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6807F4-817D-4E2A-A8B8-5CB873FC59BF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  <sheet name="df_ajustes_conciliac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7" i="1" l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123" i="1"/>
  <c r="J123" i="1" s="1"/>
  <c r="N122" i="1"/>
  <c r="M122" i="1"/>
  <c r="L122" i="1"/>
  <c r="J122" i="1"/>
  <c r="H122" i="1"/>
  <c r="G122" i="1"/>
  <c r="F122" i="1"/>
  <c r="E122" i="1"/>
  <c r="D122" i="1"/>
  <c r="B122" i="1"/>
  <c r="N121" i="1"/>
  <c r="M121" i="1"/>
  <c r="L121" i="1"/>
  <c r="J121" i="1"/>
  <c r="H121" i="1"/>
  <c r="G121" i="1"/>
  <c r="F121" i="1"/>
  <c r="E121" i="1"/>
  <c r="D121" i="1"/>
  <c r="B121" i="1"/>
  <c r="N120" i="1"/>
  <c r="M120" i="1"/>
  <c r="L120" i="1"/>
  <c r="J120" i="1"/>
  <c r="H120" i="1"/>
  <c r="G120" i="1"/>
  <c r="F120" i="1"/>
  <c r="E120" i="1"/>
  <c r="D120" i="1"/>
  <c r="B120" i="1"/>
  <c r="N119" i="1"/>
  <c r="M119" i="1"/>
  <c r="L119" i="1"/>
  <c r="J119" i="1"/>
  <c r="H119" i="1"/>
  <c r="G119" i="1"/>
  <c r="F119" i="1"/>
  <c r="E119" i="1"/>
  <c r="D119" i="1"/>
  <c r="B119" i="1"/>
  <c r="N118" i="1"/>
  <c r="M118" i="1"/>
  <c r="L118" i="1"/>
  <c r="J118" i="1"/>
  <c r="H118" i="1"/>
  <c r="G118" i="1"/>
  <c r="F118" i="1"/>
  <c r="E118" i="1"/>
  <c r="D118" i="1"/>
  <c r="B118" i="1"/>
  <c r="N117" i="1"/>
  <c r="M117" i="1"/>
  <c r="L117" i="1"/>
  <c r="J117" i="1"/>
  <c r="H117" i="1"/>
  <c r="G117" i="1"/>
  <c r="F117" i="1"/>
  <c r="E117" i="1"/>
  <c r="D117" i="1"/>
  <c r="B117" i="1"/>
  <c r="N116" i="1"/>
  <c r="M116" i="1"/>
  <c r="L116" i="1"/>
  <c r="J116" i="1"/>
  <c r="H116" i="1"/>
  <c r="G116" i="1"/>
  <c r="F116" i="1"/>
  <c r="E116" i="1"/>
  <c r="D116" i="1"/>
  <c r="B116" i="1"/>
  <c r="I116" i="1" s="1"/>
  <c r="N115" i="1"/>
  <c r="M115" i="1"/>
  <c r="L115" i="1"/>
  <c r="J115" i="1"/>
  <c r="H115" i="1"/>
  <c r="G115" i="1"/>
  <c r="F115" i="1"/>
  <c r="E115" i="1"/>
  <c r="D115" i="1"/>
  <c r="B115" i="1"/>
  <c r="N114" i="1"/>
  <c r="M114" i="1"/>
  <c r="L114" i="1"/>
  <c r="J114" i="1"/>
  <c r="H114" i="1"/>
  <c r="G114" i="1"/>
  <c r="I114" i="1" s="1"/>
  <c r="F114" i="1"/>
  <c r="E114" i="1"/>
  <c r="D114" i="1"/>
  <c r="B114" i="1"/>
  <c r="N113" i="1"/>
  <c r="M113" i="1"/>
  <c r="L113" i="1"/>
  <c r="J113" i="1"/>
  <c r="H113" i="1"/>
  <c r="G113" i="1"/>
  <c r="F113" i="1"/>
  <c r="E113" i="1"/>
  <c r="D113" i="1"/>
  <c r="B113" i="1"/>
  <c r="N112" i="1"/>
  <c r="O112" i="1" s="1"/>
  <c r="M112" i="1"/>
  <c r="L112" i="1"/>
  <c r="J112" i="1"/>
  <c r="H112" i="1"/>
  <c r="G112" i="1"/>
  <c r="F112" i="1"/>
  <c r="E112" i="1"/>
  <c r="D112" i="1"/>
  <c r="B112" i="1"/>
  <c r="N111" i="1"/>
  <c r="M111" i="1"/>
  <c r="L111" i="1"/>
  <c r="J111" i="1"/>
  <c r="I111" i="1"/>
  <c r="H111" i="1"/>
  <c r="G111" i="1"/>
  <c r="F111" i="1"/>
  <c r="E111" i="1"/>
  <c r="D111" i="1"/>
  <c r="B111" i="1"/>
  <c r="N110" i="1"/>
  <c r="M110" i="1"/>
  <c r="L110" i="1"/>
  <c r="J110" i="1"/>
  <c r="H110" i="1"/>
  <c r="G110" i="1"/>
  <c r="F110" i="1"/>
  <c r="E110" i="1"/>
  <c r="D110" i="1"/>
  <c r="B110" i="1"/>
  <c r="N109" i="1"/>
  <c r="M109" i="1"/>
  <c r="L109" i="1"/>
  <c r="J109" i="1"/>
  <c r="H109" i="1"/>
  <c r="G109" i="1"/>
  <c r="F109" i="1"/>
  <c r="E109" i="1"/>
  <c r="D109" i="1"/>
  <c r="B109" i="1"/>
  <c r="N108" i="1"/>
  <c r="M108" i="1"/>
  <c r="L108" i="1"/>
  <c r="J108" i="1"/>
  <c r="H108" i="1"/>
  <c r="G108" i="1"/>
  <c r="F108" i="1"/>
  <c r="E108" i="1"/>
  <c r="D108" i="1"/>
  <c r="B108" i="1"/>
  <c r="N107" i="1"/>
  <c r="M107" i="1"/>
  <c r="L107" i="1"/>
  <c r="J107" i="1"/>
  <c r="H107" i="1"/>
  <c r="G107" i="1"/>
  <c r="F107" i="1"/>
  <c r="E107" i="1"/>
  <c r="D107" i="1"/>
  <c r="B107" i="1"/>
  <c r="N106" i="1"/>
  <c r="M106" i="1"/>
  <c r="L106" i="1"/>
  <c r="J106" i="1"/>
  <c r="H106" i="1"/>
  <c r="G106" i="1"/>
  <c r="F106" i="1"/>
  <c r="E106" i="1"/>
  <c r="D106" i="1"/>
  <c r="B106" i="1"/>
  <c r="N105" i="1"/>
  <c r="M105" i="1"/>
  <c r="L105" i="1"/>
  <c r="J105" i="1"/>
  <c r="H105" i="1"/>
  <c r="G105" i="1"/>
  <c r="F105" i="1"/>
  <c r="E105" i="1"/>
  <c r="D105" i="1"/>
  <c r="B105" i="1"/>
  <c r="N104" i="1"/>
  <c r="M104" i="1"/>
  <c r="L104" i="1"/>
  <c r="J104" i="1"/>
  <c r="H104" i="1"/>
  <c r="G104" i="1"/>
  <c r="F104" i="1"/>
  <c r="E104" i="1"/>
  <c r="D104" i="1"/>
  <c r="B104" i="1"/>
  <c r="N103" i="1"/>
  <c r="M103" i="1"/>
  <c r="L103" i="1"/>
  <c r="J103" i="1"/>
  <c r="H103" i="1"/>
  <c r="G103" i="1"/>
  <c r="F103" i="1"/>
  <c r="E103" i="1"/>
  <c r="D103" i="1"/>
  <c r="B103" i="1"/>
  <c r="N102" i="1"/>
  <c r="M102" i="1"/>
  <c r="L102" i="1"/>
  <c r="J102" i="1"/>
  <c r="H102" i="1"/>
  <c r="G102" i="1"/>
  <c r="F102" i="1"/>
  <c r="E102" i="1"/>
  <c r="D102" i="1"/>
  <c r="B102" i="1"/>
  <c r="N101" i="1"/>
  <c r="M101" i="1"/>
  <c r="L101" i="1"/>
  <c r="J101" i="1"/>
  <c r="H101" i="1"/>
  <c r="G101" i="1"/>
  <c r="F101" i="1"/>
  <c r="E101" i="1"/>
  <c r="D101" i="1"/>
  <c r="B101" i="1"/>
  <c r="N100" i="1"/>
  <c r="M100" i="1"/>
  <c r="L100" i="1"/>
  <c r="J100" i="1"/>
  <c r="H100" i="1"/>
  <c r="G100" i="1"/>
  <c r="F100" i="1"/>
  <c r="E100" i="1"/>
  <c r="D100" i="1"/>
  <c r="B100" i="1"/>
  <c r="N99" i="1"/>
  <c r="M99" i="1"/>
  <c r="L99" i="1"/>
  <c r="J99" i="1"/>
  <c r="H99" i="1"/>
  <c r="G99" i="1"/>
  <c r="F99" i="1"/>
  <c r="E99" i="1"/>
  <c r="D99" i="1"/>
  <c r="B99" i="1"/>
  <c r="N98" i="1"/>
  <c r="M98" i="1"/>
  <c r="L98" i="1"/>
  <c r="J98" i="1"/>
  <c r="H98" i="1"/>
  <c r="G98" i="1"/>
  <c r="F98" i="1"/>
  <c r="E98" i="1"/>
  <c r="D98" i="1"/>
  <c r="B98" i="1"/>
  <c r="N97" i="1"/>
  <c r="M97" i="1"/>
  <c r="L97" i="1"/>
  <c r="J97" i="1"/>
  <c r="H97" i="1"/>
  <c r="G97" i="1"/>
  <c r="F97" i="1"/>
  <c r="E97" i="1"/>
  <c r="D97" i="1"/>
  <c r="B97" i="1"/>
  <c r="N96" i="1"/>
  <c r="M96" i="1"/>
  <c r="L96" i="1"/>
  <c r="J96" i="1"/>
  <c r="H96" i="1"/>
  <c r="G96" i="1"/>
  <c r="F96" i="1"/>
  <c r="E96" i="1"/>
  <c r="D96" i="1"/>
  <c r="B96" i="1"/>
  <c r="N95" i="1"/>
  <c r="M95" i="1"/>
  <c r="L95" i="1"/>
  <c r="J95" i="1"/>
  <c r="H95" i="1"/>
  <c r="G95" i="1"/>
  <c r="F95" i="1"/>
  <c r="E95" i="1"/>
  <c r="D95" i="1"/>
  <c r="B95" i="1"/>
  <c r="N94" i="1"/>
  <c r="M94" i="1"/>
  <c r="L94" i="1"/>
  <c r="J94" i="1"/>
  <c r="H94" i="1"/>
  <c r="G94" i="1"/>
  <c r="F94" i="1"/>
  <c r="E94" i="1"/>
  <c r="D94" i="1"/>
  <c r="B94" i="1"/>
  <c r="N93" i="1"/>
  <c r="M93" i="1"/>
  <c r="L93" i="1"/>
  <c r="J93" i="1"/>
  <c r="H93" i="1"/>
  <c r="G93" i="1"/>
  <c r="F93" i="1"/>
  <c r="E93" i="1"/>
  <c r="D93" i="1"/>
  <c r="B93" i="1"/>
  <c r="N92" i="1"/>
  <c r="M92" i="1"/>
  <c r="L92" i="1"/>
  <c r="J92" i="1"/>
  <c r="H92" i="1"/>
  <c r="G92" i="1"/>
  <c r="F92" i="1"/>
  <c r="E92" i="1"/>
  <c r="D92" i="1"/>
  <c r="B92" i="1"/>
  <c r="N91" i="1"/>
  <c r="M91" i="1"/>
  <c r="L91" i="1"/>
  <c r="J91" i="1"/>
  <c r="H91" i="1"/>
  <c r="G91" i="1"/>
  <c r="F91" i="1"/>
  <c r="E91" i="1"/>
  <c r="D91" i="1"/>
  <c r="B91" i="1"/>
  <c r="N90" i="1"/>
  <c r="M90" i="1"/>
  <c r="L90" i="1"/>
  <c r="J90" i="1"/>
  <c r="H90" i="1"/>
  <c r="G90" i="1"/>
  <c r="F90" i="1"/>
  <c r="E90" i="1"/>
  <c r="D90" i="1"/>
  <c r="B90" i="1"/>
  <c r="N89" i="1"/>
  <c r="M89" i="1"/>
  <c r="L89" i="1"/>
  <c r="J89" i="1"/>
  <c r="H89" i="1"/>
  <c r="G89" i="1"/>
  <c r="F89" i="1"/>
  <c r="E89" i="1"/>
  <c r="D89" i="1"/>
  <c r="B89" i="1"/>
  <c r="N88" i="1"/>
  <c r="M88" i="1"/>
  <c r="L88" i="1"/>
  <c r="J88" i="1"/>
  <c r="H88" i="1"/>
  <c r="G88" i="1"/>
  <c r="F88" i="1"/>
  <c r="E88" i="1"/>
  <c r="D88" i="1"/>
  <c r="B88" i="1"/>
  <c r="N87" i="1"/>
  <c r="M87" i="1"/>
  <c r="L87" i="1"/>
  <c r="J87" i="1"/>
  <c r="H87" i="1"/>
  <c r="G87" i="1"/>
  <c r="F87" i="1"/>
  <c r="E87" i="1"/>
  <c r="D87" i="1"/>
  <c r="B87" i="1"/>
  <c r="N86" i="1"/>
  <c r="M86" i="1"/>
  <c r="L86" i="1"/>
  <c r="J86" i="1"/>
  <c r="H86" i="1"/>
  <c r="G86" i="1"/>
  <c r="F86" i="1"/>
  <c r="E86" i="1"/>
  <c r="D86" i="1"/>
  <c r="B86" i="1"/>
  <c r="N85" i="1"/>
  <c r="M85" i="1"/>
  <c r="L85" i="1"/>
  <c r="J85" i="1"/>
  <c r="H85" i="1"/>
  <c r="G85" i="1"/>
  <c r="F85" i="1"/>
  <c r="E85" i="1"/>
  <c r="D85" i="1"/>
  <c r="B85" i="1"/>
  <c r="N84" i="1"/>
  <c r="M84" i="1"/>
  <c r="L84" i="1"/>
  <c r="J84" i="1"/>
  <c r="H84" i="1"/>
  <c r="G84" i="1"/>
  <c r="F84" i="1"/>
  <c r="E84" i="1"/>
  <c r="D84" i="1"/>
  <c r="B84" i="1"/>
  <c r="N83" i="1"/>
  <c r="M83" i="1"/>
  <c r="L83" i="1"/>
  <c r="J83" i="1"/>
  <c r="H83" i="1"/>
  <c r="G83" i="1"/>
  <c r="F83" i="1"/>
  <c r="E83" i="1"/>
  <c r="D83" i="1"/>
  <c r="B83" i="1"/>
  <c r="N82" i="1"/>
  <c r="M82" i="1"/>
  <c r="L82" i="1"/>
  <c r="J82" i="1"/>
  <c r="H82" i="1"/>
  <c r="G82" i="1"/>
  <c r="F82" i="1"/>
  <c r="E82" i="1"/>
  <c r="D82" i="1"/>
  <c r="B82" i="1"/>
  <c r="N81" i="1"/>
  <c r="M81" i="1"/>
  <c r="L81" i="1"/>
  <c r="J81" i="1"/>
  <c r="H81" i="1"/>
  <c r="G81" i="1"/>
  <c r="F81" i="1"/>
  <c r="E81" i="1"/>
  <c r="D81" i="1"/>
  <c r="B81" i="1"/>
  <c r="N80" i="1"/>
  <c r="M80" i="1"/>
  <c r="L80" i="1"/>
  <c r="J80" i="1"/>
  <c r="H80" i="1"/>
  <c r="G80" i="1"/>
  <c r="F80" i="1"/>
  <c r="E80" i="1"/>
  <c r="D80" i="1"/>
  <c r="B80" i="1"/>
  <c r="N79" i="1"/>
  <c r="M79" i="1"/>
  <c r="L79" i="1"/>
  <c r="J79" i="1"/>
  <c r="H79" i="1"/>
  <c r="G79" i="1"/>
  <c r="F79" i="1"/>
  <c r="E79" i="1"/>
  <c r="D79" i="1"/>
  <c r="B79" i="1"/>
  <c r="N78" i="1"/>
  <c r="M78" i="1"/>
  <c r="L78" i="1"/>
  <c r="J78" i="1"/>
  <c r="H78" i="1"/>
  <c r="G78" i="1"/>
  <c r="F78" i="1"/>
  <c r="E78" i="1"/>
  <c r="D78" i="1"/>
  <c r="B78" i="1"/>
  <c r="N77" i="1"/>
  <c r="M77" i="1"/>
  <c r="L77" i="1"/>
  <c r="J77" i="1"/>
  <c r="H77" i="1"/>
  <c r="G77" i="1"/>
  <c r="F77" i="1"/>
  <c r="E77" i="1"/>
  <c r="D77" i="1"/>
  <c r="B77" i="1"/>
  <c r="N76" i="1"/>
  <c r="M76" i="1"/>
  <c r="L76" i="1"/>
  <c r="J76" i="1"/>
  <c r="H76" i="1"/>
  <c r="G76" i="1"/>
  <c r="F76" i="1"/>
  <c r="E76" i="1"/>
  <c r="D76" i="1"/>
  <c r="B76" i="1"/>
  <c r="N75" i="1"/>
  <c r="M75" i="1"/>
  <c r="L75" i="1"/>
  <c r="J75" i="1"/>
  <c r="H75" i="1"/>
  <c r="G75" i="1"/>
  <c r="F75" i="1"/>
  <c r="E75" i="1"/>
  <c r="D75" i="1"/>
  <c r="B75" i="1"/>
  <c r="N74" i="1"/>
  <c r="M74" i="1"/>
  <c r="L74" i="1"/>
  <c r="J74" i="1"/>
  <c r="H74" i="1"/>
  <c r="G74" i="1"/>
  <c r="F74" i="1"/>
  <c r="E74" i="1"/>
  <c r="D74" i="1"/>
  <c r="B74" i="1"/>
  <c r="N73" i="1"/>
  <c r="M73" i="1"/>
  <c r="L73" i="1"/>
  <c r="J73" i="1"/>
  <c r="H73" i="1"/>
  <c r="G73" i="1"/>
  <c r="F73" i="1"/>
  <c r="E73" i="1"/>
  <c r="D73" i="1"/>
  <c r="B73" i="1"/>
  <c r="N72" i="1"/>
  <c r="M72" i="1"/>
  <c r="L72" i="1"/>
  <c r="J72" i="1"/>
  <c r="H72" i="1"/>
  <c r="G72" i="1"/>
  <c r="F72" i="1"/>
  <c r="E72" i="1"/>
  <c r="D72" i="1"/>
  <c r="B72" i="1"/>
  <c r="N71" i="1"/>
  <c r="M71" i="1"/>
  <c r="L71" i="1"/>
  <c r="J71" i="1"/>
  <c r="H71" i="1"/>
  <c r="G71" i="1"/>
  <c r="F71" i="1"/>
  <c r="E71" i="1"/>
  <c r="D71" i="1"/>
  <c r="B71" i="1"/>
  <c r="I71" i="1" s="1"/>
  <c r="N70" i="1"/>
  <c r="M70" i="1"/>
  <c r="L70" i="1"/>
  <c r="J70" i="1"/>
  <c r="H70" i="1"/>
  <c r="G70" i="1"/>
  <c r="F70" i="1"/>
  <c r="E70" i="1"/>
  <c r="D70" i="1"/>
  <c r="B70" i="1"/>
  <c r="N69" i="1"/>
  <c r="M69" i="1"/>
  <c r="L69" i="1"/>
  <c r="J69" i="1"/>
  <c r="H69" i="1"/>
  <c r="G69" i="1"/>
  <c r="F69" i="1"/>
  <c r="E69" i="1"/>
  <c r="D69" i="1"/>
  <c r="B69" i="1"/>
  <c r="N68" i="1"/>
  <c r="M68" i="1"/>
  <c r="L68" i="1"/>
  <c r="J68" i="1"/>
  <c r="H68" i="1"/>
  <c r="G68" i="1"/>
  <c r="F68" i="1"/>
  <c r="E68" i="1"/>
  <c r="D68" i="1"/>
  <c r="B68" i="1"/>
  <c r="N67" i="1"/>
  <c r="M67" i="1"/>
  <c r="L67" i="1"/>
  <c r="J67" i="1"/>
  <c r="H67" i="1"/>
  <c r="G67" i="1"/>
  <c r="F67" i="1"/>
  <c r="E67" i="1"/>
  <c r="D67" i="1"/>
  <c r="B67" i="1"/>
  <c r="N66" i="1"/>
  <c r="M66" i="1"/>
  <c r="L66" i="1"/>
  <c r="J66" i="1"/>
  <c r="H66" i="1"/>
  <c r="G66" i="1"/>
  <c r="F66" i="1"/>
  <c r="E66" i="1"/>
  <c r="D66" i="1"/>
  <c r="B66" i="1"/>
  <c r="N65" i="1"/>
  <c r="M65" i="1"/>
  <c r="L65" i="1"/>
  <c r="J65" i="1"/>
  <c r="H65" i="1"/>
  <c r="G65" i="1"/>
  <c r="F65" i="1"/>
  <c r="E65" i="1"/>
  <c r="D65" i="1"/>
  <c r="B65" i="1"/>
  <c r="N64" i="1"/>
  <c r="M64" i="1"/>
  <c r="L64" i="1"/>
  <c r="J64" i="1"/>
  <c r="H64" i="1"/>
  <c r="G64" i="1"/>
  <c r="F64" i="1"/>
  <c r="E64" i="1"/>
  <c r="D64" i="1"/>
  <c r="B64" i="1"/>
  <c r="N63" i="1"/>
  <c r="M63" i="1"/>
  <c r="L63" i="1"/>
  <c r="J63" i="1"/>
  <c r="H63" i="1"/>
  <c r="G63" i="1"/>
  <c r="F63" i="1"/>
  <c r="E63" i="1"/>
  <c r="D63" i="1"/>
  <c r="B63" i="1"/>
  <c r="N62" i="1"/>
  <c r="M62" i="1"/>
  <c r="L62" i="1"/>
  <c r="J62" i="1"/>
  <c r="H62" i="1"/>
  <c r="G62" i="1"/>
  <c r="F62" i="1"/>
  <c r="E62" i="1"/>
  <c r="D62" i="1"/>
  <c r="B62" i="1"/>
  <c r="N61" i="1"/>
  <c r="M61" i="1"/>
  <c r="L61" i="1"/>
  <c r="J61" i="1"/>
  <c r="H61" i="1"/>
  <c r="G61" i="1"/>
  <c r="F61" i="1"/>
  <c r="E61" i="1"/>
  <c r="D61" i="1"/>
  <c r="B61" i="1"/>
  <c r="N60" i="1"/>
  <c r="M60" i="1"/>
  <c r="L60" i="1"/>
  <c r="J60" i="1"/>
  <c r="H60" i="1"/>
  <c r="G60" i="1"/>
  <c r="F60" i="1"/>
  <c r="E60" i="1"/>
  <c r="D60" i="1"/>
  <c r="B60" i="1"/>
  <c r="N59" i="1"/>
  <c r="M59" i="1"/>
  <c r="L59" i="1"/>
  <c r="J59" i="1"/>
  <c r="H59" i="1"/>
  <c r="G59" i="1"/>
  <c r="F59" i="1"/>
  <c r="E59" i="1"/>
  <c r="D59" i="1"/>
  <c r="B59" i="1"/>
  <c r="N58" i="1"/>
  <c r="M58" i="1"/>
  <c r="L58" i="1"/>
  <c r="J58" i="1"/>
  <c r="H58" i="1"/>
  <c r="G58" i="1"/>
  <c r="F58" i="1"/>
  <c r="E58" i="1"/>
  <c r="D58" i="1"/>
  <c r="B58" i="1"/>
  <c r="N57" i="1"/>
  <c r="M57" i="1"/>
  <c r="L57" i="1"/>
  <c r="J57" i="1"/>
  <c r="H57" i="1"/>
  <c r="G57" i="1"/>
  <c r="F57" i="1"/>
  <c r="E57" i="1"/>
  <c r="D57" i="1"/>
  <c r="B57" i="1"/>
  <c r="N56" i="1"/>
  <c r="M56" i="1"/>
  <c r="L56" i="1"/>
  <c r="J56" i="1"/>
  <c r="H56" i="1"/>
  <c r="G56" i="1"/>
  <c r="F56" i="1"/>
  <c r="E56" i="1"/>
  <c r="D56" i="1"/>
  <c r="B56" i="1"/>
  <c r="N55" i="1"/>
  <c r="M55" i="1"/>
  <c r="L55" i="1"/>
  <c r="J55" i="1"/>
  <c r="H55" i="1"/>
  <c r="G55" i="1"/>
  <c r="F55" i="1"/>
  <c r="E55" i="1"/>
  <c r="D55" i="1"/>
  <c r="B55" i="1"/>
  <c r="N54" i="1"/>
  <c r="M54" i="1"/>
  <c r="L54" i="1"/>
  <c r="J54" i="1"/>
  <c r="H54" i="1"/>
  <c r="G54" i="1"/>
  <c r="F54" i="1"/>
  <c r="E54" i="1"/>
  <c r="D54" i="1"/>
  <c r="B54" i="1"/>
  <c r="N53" i="1"/>
  <c r="M53" i="1"/>
  <c r="L53" i="1"/>
  <c r="J53" i="1"/>
  <c r="O53" i="1" s="1"/>
  <c r="H53" i="1"/>
  <c r="G53" i="1"/>
  <c r="F53" i="1"/>
  <c r="E53" i="1"/>
  <c r="D53" i="1"/>
  <c r="B53" i="1"/>
  <c r="N52" i="1"/>
  <c r="M52" i="1"/>
  <c r="L52" i="1"/>
  <c r="J52" i="1"/>
  <c r="H52" i="1"/>
  <c r="G52" i="1"/>
  <c r="F52" i="1"/>
  <c r="E52" i="1"/>
  <c r="D52" i="1"/>
  <c r="B52" i="1"/>
  <c r="N51" i="1"/>
  <c r="M51" i="1"/>
  <c r="L51" i="1"/>
  <c r="J51" i="1"/>
  <c r="H51" i="1"/>
  <c r="G51" i="1"/>
  <c r="F51" i="1"/>
  <c r="E51" i="1"/>
  <c r="D51" i="1"/>
  <c r="B51" i="1"/>
  <c r="N50" i="1"/>
  <c r="M50" i="1"/>
  <c r="L50" i="1"/>
  <c r="J50" i="1"/>
  <c r="H50" i="1"/>
  <c r="G50" i="1"/>
  <c r="F50" i="1"/>
  <c r="E50" i="1"/>
  <c r="D50" i="1"/>
  <c r="B50" i="1"/>
  <c r="N49" i="1"/>
  <c r="M49" i="1"/>
  <c r="L49" i="1"/>
  <c r="J49" i="1"/>
  <c r="H49" i="1"/>
  <c r="G49" i="1"/>
  <c r="F49" i="1"/>
  <c r="E49" i="1"/>
  <c r="D49" i="1"/>
  <c r="B49" i="1"/>
  <c r="N48" i="1"/>
  <c r="M48" i="1"/>
  <c r="L48" i="1"/>
  <c r="J48" i="1"/>
  <c r="H48" i="1"/>
  <c r="G48" i="1"/>
  <c r="F48" i="1"/>
  <c r="E48" i="1"/>
  <c r="D48" i="1"/>
  <c r="B48" i="1"/>
  <c r="I48" i="1" s="1"/>
  <c r="N47" i="1"/>
  <c r="M47" i="1"/>
  <c r="L47" i="1"/>
  <c r="J47" i="1"/>
  <c r="H47" i="1"/>
  <c r="G47" i="1"/>
  <c r="F47" i="1"/>
  <c r="E47" i="1"/>
  <c r="D47" i="1"/>
  <c r="B47" i="1"/>
  <c r="N46" i="1"/>
  <c r="M46" i="1"/>
  <c r="L46" i="1"/>
  <c r="J46" i="1"/>
  <c r="H46" i="1"/>
  <c r="G46" i="1"/>
  <c r="F46" i="1"/>
  <c r="E46" i="1"/>
  <c r="D46" i="1"/>
  <c r="B46" i="1"/>
  <c r="N45" i="1"/>
  <c r="M45" i="1"/>
  <c r="L45" i="1"/>
  <c r="J45" i="1"/>
  <c r="H45" i="1"/>
  <c r="G45" i="1"/>
  <c r="F45" i="1"/>
  <c r="E45" i="1"/>
  <c r="D45" i="1"/>
  <c r="B45" i="1"/>
  <c r="N44" i="1"/>
  <c r="M44" i="1"/>
  <c r="L44" i="1"/>
  <c r="J44" i="1"/>
  <c r="H44" i="1"/>
  <c r="G44" i="1"/>
  <c r="F44" i="1"/>
  <c r="E44" i="1"/>
  <c r="D44" i="1"/>
  <c r="B44" i="1"/>
  <c r="N43" i="1"/>
  <c r="M43" i="1"/>
  <c r="L43" i="1"/>
  <c r="J43" i="1"/>
  <c r="H43" i="1"/>
  <c r="G43" i="1"/>
  <c r="F43" i="1"/>
  <c r="E43" i="1"/>
  <c r="D43" i="1"/>
  <c r="B43" i="1"/>
  <c r="N42" i="1"/>
  <c r="M42" i="1"/>
  <c r="L42" i="1"/>
  <c r="J42" i="1"/>
  <c r="H42" i="1"/>
  <c r="G42" i="1"/>
  <c r="F42" i="1"/>
  <c r="E42" i="1"/>
  <c r="D42" i="1"/>
  <c r="B42" i="1"/>
  <c r="I42" i="1" s="1"/>
  <c r="N41" i="1"/>
  <c r="M41" i="1"/>
  <c r="L41" i="1"/>
  <c r="J41" i="1"/>
  <c r="H41" i="1"/>
  <c r="G41" i="1"/>
  <c r="F41" i="1"/>
  <c r="E41" i="1"/>
  <c r="D41" i="1"/>
  <c r="B41" i="1"/>
  <c r="N40" i="1"/>
  <c r="M40" i="1"/>
  <c r="L40" i="1"/>
  <c r="J40" i="1"/>
  <c r="H40" i="1"/>
  <c r="G40" i="1"/>
  <c r="F40" i="1"/>
  <c r="E40" i="1"/>
  <c r="D40" i="1"/>
  <c r="B40" i="1"/>
  <c r="N39" i="1"/>
  <c r="M39" i="1"/>
  <c r="L39" i="1"/>
  <c r="J39" i="1"/>
  <c r="H39" i="1"/>
  <c r="G39" i="1"/>
  <c r="F39" i="1"/>
  <c r="E39" i="1"/>
  <c r="D39" i="1"/>
  <c r="B39" i="1"/>
  <c r="N38" i="1"/>
  <c r="M38" i="1"/>
  <c r="L38" i="1"/>
  <c r="J38" i="1"/>
  <c r="H38" i="1"/>
  <c r="G38" i="1"/>
  <c r="F38" i="1"/>
  <c r="E38" i="1"/>
  <c r="D38" i="1"/>
  <c r="B38" i="1"/>
  <c r="N37" i="1"/>
  <c r="M37" i="1"/>
  <c r="L37" i="1"/>
  <c r="J37" i="1"/>
  <c r="O37" i="1" s="1"/>
  <c r="H37" i="1"/>
  <c r="G37" i="1"/>
  <c r="F37" i="1"/>
  <c r="E37" i="1"/>
  <c r="D37" i="1"/>
  <c r="B37" i="1"/>
  <c r="N36" i="1"/>
  <c r="M36" i="1"/>
  <c r="L36" i="1"/>
  <c r="J36" i="1"/>
  <c r="H36" i="1"/>
  <c r="G36" i="1"/>
  <c r="F36" i="1"/>
  <c r="E36" i="1"/>
  <c r="D36" i="1"/>
  <c r="B36" i="1"/>
  <c r="N35" i="1"/>
  <c r="M35" i="1"/>
  <c r="L35" i="1"/>
  <c r="J35" i="1"/>
  <c r="H35" i="1"/>
  <c r="G35" i="1"/>
  <c r="F35" i="1"/>
  <c r="E35" i="1"/>
  <c r="D35" i="1"/>
  <c r="B35" i="1"/>
  <c r="N34" i="1"/>
  <c r="M34" i="1"/>
  <c r="L34" i="1"/>
  <c r="J34" i="1"/>
  <c r="H34" i="1"/>
  <c r="G34" i="1"/>
  <c r="F34" i="1"/>
  <c r="E34" i="1"/>
  <c r="D34" i="1"/>
  <c r="B34" i="1"/>
  <c r="N33" i="1"/>
  <c r="M33" i="1"/>
  <c r="L33" i="1"/>
  <c r="J33" i="1"/>
  <c r="H33" i="1"/>
  <c r="G33" i="1"/>
  <c r="F33" i="1"/>
  <c r="E33" i="1"/>
  <c r="D33" i="1"/>
  <c r="B33" i="1"/>
  <c r="N32" i="1"/>
  <c r="M32" i="1"/>
  <c r="L32" i="1"/>
  <c r="J32" i="1"/>
  <c r="H32" i="1"/>
  <c r="G32" i="1"/>
  <c r="F32" i="1"/>
  <c r="E32" i="1"/>
  <c r="D32" i="1"/>
  <c r="B32" i="1"/>
  <c r="I32" i="1" s="1"/>
  <c r="N31" i="1"/>
  <c r="M31" i="1"/>
  <c r="L31" i="1"/>
  <c r="J31" i="1"/>
  <c r="H31" i="1"/>
  <c r="G31" i="1"/>
  <c r="F31" i="1"/>
  <c r="E31" i="1"/>
  <c r="D31" i="1"/>
  <c r="B31" i="1"/>
  <c r="N30" i="1"/>
  <c r="M30" i="1"/>
  <c r="L30" i="1"/>
  <c r="J30" i="1"/>
  <c r="H30" i="1"/>
  <c r="G30" i="1"/>
  <c r="F30" i="1"/>
  <c r="E30" i="1"/>
  <c r="D30" i="1"/>
  <c r="B30" i="1"/>
  <c r="N29" i="1"/>
  <c r="M29" i="1"/>
  <c r="L29" i="1"/>
  <c r="J29" i="1"/>
  <c r="H29" i="1"/>
  <c r="G29" i="1"/>
  <c r="F29" i="1"/>
  <c r="E29" i="1"/>
  <c r="D29" i="1"/>
  <c r="B29" i="1"/>
  <c r="I29" i="1" s="1"/>
  <c r="N28" i="1"/>
  <c r="M28" i="1"/>
  <c r="L28" i="1"/>
  <c r="J28" i="1"/>
  <c r="H28" i="1"/>
  <c r="G28" i="1"/>
  <c r="F28" i="1"/>
  <c r="E28" i="1"/>
  <c r="D28" i="1"/>
  <c r="B28" i="1"/>
  <c r="N27" i="1"/>
  <c r="M27" i="1"/>
  <c r="L27" i="1"/>
  <c r="J27" i="1"/>
  <c r="H27" i="1"/>
  <c r="G27" i="1"/>
  <c r="F27" i="1"/>
  <c r="E27" i="1"/>
  <c r="D27" i="1"/>
  <c r="B27" i="1"/>
  <c r="N26" i="1"/>
  <c r="M26" i="1"/>
  <c r="L26" i="1"/>
  <c r="J26" i="1"/>
  <c r="H26" i="1"/>
  <c r="G26" i="1"/>
  <c r="F26" i="1"/>
  <c r="E26" i="1"/>
  <c r="D26" i="1"/>
  <c r="B26" i="1"/>
  <c r="I26" i="1" s="1"/>
  <c r="N25" i="1"/>
  <c r="M25" i="1"/>
  <c r="L25" i="1"/>
  <c r="J25" i="1"/>
  <c r="H25" i="1"/>
  <c r="G25" i="1"/>
  <c r="F25" i="1"/>
  <c r="E25" i="1"/>
  <c r="D25" i="1"/>
  <c r="B25" i="1"/>
  <c r="N24" i="1"/>
  <c r="M24" i="1"/>
  <c r="L24" i="1"/>
  <c r="J24" i="1"/>
  <c r="H24" i="1"/>
  <c r="G24" i="1"/>
  <c r="F24" i="1"/>
  <c r="E24" i="1"/>
  <c r="D24" i="1"/>
  <c r="B24" i="1"/>
  <c r="N23" i="1"/>
  <c r="M23" i="1"/>
  <c r="L23" i="1"/>
  <c r="J23" i="1"/>
  <c r="H23" i="1"/>
  <c r="G23" i="1"/>
  <c r="F23" i="1"/>
  <c r="E23" i="1"/>
  <c r="D23" i="1"/>
  <c r="B23" i="1"/>
  <c r="N22" i="1"/>
  <c r="M22" i="1"/>
  <c r="L22" i="1"/>
  <c r="J22" i="1"/>
  <c r="H22" i="1"/>
  <c r="G22" i="1"/>
  <c r="F22" i="1"/>
  <c r="E22" i="1"/>
  <c r="D22" i="1"/>
  <c r="B22" i="1"/>
  <c r="N21" i="1"/>
  <c r="M21" i="1"/>
  <c r="L21" i="1"/>
  <c r="J21" i="1"/>
  <c r="H21" i="1"/>
  <c r="G21" i="1"/>
  <c r="F21" i="1"/>
  <c r="E21" i="1"/>
  <c r="D21" i="1"/>
  <c r="B21" i="1"/>
  <c r="N20" i="1"/>
  <c r="M20" i="1"/>
  <c r="L20" i="1"/>
  <c r="J20" i="1"/>
  <c r="H20" i="1"/>
  <c r="G20" i="1"/>
  <c r="F20" i="1"/>
  <c r="E20" i="1"/>
  <c r="D20" i="1"/>
  <c r="B20" i="1"/>
  <c r="N19" i="1"/>
  <c r="M19" i="1"/>
  <c r="L19" i="1"/>
  <c r="J19" i="1"/>
  <c r="H19" i="1"/>
  <c r="G19" i="1"/>
  <c r="F19" i="1"/>
  <c r="E19" i="1"/>
  <c r="D19" i="1"/>
  <c r="B19" i="1"/>
  <c r="N18" i="1"/>
  <c r="M18" i="1"/>
  <c r="L18" i="1"/>
  <c r="J18" i="1"/>
  <c r="H18" i="1"/>
  <c r="G18" i="1"/>
  <c r="F18" i="1"/>
  <c r="E18" i="1"/>
  <c r="D18" i="1"/>
  <c r="B18" i="1"/>
  <c r="N17" i="1"/>
  <c r="M17" i="1"/>
  <c r="L17" i="1"/>
  <c r="J17" i="1"/>
  <c r="H17" i="1"/>
  <c r="G17" i="1"/>
  <c r="F17" i="1"/>
  <c r="E17" i="1"/>
  <c r="D17" i="1"/>
  <c r="B17" i="1"/>
  <c r="N16" i="1"/>
  <c r="M16" i="1"/>
  <c r="L16" i="1"/>
  <c r="J16" i="1"/>
  <c r="H16" i="1"/>
  <c r="G16" i="1"/>
  <c r="F16" i="1"/>
  <c r="E16" i="1"/>
  <c r="D16" i="1"/>
  <c r="B16" i="1"/>
  <c r="I16" i="1" s="1"/>
  <c r="N15" i="1"/>
  <c r="M15" i="1"/>
  <c r="L15" i="1"/>
  <c r="J15" i="1"/>
  <c r="H15" i="1"/>
  <c r="G15" i="1"/>
  <c r="F15" i="1"/>
  <c r="E15" i="1"/>
  <c r="D15" i="1"/>
  <c r="B15" i="1"/>
  <c r="N14" i="1"/>
  <c r="M14" i="1"/>
  <c r="L14" i="1"/>
  <c r="J14" i="1"/>
  <c r="H14" i="1"/>
  <c r="G14" i="1"/>
  <c r="F14" i="1"/>
  <c r="E14" i="1"/>
  <c r="D14" i="1"/>
  <c r="B14" i="1"/>
  <c r="N13" i="1"/>
  <c r="M13" i="1"/>
  <c r="L13" i="1"/>
  <c r="J13" i="1"/>
  <c r="H13" i="1"/>
  <c r="G13" i="1"/>
  <c r="F13" i="1"/>
  <c r="E13" i="1"/>
  <c r="D13" i="1"/>
  <c r="B13" i="1"/>
  <c r="N12" i="1"/>
  <c r="M12" i="1"/>
  <c r="L12" i="1"/>
  <c r="J12" i="1"/>
  <c r="H12" i="1"/>
  <c r="G12" i="1"/>
  <c r="F12" i="1"/>
  <c r="E12" i="1"/>
  <c r="D12" i="1"/>
  <c r="B12" i="1"/>
  <c r="N11" i="1"/>
  <c r="M11" i="1"/>
  <c r="L11" i="1"/>
  <c r="J11" i="1"/>
  <c r="H11" i="1"/>
  <c r="G11" i="1"/>
  <c r="F11" i="1"/>
  <c r="E11" i="1"/>
  <c r="D11" i="1"/>
  <c r="B11" i="1"/>
  <c r="N10" i="1"/>
  <c r="M10" i="1"/>
  <c r="L10" i="1"/>
  <c r="J10" i="1"/>
  <c r="H10" i="1"/>
  <c r="G10" i="1"/>
  <c r="F10" i="1"/>
  <c r="E10" i="1"/>
  <c r="D10" i="1"/>
  <c r="B10" i="1"/>
  <c r="N9" i="1"/>
  <c r="M9" i="1"/>
  <c r="L9" i="1"/>
  <c r="J9" i="1"/>
  <c r="H9" i="1"/>
  <c r="G9" i="1"/>
  <c r="F9" i="1"/>
  <c r="E9" i="1"/>
  <c r="D9" i="1"/>
  <c r="B9" i="1"/>
  <c r="N8" i="1"/>
  <c r="M8" i="1"/>
  <c r="L8" i="1"/>
  <c r="J8" i="1"/>
  <c r="H8" i="1"/>
  <c r="G8" i="1"/>
  <c r="F8" i="1"/>
  <c r="E8" i="1"/>
  <c r="D8" i="1"/>
  <c r="B8" i="1"/>
  <c r="N7" i="1"/>
  <c r="M7" i="1"/>
  <c r="L7" i="1"/>
  <c r="J7" i="1"/>
  <c r="H7" i="1"/>
  <c r="G7" i="1"/>
  <c r="F7" i="1"/>
  <c r="E7" i="1"/>
  <c r="D7" i="1"/>
  <c r="B7" i="1"/>
  <c r="N6" i="1"/>
  <c r="M6" i="1"/>
  <c r="L6" i="1"/>
  <c r="J6" i="1"/>
  <c r="H6" i="1"/>
  <c r="G6" i="1"/>
  <c r="F6" i="1"/>
  <c r="E6" i="1"/>
  <c r="D6" i="1"/>
  <c r="B6" i="1"/>
  <c r="N5" i="1"/>
  <c r="M5" i="1"/>
  <c r="L5" i="1"/>
  <c r="J5" i="1"/>
  <c r="H5" i="1"/>
  <c r="G5" i="1"/>
  <c r="F5" i="1"/>
  <c r="E5" i="1"/>
  <c r="D5" i="1"/>
  <c r="B5" i="1"/>
  <c r="N4" i="1"/>
  <c r="M4" i="1"/>
  <c r="L4" i="1"/>
  <c r="J4" i="1"/>
  <c r="H4" i="1"/>
  <c r="G4" i="1"/>
  <c r="F4" i="1"/>
  <c r="E4" i="1"/>
  <c r="D4" i="1"/>
  <c r="B4" i="1"/>
  <c r="N3" i="1"/>
  <c r="M3" i="1"/>
  <c r="L3" i="1"/>
  <c r="J3" i="1"/>
  <c r="H3" i="1"/>
  <c r="G3" i="1"/>
  <c r="F3" i="1"/>
  <c r="E3" i="1"/>
  <c r="D3" i="1"/>
  <c r="B3" i="1"/>
  <c r="N2" i="1"/>
  <c r="M2" i="1"/>
  <c r="L2" i="1"/>
  <c r="J2" i="1"/>
  <c r="H2" i="1"/>
  <c r="G2" i="1"/>
  <c r="F2" i="1"/>
  <c r="E2" i="1"/>
  <c r="D2" i="1"/>
  <c r="B2" i="1"/>
  <c r="O107" i="1" l="1"/>
  <c r="I84" i="1"/>
  <c r="I95" i="1"/>
  <c r="I18" i="1"/>
  <c r="O52" i="1"/>
  <c r="I54" i="1"/>
  <c r="I66" i="1"/>
  <c r="I2" i="1"/>
  <c r="O54" i="1"/>
  <c r="P54" i="1" s="1"/>
  <c r="I94" i="1"/>
  <c r="O95" i="1"/>
  <c r="P95" i="1" s="1"/>
  <c r="O85" i="1"/>
  <c r="O110" i="1"/>
  <c r="O59" i="1"/>
  <c r="O87" i="1"/>
  <c r="I102" i="1"/>
  <c r="I107" i="1"/>
  <c r="P107" i="1" s="1"/>
  <c r="O82" i="1"/>
  <c r="I19" i="1"/>
  <c r="I35" i="1"/>
  <c r="I97" i="1"/>
  <c r="I6" i="1"/>
  <c r="I22" i="1"/>
  <c r="I96" i="1"/>
  <c r="I25" i="1"/>
  <c r="I38" i="1"/>
  <c r="I73" i="1"/>
  <c r="O84" i="1"/>
  <c r="P84" i="1" s="1"/>
  <c r="I112" i="1"/>
  <c r="P112" i="1" s="1"/>
  <c r="I12" i="1"/>
  <c r="I28" i="1"/>
  <c r="O13" i="1"/>
  <c r="O61" i="1"/>
  <c r="I105" i="1"/>
  <c r="I41" i="1"/>
  <c r="O41" i="1"/>
  <c r="O57" i="1"/>
  <c r="P57" i="1" s="1"/>
  <c r="I75" i="1"/>
  <c r="O86" i="1"/>
  <c r="P86" i="1" s="1"/>
  <c r="O99" i="1"/>
  <c r="I37" i="1"/>
  <c r="I46" i="1"/>
  <c r="O60" i="1"/>
  <c r="I62" i="1"/>
  <c r="O76" i="1"/>
  <c r="O89" i="1"/>
  <c r="I72" i="1"/>
  <c r="I65" i="1"/>
  <c r="O122" i="1"/>
  <c r="O12" i="1"/>
  <c r="P12" i="1" s="1"/>
  <c r="I85" i="1"/>
  <c r="O50" i="1"/>
  <c r="I68" i="1"/>
  <c r="I120" i="1"/>
  <c r="I100" i="1"/>
  <c r="O18" i="1"/>
  <c r="P18" i="1" s="1"/>
  <c r="I40" i="1"/>
  <c r="O8" i="1"/>
  <c r="P8" i="1" s="1"/>
  <c r="O11" i="1"/>
  <c r="O48" i="1"/>
  <c r="P48" i="1" s="1"/>
  <c r="I110" i="1"/>
  <c r="O121" i="1"/>
  <c r="P121" i="1" s="1"/>
  <c r="O93" i="1"/>
  <c r="M123" i="1"/>
  <c r="O35" i="1"/>
  <c r="P35" i="1" s="1"/>
  <c r="I64" i="1"/>
  <c r="I17" i="1"/>
  <c r="O74" i="1"/>
  <c r="O108" i="1"/>
  <c r="I86" i="1"/>
  <c r="O51" i="1"/>
  <c r="P51" i="1" s="1"/>
  <c r="O17" i="1"/>
  <c r="I9" i="1"/>
  <c r="O20" i="1"/>
  <c r="I82" i="1"/>
  <c r="P82" i="1" s="1"/>
  <c r="O100" i="1"/>
  <c r="I119" i="1"/>
  <c r="I5" i="1"/>
  <c r="O9" i="1"/>
  <c r="O29" i="1"/>
  <c r="P29" i="1" s="1"/>
  <c r="I49" i="1"/>
  <c r="I55" i="1"/>
  <c r="I58" i="1"/>
  <c r="O69" i="1"/>
  <c r="O73" i="1"/>
  <c r="I81" i="1"/>
  <c r="I91" i="1"/>
  <c r="I101" i="1"/>
  <c r="O103" i="1"/>
  <c r="O75" i="1"/>
  <c r="I76" i="1"/>
  <c r="O4" i="1"/>
  <c r="I33" i="1"/>
  <c r="I39" i="1"/>
  <c r="O117" i="1"/>
  <c r="O40" i="1"/>
  <c r="O23" i="1"/>
  <c r="I4" i="1"/>
  <c r="I8" i="1"/>
  <c r="O33" i="1"/>
  <c r="O43" i="1"/>
  <c r="I51" i="1"/>
  <c r="I61" i="1"/>
  <c r="P61" i="1" s="1"/>
  <c r="O106" i="1"/>
  <c r="I70" i="1"/>
  <c r="O101" i="1"/>
  <c r="O71" i="1"/>
  <c r="P71" i="1" s="1"/>
  <c r="O24" i="1"/>
  <c r="I63" i="1"/>
  <c r="I69" i="1"/>
  <c r="O3" i="1"/>
  <c r="O5" i="1"/>
  <c r="O16" i="1"/>
  <c r="P16" i="1" s="1"/>
  <c r="O26" i="1"/>
  <c r="P26" i="1" s="1"/>
  <c r="I31" i="1"/>
  <c r="O32" i="1"/>
  <c r="P32" i="1" s="1"/>
  <c r="I34" i="1"/>
  <c r="O36" i="1"/>
  <c r="I44" i="1"/>
  <c r="O66" i="1"/>
  <c r="P66" i="1" s="1"/>
  <c r="I118" i="1"/>
  <c r="O28" i="1"/>
  <c r="O38" i="1"/>
  <c r="P38" i="1" s="1"/>
  <c r="I99" i="1"/>
  <c r="O27" i="1"/>
  <c r="I89" i="1"/>
  <c r="I122" i="1"/>
  <c r="O70" i="1"/>
  <c r="O19" i="1"/>
  <c r="I21" i="1"/>
  <c r="O25" i="1"/>
  <c r="O45" i="1"/>
  <c r="O56" i="1"/>
  <c r="O79" i="1"/>
  <c r="O109" i="1"/>
  <c r="O116" i="1"/>
  <c r="P116" i="1" s="1"/>
  <c r="O65" i="1"/>
  <c r="I57" i="1"/>
  <c r="I53" i="1"/>
  <c r="P53" i="1" s="1"/>
  <c r="O44" i="1"/>
  <c r="O7" i="1"/>
  <c r="O67" i="1"/>
  <c r="I92" i="1"/>
  <c r="I15" i="1"/>
  <c r="I7" i="1"/>
  <c r="I20" i="1"/>
  <c r="I24" i="1"/>
  <c r="O49" i="1"/>
  <c r="O102" i="1"/>
  <c r="O119" i="1"/>
  <c r="I23" i="1"/>
  <c r="I83" i="1"/>
  <c r="G123" i="1"/>
  <c r="I113" i="1"/>
  <c r="O94" i="1"/>
  <c r="P94" i="1" s="1"/>
  <c r="O34" i="1"/>
  <c r="I79" i="1"/>
  <c r="O90" i="1"/>
  <c r="I98" i="1"/>
  <c r="I10" i="1"/>
  <c r="O68" i="1"/>
  <c r="I80" i="1"/>
  <c r="O2" i="1"/>
  <c r="P2" i="1" s="1"/>
  <c r="I13" i="1"/>
  <c r="O21" i="1"/>
  <c r="P21" i="1" s="1"/>
  <c r="I30" i="1"/>
  <c r="I47" i="1"/>
  <c r="I50" i="1"/>
  <c r="I60" i="1"/>
  <c r="O72" i="1"/>
  <c r="I90" i="1"/>
  <c r="I103" i="1"/>
  <c r="O115" i="1"/>
  <c r="O64" i="1"/>
  <c r="O63" i="1"/>
  <c r="I3" i="1"/>
  <c r="I14" i="1"/>
  <c r="I45" i="1"/>
  <c r="O78" i="1"/>
  <c r="I87" i="1"/>
  <c r="I117" i="1"/>
  <c r="I121" i="1"/>
  <c r="P37" i="1"/>
  <c r="O10" i="1"/>
  <c r="O39" i="1"/>
  <c r="O58" i="1"/>
  <c r="O111" i="1"/>
  <c r="P111" i="1" s="1"/>
  <c r="I52" i="1"/>
  <c r="P52" i="1" s="1"/>
  <c r="O88" i="1"/>
  <c r="O6" i="1"/>
  <c r="O55" i="1"/>
  <c r="O42" i="1"/>
  <c r="P42" i="1" s="1"/>
  <c r="I56" i="1"/>
  <c r="I67" i="1"/>
  <c r="I108" i="1"/>
  <c r="O22" i="1"/>
  <c r="O120" i="1"/>
  <c r="I36" i="1"/>
  <c r="P41" i="1"/>
  <c r="P68" i="1"/>
  <c r="O83" i="1"/>
  <c r="I104" i="1"/>
  <c r="O114" i="1"/>
  <c r="P114" i="1" s="1"/>
  <c r="O47" i="1"/>
  <c r="O96" i="1"/>
  <c r="I11" i="1"/>
  <c r="I27" i="1"/>
  <c r="I43" i="1"/>
  <c r="I59" i="1"/>
  <c r="I106" i="1"/>
  <c r="O31" i="1"/>
  <c r="O62" i="1"/>
  <c r="O77" i="1"/>
  <c r="O113" i="1"/>
  <c r="O46" i="1"/>
  <c r="P46" i="1" s="1"/>
  <c r="N123" i="1"/>
  <c r="L123" i="1"/>
  <c r="H123" i="1"/>
  <c r="D123" i="1"/>
  <c r="B123" i="1"/>
  <c r="A124" i="1"/>
  <c r="O92" i="1"/>
  <c r="O14" i="1"/>
  <c r="I74" i="1"/>
  <c r="I78" i="1"/>
  <c r="O81" i="1"/>
  <c r="E123" i="1"/>
  <c r="O105" i="1"/>
  <c r="P105" i="1" s="1"/>
  <c r="O15" i="1"/>
  <c r="O30" i="1"/>
  <c r="O98" i="1"/>
  <c r="F123" i="1"/>
  <c r="O118" i="1"/>
  <c r="I77" i="1"/>
  <c r="O91" i="1"/>
  <c r="I115" i="1"/>
  <c r="O97" i="1"/>
  <c r="O80" i="1"/>
  <c r="I88" i="1"/>
  <c r="I109" i="1"/>
  <c r="I93" i="1"/>
  <c r="O104" i="1"/>
  <c r="P5" i="1" l="1"/>
  <c r="P60" i="1"/>
  <c r="P89" i="1"/>
  <c r="P93" i="1"/>
  <c r="P76" i="1"/>
  <c r="P110" i="1"/>
  <c r="P106" i="1"/>
  <c r="P59" i="1"/>
  <c r="P102" i="1"/>
  <c r="P100" i="1"/>
  <c r="P87" i="1"/>
  <c r="P13" i="1"/>
  <c r="P73" i="1"/>
  <c r="P6" i="1"/>
  <c r="P45" i="1"/>
  <c r="P20" i="1"/>
  <c r="P25" i="1"/>
  <c r="P47" i="1"/>
  <c r="P19" i="1"/>
  <c r="P23" i="1"/>
  <c r="P62" i="1"/>
  <c r="P70" i="1"/>
  <c r="P40" i="1"/>
  <c r="P90" i="1"/>
  <c r="P9" i="1"/>
  <c r="P120" i="1"/>
  <c r="P81" i="1"/>
  <c r="P31" i="1"/>
  <c r="P22" i="1"/>
  <c r="P58" i="1"/>
  <c r="P64" i="1"/>
  <c r="P122" i="1"/>
  <c r="P36" i="1"/>
  <c r="P109" i="1"/>
  <c r="P69" i="1"/>
  <c r="P43" i="1"/>
  <c r="P34" i="1"/>
  <c r="P7" i="1"/>
  <c r="P80" i="1"/>
  <c r="P10" i="1"/>
  <c r="P44" i="1"/>
  <c r="P99" i="1"/>
  <c r="P24" i="1"/>
  <c r="P4" i="1"/>
  <c r="P74" i="1"/>
  <c r="P108" i="1"/>
  <c r="P97" i="1"/>
  <c r="P72" i="1"/>
  <c r="P96" i="1"/>
  <c r="P75" i="1"/>
  <c r="P50" i="1"/>
  <c r="P65" i="1"/>
  <c r="P103" i="1"/>
  <c r="P85" i="1"/>
  <c r="P28" i="1"/>
  <c r="P91" i="1"/>
  <c r="P55" i="1"/>
  <c r="P17" i="1"/>
  <c r="P117" i="1"/>
  <c r="I123" i="1"/>
  <c r="P11" i="1"/>
  <c r="P101" i="1"/>
  <c r="P27" i="1"/>
  <c r="P118" i="1"/>
  <c r="P67" i="1"/>
  <c r="P119" i="1"/>
  <c r="O123" i="1"/>
  <c r="P123" i="1" s="1"/>
  <c r="P56" i="1"/>
  <c r="P3" i="1"/>
  <c r="P79" i="1"/>
  <c r="P30" i="1"/>
  <c r="P83" i="1"/>
  <c r="P33" i="1"/>
  <c r="P115" i="1"/>
  <c r="P98" i="1"/>
  <c r="P49" i="1"/>
  <c r="P15" i="1"/>
  <c r="P113" i="1"/>
  <c r="P39" i="1"/>
  <c r="P63" i="1"/>
  <c r="P92" i="1"/>
  <c r="P14" i="1"/>
  <c r="M124" i="1"/>
  <c r="J124" i="1"/>
  <c r="H124" i="1"/>
  <c r="E124" i="1"/>
  <c r="D124" i="1"/>
  <c r="B124" i="1"/>
  <c r="A125" i="1"/>
  <c r="N124" i="1"/>
  <c r="L124" i="1"/>
  <c r="G124" i="1"/>
  <c r="F124" i="1"/>
  <c r="P88" i="1"/>
  <c r="P78" i="1"/>
  <c r="P104" i="1"/>
  <c r="P77" i="1"/>
  <c r="O124" i="1" l="1"/>
  <c r="A126" i="1"/>
  <c r="N125" i="1"/>
  <c r="O125" i="1" s="1"/>
  <c r="J125" i="1"/>
  <c r="G125" i="1"/>
  <c r="M125" i="1"/>
  <c r="L125" i="1"/>
  <c r="H125" i="1"/>
  <c r="B125" i="1"/>
  <c r="E125" i="1"/>
  <c r="D125" i="1"/>
  <c r="F125" i="1"/>
  <c r="I124" i="1"/>
  <c r="P124" i="1" l="1"/>
  <c r="I125" i="1"/>
  <c r="P125" i="1" s="1"/>
  <c r="A127" i="1"/>
  <c r="B126" i="1"/>
  <c r="M126" i="1"/>
  <c r="D126" i="1"/>
  <c r="N126" i="1"/>
  <c r="H126" i="1"/>
  <c r="G126" i="1"/>
  <c r="F126" i="1"/>
  <c r="E126" i="1"/>
  <c r="J126" i="1"/>
  <c r="L126" i="1"/>
  <c r="I126" i="1" l="1"/>
  <c r="O126" i="1"/>
  <c r="B127" i="1"/>
  <c r="L127" i="1"/>
  <c r="H127" i="1"/>
  <c r="G127" i="1"/>
  <c r="M127" i="1"/>
  <c r="J127" i="1"/>
  <c r="E127" i="1"/>
  <c r="N127" i="1"/>
  <c r="F127" i="1"/>
  <c r="D127" i="1"/>
  <c r="A128" i="1"/>
  <c r="O127" i="1" l="1"/>
  <c r="P126" i="1"/>
  <c r="D128" i="1"/>
  <c r="B128" i="1"/>
  <c r="A129" i="1"/>
  <c r="M128" i="1"/>
  <c r="N128" i="1"/>
  <c r="L128" i="1"/>
  <c r="F128" i="1"/>
  <c r="H128" i="1"/>
  <c r="J128" i="1"/>
  <c r="E128" i="1"/>
  <c r="G128" i="1"/>
  <c r="I127" i="1"/>
  <c r="P127" i="1" l="1"/>
  <c r="O128" i="1"/>
  <c r="E129" i="1"/>
  <c r="D129" i="1"/>
  <c r="N129" i="1"/>
  <c r="H129" i="1"/>
  <c r="G129" i="1"/>
  <c r="F129" i="1"/>
  <c r="A130" i="1"/>
  <c r="M129" i="1"/>
  <c r="L129" i="1"/>
  <c r="J129" i="1"/>
  <c r="B129" i="1"/>
  <c r="I128" i="1"/>
  <c r="F130" i="1" l="1"/>
  <c r="E130" i="1"/>
  <c r="B130" i="1"/>
  <c r="G130" i="1"/>
  <c r="D130" i="1"/>
  <c r="A131" i="1"/>
  <c r="N130" i="1"/>
  <c r="L130" i="1"/>
  <c r="J130" i="1"/>
  <c r="H130" i="1"/>
  <c r="M130" i="1"/>
  <c r="I129" i="1"/>
  <c r="O129" i="1"/>
  <c r="P128" i="1"/>
  <c r="P129" i="1" l="1"/>
  <c r="O130" i="1"/>
  <c r="G131" i="1"/>
  <c r="F131" i="1"/>
  <c r="D131" i="1"/>
  <c r="L131" i="1"/>
  <c r="E131" i="1"/>
  <c r="B131" i="1"/>
  <c r="A132" i="1"/>
  <c r="N131" i="1"/>
  <c r="M131" i="1"/>
  <c r="H131" i="1"/>
  <c r="J131" i="1"/>
  <c r="I130" i="1"/>
  <c r="H132" i="1" l="1"/>
  <c r="G132" i="1"/>
  <c r="E132" i="1"/>
  <c r="A133" i="1"/>
  <c r="J132" i="1"/>
  <c r="N132" i="1"/>
  <c r="M132" i="1"/>
  <c r="L132" i="1"/>
  <c r="F132" i="1"/>
  <c r="D132" i="1"/>
  <c r="B132" i="1"/>
  <c r="I131" i="1"/>
  <c r="O131" i="1"/>
  <c r="P131" i="1" s="1"/>
  <c r="P130" i="1"/>
  <c r="I132" i="1" l="1"/>
  <c r="O132" i="1"/>
  <c r="H133" i="1"/>
  <c r="F133" i="1"/>
  <c r="B133" i="1"/>
  <c r="N133" i="1"/>
  <c r="M133" i="1"/>
  <c r="L133" i="1"/>
  <c r="E133" i="1"/>
  <c r="D133" i="1"/>
  <c r="J133" i="1"/>
  <c r="G133" i="1"/>
  <c r="A134" i="1"/>
  <c r="P132" i="1" l="1"/>
  <c r="J134" i="1"/>
  <c r="G134" i="1"/>
  <c r="B134" i="1"/>
  <c r="H134" i="1"/>
  <c r="N134" i="1"/>
  <c r="O134" i="1" s="1"/>
  <c r="M134" i="1"/>
  <c r="L134" i="1"/>
  <c r="F134" i="1"/>
  <c r="D134" i="1"/>
  <c r="A135" i="1"/>
  <c r="E134" i="1"/>
  <c r="O133" i="1"/>
  <c r="I133" i="1"/>
  <c r="I134" i="1" l="1"/>
  <c r="P134" i="1" s="1"/>
  <c r="P133" i="1"/>
  <c r="J135" i="1"/>
  <c r="H135" i="1"/>
  <c r="D135" i="1"/>
  <c r="F135" i="1"/>
  <c r="A136" i="1"/>
  <c r="E135" i="1"/>
  <c r="B135" i="1"/>
  <c r="N135" i="1"/>
  <c r="O135" i="1" s="1"/>
  <c r="M135" i="1"/>
  <c r="G135" i="1"/>
  <c r="L135" i="1"/>
  <c r="L136" i="1" l="1"/>
  <c r="E136" i="1"/>
  <c r="N136" i="1"/>
  <c r="H136" i="1"/>
  <c r="G136" i="1"/>
  <c r="F136" i="1"/>
  <c r="D136" i="1"/>
  <c r="A137" i="1"/>
  <c r="M136" i="1"/>
  <c r="J136" i="1"/>
  <c r="B136" i="1"/>
  <c r="I135" i="1"/>
  <c r="P135" i="1" s="1"/>
  <c r="M137" i="1" l="1"/>
  <c r="L137" i="1"/>
  <c r="J137" i="1"/>
  <c r="F137" i="1"/>
  <c r="G137" i="1"/>
  <c r="E137" i="1"/>
  <c r="A138" i="1"/>
  <c r="N137" i="1"/>
  <c r="H137" i="1"/>
  <c r="D137" i="1"/>
  <c r="B137" i="1"/>
  <c r="I136" i="1"/>
  <c r="O136" i="1"/>
  <c r="P136" i="1" s="1"/>
  <c r="O137" i="1" l="1"/>
  <c r="I137" i="1"/>
  <c r="N138" i="1"/>
  <c r="M138" i="1"/>
  <c r="G138" i="1"/>
  <c r="L138" i="1"/>
  <c r="D138" i="1"/>
  <c r="E138" i="1"/>
  <c r="B138" i="1"/>
  <c r="F138" i="1"/>
  <c r="J138" i="1"/>
  <c r="A139" i="1"/>
  <c r="H138" i="1"/>
  <c r="P137" i="1" l="1"/>
  <c r="I138" i="1"/>
  <c r="N139" i="1"/>
  <c r="L139" i="1"/>
  <c r="H139" i="1"/>
  <c r="J139" i="1"/>
  <c r="A140" i="1"/>
  <c r="M139" i="1"/>
  <c r="G139" i="1"/>
  <c r="E139" i="1"/>
  <c r="D139" i="1"/>
  <c r="F139" i="1"/>
  <c r="B139" i="1"/>
  <c r="O138" i="1"/>
  <c r="P138" i="1" s="1"/>
  <c r="M140" i="1" l="1"/>
  <c r="E140" i="1"/>
  <c r="D140" i="1"/>
  <c r="H140" i="1"/>
  <c r="G140" i="1"/>
  <c r="F140" i="1"/>
  <c r="B140" i="1"/>
  <c r="J140" i="1"/>
  <c r="A141" i="1"/>
  <c r="N140" i="1"/>
  <c r="L140" i="1"/>
  <c r="I139" i="1"/>
  <c r="O139" i="1"/>
  <c r="P139" i="1" s="1"/>
  <c r="O140" i="1" l="1"/>
  <c r="A142" i="1"/>
  <c r="N141" i="1"/>
  <c r="O141" i="1" s="1"/>
  <c r="J141" i="1"/>
  <c r="B141" i="1"/>
  <c r="M141" i="1"/>
  <c r="L141" i="1"/>
  <c r="H141" i="1"/>
  <c r="G141" i="1"/>
  <c r="E141" i="1"/>
  <c r="F141" i="1"/>
  <c r="D141" i="1"/>
  <c r="I140" i="1"/>
  <c r="P140" i="1" s="1"/>
  <c r="I141" i="1" l="1"/>
  <c r="P141" i="1" s="1"/>
  <c r="A143" i="1"/>
  <c r="H142" i="1"/>
  <c r="N142" i="1"/>
  <c r="L142" i="1"/>
  <c r="J142" i="1"/>
  <c r="G142" i="1"/>
  <c r="F142" i="1"/>
  <c r="B142" i="1"/>
  <c r="M142" i="1"/>
  <c r="E142" i="1"/>
  <c r="D142" i="1"/>
  <c r="I142" i="1" l="1"/>
  <c r="B143" i="1"/>
  <c r="L143" i="1"/>
  <c r="D143" i="1"/>
  <c r="N143" i="1"/>
  <c r="H143" i="1"/>
  <c r="G143" i="1"/>
  <c r="F143" i="1"/>
  <c r="J143" i="1"/>
  <c r="A144" i="1"/>
  <c r="M143" i="1"/>
  <c r="E143" i="1"/>
  <c r="O142" i="1"/>
  <c r="P142" i="1" s="1"/>
  <c r="D144" i="1" l="1"/>
  <c r="B144" i="1"/>
  <c r="A145" i="1"/>
  <c r="M144" i="1"/>
  <c r="H144" i="1"/>
  <c r="L144" i="1"/>
  <c r="N144" i="1"/>
  <c r="J144" i="1"/>
  <c r="G144" i="1"/>
  <c r="F144" i="1"/>
  <c r="E144" i="1"/>
  <c r="O143" i="1"/>
  <c r="I143" i="1"/>
  <c r="P143" i="1" l="1"/>
  <c r="O144" i="1"/>
  <c r="I144" i="1"/>
  <c r="E145" i="1"/>
  <c r="D145" i="1"/>
  <c r="N145" i="1"/>
  <c r="M145" i="1"/>
  <c r="G145" i="1"/>
  <c r="F145" i="1"/>
  <c r="B145" i="1"/>
  <c r="J145" i="1"/>
  <c r="H145" i="1"/>
  <c r="A146" i="1"/>
  <c r="L145" i="1"/>
  <c r="O145" i="1" l="1"/>
  <c r="F146" i="1"/>
  <c r="E146" i="1"/>
  <c r="B146" i="1"/>
  <c r="L146" i="1"/>
  <c r="N146" i="1"/>
  <c r="M146" i="1"/>
  <c r="A147" i="1"/>
  <c r="J146" i="1"/>
  <c r="H146" i="1"/>
  <c r="G146" i="1"/>
  <c r="D146" i="1"/>
  <c r="I145" i="1"/>
  <c r="P144" i="1"/>
  <c r="O146" i="1" l="1"/>
  <c r="I146" i="1"/>
  <c r="G147" i="1"/>
  <c r="F147" i="1"/>
  <c r="D147" i="1"/>
  <c r="H147" i="1"/>
  <c r="E147" i="1"/>
  <c r="N147" i="1"/>
  <c r="M147" i="1"/>
  <c r="L147" i="1"/>
  <c r="J147" i="1"/>
  <c r="B147" i="1"/>
  <c r="A148" i="1"/>
  <c r="P145" i="1"/>
  <c r="I147" i="1" l="1"/>
  <c r="O147" i="1"/>
  <c r="P147" i="1" s="1"/>
  <c r="H148" i="1"/>
  <c r="G148" i="1"/>
  <c r="E148" i="1"/>
  <c r="A149" i="1"/>
  <c r="M148" i="1"/>
  <c r="L148" i="1"/>
  <c r="B148" i="1"/>
  <c r="N148" i="1"/>
  <c r="J148" i="1"/>
  <c r="D148" i="1"/>
  <c r="F148" i="1"/>
  <c r="P146" i="1"/>
  <c r="O148" i="1" l="1"/>
  <c r="I148" i="1"/>
  <c r="H149" i="1"/>
  <c r="F149" i="1"/>
  <c r="A150" i="1"/>
  <c r="N149" i="1"/>
  <c r="M149" i="1"/>
  <c r="B149" i="1"/>
  <c r="L149" i="1"/>
  <c r="J149" i="1"/>
  <c r="E149" i="1"/>
  <c r="D149" i="1"/>
  <c r="G149" i="1"/>
  <c r="P148" i="1" l="1"/>
  <c r="O149" i="1"/>
  <c r="J150" i="1"/>
  <c r="H150" i="1"/>
  <c r="D150" i="1"/>
  <c r="E150" i="1"/>
  <c r="B150" i="1"/>
  <c r="L150" i="1"/>
  <c r="G150" i="1"/>
  <c r="F150" i="1"/>
  <c r="N150" i="1"/>
  <c r="O150" i="1" s="1"/>
  <c r="M150" i="1"/>
  <c r="A151" i="1"/>
  <c r="I149" i="1"/>
  <c r="A152" i="1" l="1"/>
  <c r="M151" i="1"/>
  <c r="L151" i="1"/>
  <c r="J151" i="1"/>
  <c r="F151" i="1"/>
  <c r="N151" i="1"/>
  <c r="O151" i="1" s="1"/>
  <c r="B151" i="1"/>
  <c r="D151" i="1"/>
  <c r="H151" i="1"/>
  <c r="G151" i="1"/>
  <c r="E151" i="1"/>
  <c r="I150" i="1"/>
  <c r="P150" i="1" s="1"/>
  <c r="P149" i="1"/>
  <c r="I151" i="1" l="1"/>
  <c r="P151" i="1" s="1"/>
  <c r="N152" i="1"/>
  <c r="L152" i="1"/>
  <c r="H152" i="1"/>
  <c r="J152" i="1"/>
  <c r="G152" i="1"/>
  <c r="F152" i="1"/>
  <c r="E152" i="1"/>
  <c r="D152" i="1"/>
  <c r="A153" i="1"/>
  <c r="M152" i="1"/>
  <c r="B152" i="1"/>
  <c r="I152" i="1" l="1"/>
  <c r="B153" i="1"/>
  <c r="A154" i="1"/>
  <c r="N153" i="1"/>
  <c r="J153" i="1"/>
  <c r="F153" i="1"/>
  <c r="E153" i="1"/>
  <c r="L153" i="1"/>
  <c r="G153" i="1"/>
  <c r="D153" i="1"/>
  <c r="M153" i="1"/>
  <c r="H153" i="1"/>
  <c r="O152" i="1"/>
  <c r="P152" i="1" l="1"/>
  <c r="O153" i="1"/>
  <c r="D154" i="1"/>
  <c r="L154" i="1"/>
  <c r="M154" i="1"/>
  <c r="E154" i="1"/>
  <c r="G154" i="1"/>
  <c r="F154" i="1"/>
  <c r="B154" i="1"/>
  <c r="N154" i="1"/>
  <c r="O154" i="1" s="1"/>
  <c r="J154" i="1"/>
  <c r="A155" i="1"/>
  <c r="H154" i="1"/>
  <c r="I153" i="1"/>
  <c r="E155" i="1" l="1"/>
  <c r="D155" i="1"/>
  <c r="B155" i="1"/>
  <c r="N155" i="1"/>
  <c r="O155" i="1" s="1"/>
  <c r="A156" i="1"/>
  <c r="M155" i="1"/>
  <c r="J155" i="1"/>
  <c r="L155" i="1"/>
  <c r="H155" i="1"/>
  <c r="G155" i="1"/>
  <c r="F155" i="1"/>
  <c r="I154" i="1"/>
  <c r="P154" i="1" s="1"/>
  <c r="P153" i="1"/>
  <c r="I155" i="1" l="1"/>
  <c r="P155" i="1" s="1"/>
  <c r="F156" i="1"/>
  <c r="G156" i="1"/>
  <c r="E156" i="1"/>
  <c r="B156" i="1"/>
  <c r="H156" i="1"/>
  <c r="D156" i="1"/>
  <c r="N156" i="1"/>
  <c r="M156" i="1"/>
  <c r="L156" i="1"/>
  <c r="J156" i="1"/>
  <c r="A157" i="1"/>
  <c r="O156" i="1" l="1"/>
  <c r="G157" i="1"/>
  <c r="H157" i="1"/>
  <c r="E157" i="1"/>
  <c r="N157" i="1"/>
  <c r="M157" i="1"/>
  <c r="B157" i="1"/>
  <c r="A158" i="1"/>
  <c r="L157" i="1"/>
  <c r="J157" i="1"/>
  <c r="F157" i="1"/>
  <c r="D157" i="1"/>
  <c r="I156" i="1"/>
  <c r="P156" i="1" l="1"/>
  <c r="H158" i="1"/>
  <c r="J158" i="1"/>
  <c r="G158" i="1"/>
  <c r="B158" i="1"/>
  <c r="M158" i="1"/>
  <c r="N158" i="1"/>
  <c r="O158" i="1" s="1"/>
  <c r="L158" i="1"/>
  <c r="F158" i="1"/>
  <c r="E158" i="1"/>
  <c r="A159" i="1"/>
  <c r="D158" i="1"/>
  <c r="I157" i="1"/>
  <c r="O157" i="1"/>
  <c r="P157" i="1" l="1"/>
  <c r="M159" i="1"/>
  <c r="L159" i="1"/>
  <c r="J159" i="1"/>
  <c r="E159" i="1"/>
  <c r="F159" i="1"/>
  <c r="D159" i="1"/>
  <c r="N159" i="1"/>
  <c r="O159" i="1" s="1"/>
  <c r="G159" i="1"/>
  <c r="B159" i="1"/>
  <c r="A160" i="1"/>
  <c r="H159" i="1"/>
  <c r="I158" i="1"/>
  <c r="P158" i="1" s="1"/>
  <c r="J160" i="1" l="1"/>
  <c r="N160" i="1"/>
  <c r="L160" i="1"/>
  <c r="G160" i="1"/>
  <c r="M160" i="1"/>
  <c r="D160" i="1"/>
  <c r="A161" i="1"/>
  <c r="H160" i="1"/>
  <c r="F160" i="1"/>
  <c r="E160" i="1"/>
  <c r="B160" i="1"/>
  <c r="I159" i="1"/>
  <c r="P159" i="1" s="1"/>
  <c r="O160" i="1" l="1"/>
  <c r="I160" i="1"/>
  <c r="P160" i="1" s="1"/>
  <c r="A162" i="1"/>
  <c r="N161" i="1"/>
  <c r="L161" i="1"/>
  <c r="M161" i="1"/>
  <c r="J161" i="1"/>
  <c r="H161" i="1"/>
  <c r="G161" i="1"/>
  <c r="E161" i="1"/>
  <c r="F161" i="1"/>
  <c r="D161" i="1"/>
  <c r="B161" i="1"/>
  <c r="I161" i="1" l="1"/>
  <c r="O161" i="1"/>
  <c r="L162" i="1"/>
  <c r="G162" i="1"/>
  <c r="F162" i="1"/>
  <c r="A163" i="1"/>
  <c r="J162" i="1"/>
  <c r="N162" i="1"/>
  <c r="O162" i="1" s="1"/>
  <c r="M162" i="1"/>
  <c r="D162" i="1"/>
  <c r="H162" i="1"/>
  <c r="B162" i="1"/>
  <c r="E162" i="1"/>
  <c r="I162" i="1" l="1"/>
  <c r="P162" i="1" s="1"/>
  <c r="P161" i="1"/>
  <c r="M163" i="1"/>
  <c r="D163" i="1"/>
  <c r="B163" i="1"/>
  <c r="N163" i="1"/>
  <c r="O163" i="1" s="1"/>
  <c r="L163" i="1"/>
  <c r="F163" i="1"/>
  <c r="E163" i="1"/>
  <c r="J163" i="1"/>
  <c r="H163" i="1"/>
  <c r="A164" i="1"/>
  <c r="G163" i="1"/>
  <c r="N164" i="1" l="1"/>
  <c r="F164" i="1"/>
  <c r="E164" i="1"/>
  <c r="B164" i="1"/>
  <c r="L164" i="1"/>
  <c r="H164" i="1"/>
  <c r="G164" i="1"/>
  <c r="D164" i="1"/>
  <c r="M164" i="1"/>
  <c r="J164" i="1"/>
  <c r="A165" i="1"/>
  <c r="I163" i="1"/>
  <c r="P163" i="1" s="1"/>
  <c r="H165" i="1" l="1"/>
  <c r="G165" i="1"/>
  <c r="E165" i="1"/>
  <c r="F165" i="1"/>
  <c r="M165" i="1"/>
  <c r="L165" i="1"/>
  <c r="J165" i="1"/>
  <c r="B165" i="1"/>
  <c r="A166" i="1"/>
  <c r="D165" i="1"/>
  <c r="N165" i="1"/>
  <c r="O165" i="1" s="1"/>
  <c r="I164" i="1"/>
  <c r="O164" i="1"/>
  <c r="P164" i="1" s="1"/>
  <c r="J166" i="1" l="1"/>
  <c r="G166" i="1"/>
  <c r="B166" i="1"/>
  <c r="N166" i="1"/>
  <c r="E166" i="1"/>
  <c r="D166" i="1"/>
  <c r="A167" i="1"/>
  <c r="M166" i="1"/>
  <c r="L166" i="1"/>
  <c r="H166" i="1"/>
  <c r="F166" i="1"/>
  <c r="I165" i="1"/>
  <c r="P165" i="1" s="1"/>
  <c r="A168" i="1" l="1"/>
  <c r="L167" i="1"/>
  <c r="E167" i="1"/>
  <c r="N167" i="1"/>
  <c r="M167" i="1"/>
  <c r="J167" i="1"/>
  <c r="H167" i="1"/>
  <c r="G167" i="1"/>
  <c r="D167" i="1"/>
  <c r="B167" i="1"/>
  <c r="F167" i="1"/>
  <c r="O166" i="1"/>
  <c r="I166" i="1"/>
  <c r="O167" i="1" l="1"/>
  <c r="P166" i="1"/>
  <c r="I167" i="1"/>
  <c r="N168" i="1"/>
  <c r="M168" i="1"/>
  <c r="G168" i="1"/>
  <c r="H168" i="1"/>
  <c r="F168" i="1"/>
  <c r="L168" i="1"/>
  <c r="J168" i="1"/>
  <c r="E168" i="1"/>
  <c r="D168" i="1"/>
  <c r="B168" i="1"/>
  <c r="A169" i="1"/>
  <c r="P167" i="1" l="1"/>
  <c r="O168" i="1"/>
  <c r="I168" i="1"/>
  <c r="B169" i="1"/>
  <c r="M169" i="1"/>
  <c r="A170" i="1"/>
  <c r="N169" i="1"/>
  <c r="F169" i="1"/>
  <c r="E169" i="1"/>
  <c r="L169" i="1"/>
  <c r="J169" i="1"/>
  <c r="H169" i="1"/>
  <c r="D169" i="1"/>
  <c r="G169" i="1"/>
  <c r="O169" i="1" l="1"/>
  <c r="E170" i="1"/>
  <c r="D170" i="1"/>
  <c r="L170" i="1"/>
  <c r="N170" i="1"/>
  <c r="M170" i="1"/>
  <c r="H170" i="1"/>
  <c r="G170" i="1"/>
  <c r="F170" i="1"/>
  <c r="B170" i="1"/>
  <c r="A171" i="1"/>
  <c r="J170" i="1"/>
  <c r="I169" i="1"/>
  <c r="P168" i="1"/>
  <c r="O170" i="1" l="1"/>
  <c r="F171" i="1"/>
  <c r="E171" i="1"/>
  <c r="D171" i="1"/>
  <c r="B171" i="1"/>
  <c r="J171" i="1"/>
  <c r="N171" i="1"/>
  <c r="O171" i="1" s="1"/>
  <c r="M171" i="1"/>
  <c r="L171" i="1"/>
  <c r="H171" i="1"/>
  <c r="G171" i="1"/>
  <c r="A172" i="1"/>
  <c r="I170" i="1"/>
  <c r="P170" i="1" s="1"/>
  <c r="P169" i="1"/>
  <c r="I171" i="1" l="1"/>
  <c r="P171" i="1"/>
  <c r="G172" i="1"/>
  <c r="F172" i="1"/>
  <c r="H172" i="1"/>
  <c r="D172" i="1"/>
  <c r="A173" i="1"/>
  <c r="J172" i="1"/>
  <c r="N172" i="1"/>
  <c r="O172" i="1" s="1"/>
  <c r="M172" i="1"/>
  <c r="L172" i="1"/>
  <c r="E172" i="1"/>
  <c r="B172" i="1"/>
  <c r="I172" i="1" l="1"/>
  <c r="P172" i="1"/>
  <c r="H173" i="1"/>
  <c r="G173" i="1"/>
  <c r="L173" i="1"/>
  <c r="B173" i="1"/>
  <c r="D173" i="1"/>
  <c r="A174" i="1"/>
  <c r="N173" i="1"/>
  <c r="O173" i="1" s="1"/>
  <c r="J173" i="1"/>
  <c r="E173" i="1"/>
  <c r="M173" i="1"/>
  <c r="F173" i="1"/>
  <c r="H174" i="1" l="1"/>
  <c r="N174" i="1"/>
  <c r="O174" i="1" s="1"/>
  <c r="L174" i="1"/>
  <c r="F174" i="1"/>
  <c r="M174" i="1"/>
  <c r="B174" i="1"/>
  <c r="D174" i="1"/>
  <c r="E174" i="1"/>
  <c r="J174" i="1"/>
  <c r="G174" i="1"/>
  <c r="A175" i="1"/>
  <c r="I173" i="1"/>
  <c r="P173" i="1" s="1"/>
  <c r="J175" i="1" l="1"/>
  <c r="A176" i="1"/>
  <c r="M175" i="1"/>
  <c r="L175" i="1"/>
  <c r="H175" i="1"/>
  <c r="N175" i="1"/>
  <c r="O175" i="1" s="1"/>
  <c r="G175" i="1"/>
  <c r="F175" i="1"/>
  <c r="E175" i="1"/>
  <c r="D175" i="1"/>
  <c r="B175" i="1"/>
  <c r="I174" i="1"/>
  <c r="P174" i="1" s="1"/>
  <c r="I175" i="1" l="1"/>
  <c r="P175" i="1"/>
  <c r="J176" i="1"/>
  <c r="B176" i="1"/>
  <c r="N176" i="1"/>
  <c r="O176" i="1" s="1"/>
  <c r="H176" i="1"/>
  <c r="G176" i="1"/>
  <c r="F176" i="1"/>
  <c r="E176" i="1"/>
  <c r="D176" i="1"/>
  <c r="M176" i="1"/>
  <c r="L176" i="1"/>
  <c r="A177" i="1"/>
  <c r="L177" i="1" l="1"/>
  <c r="F177" i="1"/>
  <c r="E177" i="1"/>
  <c r="B177" i="1"/>
  <c r="A178" i="1"/>
  <c r="H177" i="1"/>
  <c r="G177" i="1"/>
  <c r="N177" i="1"/>
  <c r="O177" i="1" s="1"/>
  <c r="M177" i="1"/>
  <c r="J177" i="1"/>
  <c r="D177" i="1"/>
  <c r="I176" i="1"/>
  <c r="P176" i="1" s="1"/>
  <c r="I177" i="1" l="1"/>
  <c r="P177" i="1" s="1"/>
  <c r="M178" i="1"/>
  <c r="L178" i="1"/>
  <c r="H178" i="1"/>
  <c r="F178" i="1"/>
  <c r="B178" i="1"/>
  <c r="A179" i="1"/>
  <c r="J178" i="1"/>
  <c r="G178" i="1"/>
  <c r="E178" i="1"/>
  <c r="D178" i="1"/>
  <c r="N178" i="1"/>
  <c r="O178" i="1" s="1"/>
  <c r="I178" i="1" l="1"/>
  <c r="P178" i="1" s="1"/>
  <c r="N179" i="1"/>
  <c r="M179" i="1"/>
  <c r="L179" i="1"/>
  <c r="E179" i="1"/>
  <c r="J179" i="1"/>
  <c r="H179" i="1"/>
  <c r="G179" i="1"/>
  <c r="F179" i="1"/>
  <c r="D179" i="1"/>
  <c r="B179" i="1"/>
  <c r="A180" i="1"/>
  <c r="O179" i="1" l="1"/>
  <c r="N180" i="1"/>
  <c r="O180" i="1" s="1"/>
  <c r="A181" i="1"/>
  <c r="L180" i="1"/>
  <c r="H180" i="1"/>
  <c r="J180" i="1"/>
  <c r="G180" i="1"/>
  <c r="F180" i="1"/>
  <c r="E180" i="1"/>
  <c r="B180" i="1"/>
  <c r="M180" i="1"/>
  <c r="D180" i="1"/>
  <c r="I179" i="1"/>
  <c r="P179" i="1" s="1"/>
  <c r="I180" i="1" l="1"/>
  <c r="A182" i="1"/>
  <c r="G181" i="1"/>
  <c r="F181" i="1"/>
  <c r="N181" i="1"/>
  <c r="M181" i="1"/>
  <c r="L181" i="1"/>
  <c r="E181" i="1"/>
  <c r="J181" i="1"/>
  <c r="D181" i="1"/>
  <c r="B181" i="1"/>
  <c r="H181" i="1"/>
  <c r="P180" i="1"/>
  <c r="I181" i="1" l="1"/>
  <c r="O181" i="1"/>
  <c r="A183" i="1"/>
  <c r="N182" i="1"/>
  <c r="J182" i="1"/>
  <c r="E182" i="1"/>
  <c r="D182" i="1"/>
  <c r="G182" i="1"/>
  <c r="F182" i="1"/>
  <c r="M182" i="1"/>
  <c r="L182" i="1"/>
  <c r="B182" i="1"/>
  <c r="H182" i="1"/>
  <c r="P181" i="1" l="1"/>
  <c r="I182" i="1"/>
  <c r="O182" i="1"/>
  <c r="A184" i="1"/>
  <c r="J183" i="1"/>
  <c r="G183" i="1"/>
  <c r="B183" i="1"/>
  <c r="D183" i="1"/>
  <c r="F183" i="1"/>
  <c r="E183" i="1"/>
  <c r="L183" i="1"/>
  <c r="H183" i="1"/>
  <c r="N183" i="1"/>
  <c r="O183" i="1" s="1"/>
  <c r="M183" i="1"/>
  <c r="I183" i="1" l="1"/>
  <c r="P183" i="1" s="1"/>
  <c r="B184" i="1"/>
  <c r="L184" i="1"/>
  <c r="A185" i="1"/>
  <c r="M184" i="1"/>
  <c r="H184" i="1"/>
  <c r="N184" i="1"/>
  <c r="E184" i="1"/>
  <c r="D184" i="1"/>
  <c r="J184" i="1"/>
  <c r="G184" i="1"/>
  <c r="F184" i="1"/>
  <c r="P182" i="1"/>
  <c r="O184" i="1" l="1"/>
  <c r="D185" i="1"/>
  <c r="B185" i="1"/>
  <c r="A186" i="1"/>
  <c r="M185" i="1"/>
  <c r="N185" i="1"/>
  <c r="E185" i="1"/>
  <c r="H185" i="1"/>
  <c r="G185" i="1"/>
  <c r="F185" i="1"/>
  <c r="L185" i="1"/>
  <c r="J185" i="1"/>
  <c r="I184" i="1"/>
  <c r="P184" i="1" s="1"/>
  <c r="I185" i="1" l="1"/>
  <c r="O185" i="1"/>
  <c r="E186" i="1"/>
  <c r="D186" i="1"/>
  <c r="N186" i="1"/>
  <c r="H186" i="1"/>
  <c r="F186" i="1"/>
  <c r="M186" i="1"/>
  <c r="J186" i="1"/>
  <c r="G186" i="1"/>
  <c r="B186" i="1"/>
  <c r="A187" i="1"/>
  <c r="L186" i="1"/>
  <c r="O186" i="1" l="1"/>
  <c r="I186" i="1"/>
  <c r="P186" i="1" s="1"/>
  <c r="P185" i="1"/>
  <c r="F187" i="1"/>
  <c r="E187" i="1"/>
  <c r="B187" i="1"/>
  <c r="N187" i="1"/>
  <c r="M187" i="1"/>
  <c r="G187" i="1"/>
  <c r="A188" i="1"/>
  <c r="L187" i="1"/>
  <c r="J187" i="1"/>
  <c r="D187" i="1"/>
  <c r="H187" i="1"/>
  <c r="O187" i="1" l="1"/>
  <c r="G188" i="1"/>
  <c r="F188" i="1"/>
  <c r="D188" i="1"/>
  <c r="A189" i="1"/>
  <c r="L188" i="1"/>
  <c r="M188" i="1"/>
  <c r="B188" i="1"/>
  <c r="H188" i="1"/>
  <c r="E188" i="1"/>
  <c r="N188" i="1"/>
  <c r="J188" i="1"/>
  <c r="I187" i="1"/>
  <c r="P187" i="1" l="1"/>
  <c r="O188" i="1"/>
  <c r="I188" i="1"/>
  <c r="P188" i="1" s="1"/>
  <c r="H189" i="1"/>
  <c r="G189" i="1"/>
  <c r="E189" i="1"/>
  <c r="A190" i="1"/>
  <c r="F189" i="1"/>
  <c r="D189" i="1"/>
  <c r="N189" i="1"/>
  <c r="M189" i="1"/>
  <c r="L189" i="1"/>
  <c r="J189" i="1"/>
  <c r="B189" i="1"/>
  <c r="O189" i="1" l="1"/>
  <c r="P189" i="1" s="1"/>
  <c r="I189" i="1"/>
  <c r="H190" i="1"/>
  <c r="F190" i="1"/>
  <c r="M190" i="1"/>
  <c r="L190" i="1"/>
  <c r="J190" i="1"/>
  <c r="B190" i="1"/>
  <c r="N190" i="1"/>
  <c r="G190" i="1"/>
  <c r="E190" i="1"/>
  <c r="D190" i="1"/>
  <c r="A191" i="1"/>
  <c r="O190" i="1" l="1"/>
  <c r="J191" i="1"/>
  <c r="G191" i="1"/>
  <c r="B191" i="1"/>
  <c r="A192" i="1"/>
  <c r="M191" i="1"/>
  <c r="L191" i="1"/>
  <c r="E191" i="1"/>
  <c r="D191" i="1"/>
  <c r="F191" i="1"/>
  <c r="N191" i="1"/>
  <c r="O191" i="1" s="1"/>
  <c r="H191" i="1"/>
  <c r="I190" i="1"/>
  <c r="P190" i="1" l="1"/>
  <c r="J192" i="1"/>
  <c r="H192" i="1"/>
  <c r="D192" i="1"/>
  <c r="B192" i="1"/>
  <c r="L192" i="1"/>
  <c r="A193" i="1"/>
  <c r="N192" i="1"/>
  <c r="O192" i="1" s="1"/>
  <c r="M192" i="1"/>
  <c r="F192" i="1"/>
  <c r="G192" i="1"/>
  <c r="E192" i="1"/>
  <c r="I191" i="1"/>
  <c r="P191" i="1" s="1"/>
  <c r="I192" i="1" l="1"/>
  <c r="P192" i="1" s="1"/>
  <c r="L193" i="1"/>
  <c r="E193" i="1"/>
  <c r="J193" i="1"/>
  <c r="H193" i="1"/>
  <c r="F193" i="1"/>
  <c r="N193" i="1"/>
  <c r="M193" i="1"/>
  <c r="A194" i="1"/>
  <c r="G193" i="1"/>
  <c r="D193" i="1"/>
  <c r="B193" i="1"/>
  <c r="O193" i="1" l="1"/>
  <c r="I193" i="1"/>
  <c r="M194" i="1"/>
  <c r="L194" i="1"/>
  <c r="J194" i="1"/>
  <c r="F194" i="1"/>
  <c r="A195" i="1"/>
  <c r="N194" i="1"/>
  <c r="G194" i="1"/>
  <c r="H194" i="1"/>
  <c r="E194" i="1"/>
  <c r="B194" i="1"/>
  <c r="D194" i="1"/>
  <c r="P193" i="1" l="1"/>
  <c r="O194" i="1"/>
  <c r="I194" i="1"/>
  <c r="P194" i="1" s="1"/>
  <c r="N195" i="1"/>
  <c r="O195" i="1" s="1"/>
  <c r="M195" i="1"/>
  <c r="G195" i="1"/>
  <c r="H195" i="1"/>
  <c r="J195" i="1"/>
  <c r="F195" i="1"/>
  <c r="E195" i="1"/>
  <c r="D195" i="1"/>
  <c r="A196" i="1"/>
  <c r="L195" i="1"/>
  <c r="B195" i="1"/>
  <c r="I195" i="1" l="1"/>
  <c r="N196" i="1"/>
  <c r="L196" i="1"/>
  <c r="H196" i="1"/>
  <c r="G196" i="1"/>
  <c r="F196" i="1"/>
  <c r="D196" i="1"/>
  <c r="E196" i="1"/>
  <c r="A197" i="1"/>
  <c r="M196" i="1"/>
  <c r="B196" i="1"/>
  <c r="J196" i="1"/>
  <c r="P195" i="1"/>
  <c r="I196" i="1" l="1"/>
  <c r="O196" i="1"/>
  <c r="M197" i="1"/>
  <c r="N197" i="1"/>
  <c r="L197" i="1"/>
  <c r="J197" i="1"/>
  <c r="E197" i="1"/>
  <c r="G197" i="1"/>
  <c r="F197" i="1"/>
  <c r="A198" i="1"/>
  <c r="D197" i="1"/>
  <c r="H197" i="1"/>
  <c r="B197" i="1"/>
  <c r="P196" i="1" l="1"/>
  <c r="I197" i="1"/>
  <c r="A199" i="1"/>
  <c r="N198" i="1"/>
  <c r="J198" i="1"/>
  <c r="F198" i="1"/>
  <c r="E198" i="1"/>
  <c r="D198" i="1"/>
  <c r="B198" i="1"/>
  <c r="M198" i="1"/>
  <c r="L198" i="1"/>
  <c r="H198" i="1"/>
  <c r="G198" i="1"/>
  <c r="O197" i="1"/>
  <c r="P197" i="1" s="1"/>
  <c r="O198" i="1" l="1"/>
  <c r="P198" i="1" s="1"/>
  <c r="I198" i="1"/>
  <c r="A200" i="1"/>
  <c r="F199" i="1"/>
  <c r="E199" i="1"/>
  <c r="B199" i="1"/>
  <c r="H199" i="1"/>
  <c r="G199" i="1"/>
  <c r="M199" i="1"/>
  <c r="L199" i="1"/>
  <c r="J199" i="1"/>
  <c r="N199" i="1"/>
  <c r="D199" i="1"/>
  <c r="O199" i="1" l="1"/>
  <c r="I199" i="1"/>
  <c r="B200" i="1"/>
  <c r="L200" i="1"/>
  <c r="J200" i="1"/>
  <c r="H200" i="1"/>
  <c r="D200" i="1"/>
  <c r="E200" i="1"/>
  <c r="M200" i="1"/>
  <c r="G200" i="1"/>
  <c r="F200" i="1"/>
  <c r="A201" i="1"/>
  <c r="N200" i="1"/>
  <c r="O200" i="1" s="1"/>
  <c r="P199" i="1" l="1"/>
  <c r="D201" i="1"/>
  <c r="B201" i="1"/>
  <c r="A202" i="1"/>
  <c r="M201" i="1"/>
  <c r="N201" i="1"/>
  <c r="F201" i="1"/>
  <c r="E201" i="1"/>
  <c r="H201" i="1"/>
  <c r="G201" i="1"/>
  <c r="L201" i="1"/>
  <c r="J201" i="1"/>
  <c r="I200" i="1"/>
  <c r="P200" i="1" s="1"/>
  <c r="O201" i="1" l="1"/>
  <c r="E202" i="1"/>
  <c r="D202" i="1"/>
  <c r="N202" i="1"/>
  <c r="B202" i="1"/>
  <c r="F202" i="1"/>
  <c r="A203" i="1"/>
  <c r="M202" i="1"/>
  <c r="L202" i="1"/>
  <c r="G202" i="1"/>
  <c r="J202" i="1"/>
  <c r="H202" i="1"/>
  <c r="I201" i="1"/>
  <c r="P201" i="1" l="1"/>
  <c r="O202" i="1"/>
  <c r="F203" i="1"/>
  <c r="E203" i="1"/>
  <c r="B203" i="1"/>
  <c r="J203" i="1"/>
  <c r="G203" i="1"/>
  <c r="N203" i="1"/>
  <c r="O203" i="1" s="1"/>
  <c r="D203" i="1"/>
  <c r="A204" i="1"/>
  <c r="M203" i="1"/>
  <c r="L203" i="1"/>
  <c r="H203" i="1"/>
  <c r="I202" i="1"/>
  <c r="P202" i="1" s="1"/>
  <c r="I203" i="1" l="1"/>
  <c r="P203" i="1" s="1"/>
  <c r="G204" i="1"/>
  <c r="F204" i="1"/>
  <c r="D204" i="1"/>
  <c r="N204" i="1"/>
  <c r="L204" i="1"/>
  <c r="H204" i="1"/>
  <c r="A205" i="1"/>
  <c r="M204" i="1"/>
  <c r="J204" i="1"/>
  <c r="E204" i="1"/>
  <c r="B204" i="1"/>
  <c r="H205" i="1" l="1"/>
  <c r="G205" i="1"/>
  <c r="E205" i="1"/>
  <c r="A206" i="1"/>
  <c r="M205" i="1"/>
  <c r="N205" i="1"/>
  <c r="L205" i="1"/>
  <c r="B205" i="1"/>
  <c r="J205" i="1"/>
  <c r="F205" i="1"/>
  <c r="D205" i="1"/>
  <c r="O204" i="1"/>
  <c r="I204" i="1"/>
  <c r="O205" i="1" l="1"/>
  <c r="H206" i="1"/>
  <c r="F206" i="1"/>
  <c r="G206" i="1"/>
  <c r="E206" i="1"/>
  <c r="B206" i="1"/>
  <c r="N206" i="1"/>
  <c r="M206" i="1"/>
  <c r="L206" i="1"/>
  <c r="A207" i="1"/>
  <c r="J206" i="1"/>
  <c r="D206" i="1"/>
  <c r="P204" i="1"/>
  <c r="I205" i="1"/>
  <c r="P205" i="1" l="1"/>
  <c r="J207" i="1"/>
  <c r="G207" i="1"/>
  <c r="B207" i="1"/>
  <c r="N207" i="1"/>
  <c r="M207" i="1"/>
  <c r="D207" i="1"/>
  <c r="L207" i="1"/>
  <c r="A208" i="1"/>
  <c r="F207" i="1"/>
  <c r="H207" i="1"/>
  <c r="E207" i="1"/>
  <c r="O206" i="1"/>
  <c r="I206" i="1"/>
  <c r="O207" i="1" l="1"/>
  <c r="P206" i="1"/>
  <c r="J208" i="1"/>
  <c r="H208" i="1"/>
  <c r="D208" i="1"/>
  <c r="L208" i="1"/>
  <c r="N208" i="1"/>
  <c r="O208" i="1" s="1"/>
  <c r="M208" i="1"/>
  <c r="E208" i="1"/>
  <c r="B208" i="1"/>
  <c r="G208" i="1"/>
  <c r="F208" i="1"/>
  <c r="A209" i="1"/>
  <c r="I207" i="1"/>
  <c r="P207" i="1" l="1"/>
  <c r="L209" i="1"/>
  <c r="E209" i="1"/>
  <c r="D209" i="1"/>
  <c r="B209" i="1"/>
  <c r="A210" i="1"/>
  <c r="M209" i="1"/>
  <c r="J209" i="1"/>
  <c r="N209" i="1"/>
  <c r="O209" i="1" s="1"/>
  <c r="H209" i="1"/>
  <c r="G209" i="1"/>
  <c r="F209" i="1"/>
  <c r="I208" i="1"/>
  <c r="P208" i="1"/>
  <c r="M210" i="1" l="1"/>
  <c r="L210" i="1"/>
  <c r="J210" i="1"/>
  <c r="F210" i="1"/>
  <c r="H210" i="1"/>
  <c r="G210" i="1"/>
  <c r="A211" i="1"/>
  <c r="N210" i="1"/>
  <c r="E210" i="1"/>
  <c r="D210" i="1"/>
  <c r="B210" i="1"/>
  <c r="I209" i="1"/>
  <c r="P209" i="1" s="1"/>
  <c r="O210" i="1" l="1"/>
  <c r="N211" i="1"/>
  <c r="M211" i="1"/>
  <c r="G211" i="1"/>
  <c r="A212" i="1"/>
  <c r="H211" i="1"/>
  <c r="J211" i="1"/>
  <c r="L211" i="1"/>
  <c r="F211" i="1"/>
  <c r="D211" i="1"/>
  <c r="B211" i="1"/>
  <c r="E211" i="1"/>
  <c r="I210" i="1"/>
  <c r="P210" i="1" s="1"/>
  <c r="I211" i="1" l="1"/>
  <c r="O211" i="1"/>
  <c r="P211" i="1" s="1"/>
  <c r="N212" i="1"/>
  <c r="L212" i="1"/>
  <c r="H212" i="1"/>
  <c r="B212" i="1"/>
  <c r="M212" i="1"/>
  <c r="J212" i="1"/>
  <c r="G212" i="1"/>
  <c r="F212" i="1"/>
  <c r="E212" i="1"/>
  <c r="D212" i="1"/>
  <c r="A213" i="1"/>
  <c r="O212" i="1" l="1"/>
  <c r="M213" i="1"/>
  <c r="H213" i="1"/>
  <c r="G213" i="1"/>
  <c r="F213" i="1"/>
  <c r="E213" i="1"/>
  <c r="N213" i="1"/>
  <c r="L213" i="1"/>
  <c r="J213" i="1"/>
  <c r="D213" i="1"/>
  <c r="B213" i="1"/>
  <c r="A214" i="1"/>
  <c r="I212" i="1"/>
  <c r="P212" i="1" s="1"/>
  <c r="A215" i="1" l="1"/>
  <c r="N214" i="1"/>
  <c r="J214" i="1"/>
  <c r="M214" i="1"/>
  <c r="L214" i="1"/>
  <c r="F214" i="1"/>
  <c r="H214" i="1"/>
  <c r="B214" i="1"/>
  <c r="G214" i="1"/>
  <c r="E214" i="1"/>
  <c r="D214" i="1"/>
  <c r="I213" i="1"/>
  <c r="O213" i="1"/>
  <c r="P213" i="1" s="1"/>
  <c r="O214" i="1" l="1"/>
  <c r="I214" i="1"/>
  <c r="P214" i="1" s="1"/>
  <c r="Q215" i="1"/>
  <c r="A216" i="1"/>
  <c r="L215" i="1"/>
  <c r="M215" i="1"/>
  <c r="J215" i="1"/>
  <c r="D215" i="1"/>
  <c r="B215" i="1"/>
  <c r="N215" i="1"/>
  <c r="H215" i="1"/>
  <c r="G215" i="1"/>
  <c r="E215" i="1"/>
  <c r="F215" i="1"/>
  <c r="O215" i="1" l="1"/>
  <c r="I215" i="1"/>
  <c r="Q216" i="1"/>
  <c r="N216" i="1"/>
  <c r="J216" i="1"/>
  <c r="E216" i="1"/>
  <c r="D216" i="1"/>
  <c r="B216" i="1"/>
  <c r="M216" i="1"/>
  <c r="L216" i="1"/>
  <c r="G216" i="1"/>
  <c r="F216" i="1"/>
  <c r="H216" i="1"/>
  <c r="A217" i="1"/>
  <c r="P215" i="1"/>
  <c r="R215" i="1" s="1"/>
  <c r="O216" i="1" l="1"/>
  <c r="M217" i="1"/>
  <c r="H217" i="1"/>
  <c r="G217" i="1"/>
  <c r="F217" i="1"/>
  <c r="E217" i="1"/>
  <c r="L217" i="1"/>
  <c r="Q217" i="1"/>
  <c r="A218" i="1"/>
  <c r="K218" i="1" s="1"/>
  <c r="N217" i="1"/>
  <c r="J217" i="1"/>
  <c r="D217" i="1"/>
  <c r="B217" i="1"/>
  <c r="I216" i="1"/>
  <c r="P216" i="1" s="1"/>
  <c r="R216" i="1" s="1"/>
  <c r="O217" i="1" l="1"/>
  <c r="I217" i="1"/>
  <c r="P217" i="1" s="1"/>
  <c r="R217" i="1" s="1"/>
  <c r="N218" i="1"/>
  <c r="L218" i="1"/>
  <c r="H218" i="1"/>
  <c r="M218" i="1"/>
  <c r="J218" i="1"/>
  <c r="D218" i="1"/>
  <c r="G218" i="1"/>
  <c r="Q218" i="1"/>
  <c r="F218" i="1"/>
  <c r="E218" i="1"/>
  <c r="B218" i="1"/>
  <c r="A219" i="1"/>
  <c r="K219" i="1" s="1"/>
  <c r="O218" i="1" l="1"/>
  <c r="N219" i="1"/>
  <c r="M219" i="1"/>
  <c r="G219" i="1"/>
  <c r="Q219" i="1"/>
  <c r="H219" i="1"/>
  <c r="F219" i="1"/>
  <c r="E219" i="1"/>
  <c r="A220" i="1"/>
  <c r="K220" i="1" s="1"/>
  <c r="L219" i="1"/>
  <c r="J219" i="1"/>
  <c r="D219" i="1"/>
  <c r="B219" i="1"/>
  <c r="I218" i="1"/>
  <c r="P218" i="1" s="1"/>
  <c r="R218" i="1" s="1"/>
  <c r="M220" i="1" l="1"/>
  <c r="L220" i="1"/>
  <c r="J220" i="1"/>
  <c r="F220" i="1"/>
  <c r="A221" i="1"/>
  <c r="K221" i="1" s="1"/>
  <c r="N220" i="1"/>
  <c r="O220" i="1" s="1"/>
  <c r="H220" i="1"/>
  <c r="G220" i="1"/>
  <c r="Q220" i="1"/>
  <c r="E220" i="1"/>
  <c r="D220" i="1"/>
  <c r="B220" i="1"/>
  <c r="I219" i="1"/>
  <c r="O219" i="1"/>
  <c r="P219" i="1" s="1"/>
  <c r="R219" i="1" s="1"/>
  <c r="I220" i="1" l="1"/>
  <c r="P220" i="1" s="1"/>
  <c r="R220" i="1" s="1"/>
  <c r="L221" i="1"/>
  <c r="E221" i="1"/>
  <c r="D221" i="1"/>
  <c r="B221" i="1"/>
  <c r="Q221" i="1"/>
  <c r="G221" i="1"/>
  <c r="F221" i="1"/>
  <c r="A222" i="1"/>
  <c r="K222" i="1" s="1"/>
  <c r="H221" i="1"/>
  <c r="N221" i="1"/>
  <c r="M221" i="1"/>
  <c r="J221" i="1"/>
  <c r="O221" i="1" l="1"/>
  <c r="J222" i="1"/>
  <c r="H222" i="1"/>
  <c r="D222" i="1"/>
  <c r="G222" i="1"/>
  <c r="F222" i="1"/>
  <c r="E222" i="1"/>
  <c r="Q222" i="1"/>
  <c r="B222" i="1"/>
  <c r="A223" i="1"/>
  <c r="K223" i="1" s="1"/>
  <c r="N222" i="1"/>
  <c r="O222" i="1" s="1"/>
  <c r="M222" i="1"/>
  <c r="L222" i="1"/>
  <c r="I221" i="1"/>
  <c r="P221" i="1" s="1"/>
  <c r="R221" i="1" s="1"/>
  <c r="I222" i="1" l="1"/>
  <c r="P222" i="1" s="1"/>
  <c r="R222" i="1" s="1"/>
  <c r="E223" i="1"/>
  <c r="J223" i="1"/>
  <c r="H223" i="1"/>
  <c r="B223" i="1"/>
  <c r="N223" i="1"/>
  <c r="M223" i="1"/>
  <c r="L223" i="1"/>
  <c r="D223" i="1"/>
  <c r="A224" i="1"/>
  <c r="K224" i="1" s="1"/>
  <c r="G223" i="1"/>
  <c r="F223" i="1"/>
  <c r="Q223" i="1"/>
  <c r="O223" i="1" l="1"/>
  <c r="D224" i="1"/>
  <c r="J224" i="1"/>
  <c r="H224" i="1"/>
  <c r="B224" i="1"/>
  <c r="A225" i="1"/>
  <c r="K225" i="1" s="1"/>
  <c r="Q224" i="1"/>
  <c r="L224" i="1"/>
  <c r="E224" i="1"/>
  <c r="N224" i="1"/>
  <c r="O224" i="1" s="1"/>
  <c r="F224" i="1"/>
  <c r="M224" i="1"/>
  <c r="G224" i="1"/>
  <c r="I223" i="1"/>
  <c r="P223" i="1" s="1"/>
  <c r="R223" i="1" s="1"/>
  <c r="I224" i="1" l="1"/>
  <c r="P224" i="1" s="1"/>
  <c r="R224" i="1" s="1"/>
  <c r="A226" i="1"/>
  <c r="K226" i="1" s="1"/>
  <c r="B225" i="1"/>
  <c r="J225" i="1"/>
  <c r="H225" i="1"/>
  <c r="D225" i="1"/>
  <c r="E225" i="1"/>
  <c r="Q225" i="1"/>
  <c r="N225" i="1"/>
  <c r="O225" i="1" s="1"/>
  <c r="M225" i="1"/>
  <c r="L225" i="1"/>
  <c r="G225" i="1"/>
  <c r="F225" i="1"/>
  <c r="J226" i="1" l="1"/>
  <c r="H226" i="1"/>
  <c r="D226" i="1"/>
  <c r="G226" i="1"/>
  <c r="F226" i="1"/>
  <c r="E226" i="1"/>
  <c r="Q226" i="1"/>
  <c r="B226" i="1"/>
  <c r="A227" i="1"/>
  <c r="K227" i="1" s="1"/>
  <c r="N226" i="1"/>
  <c r="O226" i="1" s="1"/>
  <c r="M226" i="1"/>
  <c r="L226" i="1"/>
  <c r="I225" i="1"/>
  <c r="P225" i="1" s="1"/>
  <c r="R225" i="1" s="1"/>
  <c r="I226" i="1" l="1"/>
  <c r="P226" i="1"/>
  <c r="R226" i="1" s="1"/>
  <c r="Q227" i="1"/>
  <c r="J227" i="1"/>
  <c r="H227" i="1"/>
  <c r="D227" i="1"/>
  <c r="N227" i="1"/>
  <c r="O227" i="1" s="1"/>
  <c r="M227" i="1"/>
  <c r="L227" i="1"/>
  <c r="E227" i="1"/>
  <c r="A228" i="1"/>
  <c r="K228" i="1" s="1"/>
  <c r="F227" i="1"/>
  <c r="B227" i="1"/>
  <c r="G227" i="1"/>
  <c r="I227" i="1" l="1"/>
  <c r="J228" i="1"/>
  <c r="H228" i="1"/>
  <c r="D228" i="1"/>
  <c r="A229" i="1"/>
  <c r="K229" i="1" s="1"/>
  <c r="Q228" i="1"/>
  <c r="L228" i="1"/>
  <c r="N228" i="1"/>
  <c r="B228" i="1"/>
  <c r="M228" i="1"/>
  <c r="G228" i="1"/>
  <c r="F228" i="1"/>
  <c r="E228" i="1"/>
  <c r="P227" i="1"/>
  <c r="R227" i="1" s="1"/>
  <c r="O228" i="1" l="1"/>
  <c r="I228" i="1"/>
  <c r="J229" i="1"/>
  <c r="H229" i="1"/>
  <c r="D229" i="1"/>
  <c r="B229" i="1"/>
  <c r="Q229" i="1"/>
  <c r="A230" i="1"/>
  <c r="K230" i="1" s="1"/>
  <c r="E229" i="1"/>
  <c r="N229" i="1"/>
  <c r="F229" i="1"/>
  <c r="M229" i="1"/>
  <c r="L229" i="1"/>
  <c r="G229" i="1"/>
  <c r="P228" i="1"/>
  <c r="R228" i="1" s="1"/>
  <c r="O229" i="1" l="1"/>
  <c r="N230" i="1"/>
  <c r="J230" i="1"/>
  <c r="H230" i="1"/>
  <c r="D230" i="1"/>
  <c r="G230" i="1"/>
  <c r="F230" i="1"/>
  <c r="E230" i="1"/>
  <c r="Q230" i="1"/>
  <c r="A231" i="1"/>
  <c r="K231" i="1" s="1"/>
  <c r="M230" i="1"/>
  <c r="L230" i="1"/>
  <c r="B230" i="1"/>
  <c r="I229" i="1"/>
  <c r="P229" i="1" s="1"/>
  <c r="R229" i="1" s="1"/>
  <c r="O230" i="1" l="1"/>
  <c r="I230" i="1"/>
  <c r="M231" i="1"/>
  <c r="J231" i="1"/>
  <c r="H231" i="1"/>
  <c r="D231" i="1"/>
  <c r="N231" i="1"/>
  <c r="O231" i="1" s="1"/>
  <c r="L231" i="1"/>
  <c r="E231" i="1"/>
  <c r="A232" i="1"/>
  <c r="K232" i="1" s="1"/>
  <c r="F231" i="1"/>
  <c r="B231" i="1"/>
  <c r="G231" i="1"/>
  <c r="Q231" i="1"/>
  <c r="P230" i="1"/>
  <c r="R230" i="1" s="1"/>
  <c r="I231" i="1" l="1"/>
  <c r="L232" i="1"/>
  <c r="J232" i="1"/>
  <c r="H232" i="1"/>
  <c r="D232" i="1"/>
  <c r="A233" i="1"/>
  <c r="K233" i="1" s="1"/>
  <c r="Q232" i="1"/>
  <c r="M232" i="1"/>
  <c r="N232" i="1"/>
  <c r="B232" i="1"/>
  <c r="F232" i="1"/>
  <c r="E232" i="1"/>
  <c r="G232" i="1"/>
  <c r="P231" i="1"/>
  <c r="R231" i="1" s="1"/>
  <c r="O232" i="1" l="1"/>
  <c r="I232" i="1"/>
  <c r="L233" i="1"/>
  <c r="J233" i="1"/>
  <c r="H233" i="1"/>
  <c r="D233" i="1"/>
  <c r="B233" i="1"/>
  <c r="Q233" i="1"/>
  <c r="N233" i="1"/>
  <c r="O233" i="1" s="1"/>
  <c r="M233" i="1"/>
  <c r="F233" i="1"/>
  <c r="A234" i="1"/>
  <c r="K234" i="1" s="1"/>
  <c r="G233" i="1"/>
  <c r="E233" i="1"/>
  <c r="P232" i="1"/>
  <c r="R232" i="1" s="1"/>
  <c r="J234" i="1" l="1"/>
  <c r="L234" i="1"/>
  <c r="H234" i="1"/>
  <c r="D234" i="1"/>
  <c r="G234" i="1"/>
  <c r="F234" i="1"/>
  <c r="E234" i="1"/>
  <c r="Q234" i="1"/>
  <c r="N234" i="1"/>
  <c r="O234" i="1" s="1"/>
  <c r="M234" i="1"/>
  <c r="B234" i="1"/>
  <c r="A235" i="1"/>
  <c r="K235" i="1" s="1"/>
  <c r="I233" i="1"/>
  <c r="P233" i="1" s="1"/>
  <c r="R233" i="1" s="1"/>
  <c r="L235" i="1" l="1"/>
  <c r="H235" i="1"/>
  <c r="D235" i="1"/>
  <c r="N235" i="1"/>
  <c r="O235" i="1" s="1"/>
  <c r="M235" i="1"/>
  <c r="E235" i="1"/>
  <c r="Q235" i="1"/>
  <c r="J235" i="1"/>
  <c r="A236" i="1"/>
  <c r="K236" i="1" s="1"/>
  <c r="G235" i="1"/>
  <c r="F235" i="1"/>
  <c r="B235" i="1"/>
  <c r="I234" i="1"/>
  <c r="P234" i="1" s="1"/>
  <c r="R234" i="1" s="1"/>
  <c r="H236" i="1" l="1"/>
  <c r="L236" i="1"/>
  <c r="D236" i="1"/>
  <c r="A237" i="1"/>
  <c r="K237" i="1" s="1"/>
  <c r="Q236" i="1"/>
  <c r="M236" i="1"/>
  <c r="N236" i="1"/>
  <c r="O236" i="1" s="1"/>
  <c r="J236" i="1"/>
  <c r="G236" i="1"/>
  <c r="F236" i="1"/>
  <c r="E236" i="1"/>
  <c r="B236" i="1"/>
  <c r="I235" i="1"/>
  <c r="P235" i="1" s="1"/>
  <c r="R235" i="1" s="1"/>
  <c r="I236" i="1" l="1"/>
  <c r="P236" i="1" s="1"/>
  <c r="R236" i="1" s="1"/>
  <c r="G237" i="1"/>
  <c r="L237" i="1"/>
  <c r="D237" i="1"/>
  <c r="B237" i="1"/>
  <c r="Q237" i="1"/>
  <c r="N237" i="1"/>
  <c r="A238" i="1"/>
  <c r="K238" i="1" s="1"/>
  <c r="M237" i="1"/>
  <c r="E237" i="1"/>
  <c r="F237" i="1"/>
  <c r="J237" i="1"/>
  <c r="H237" i="1"/>
  <c r="O237" i="1" l="1"/>
  <c r="F238" i="1"/>
  <c r="L238" i="1"/>
  <c r="D238" i="1"/>
  <c r="J238" i="1"/>
  <c r="H238" i="1"/>
  <c r="G238" i="1"/>
  <c r="E238" i="1"/>
  <c r="N238" i="1"/>
  <c r="O238" i="1" s="1"/>
  <c r="A239" i="1"/>
  <c r="K239" i="1" s="1"/>
  <c r="Q238" i="1"/>
  <c r="B238" i="1"/>
  <c r="M238" i="1"/>
  <c r="I237" i="1"/>
  <c r="P237" i="1" s="1"/>
  <c r="R237" i="1" s="1"/>
  <c r="E239" i="1" l="1"/>
  <c r="L239" i="1"/>
  <c r="D239" i="1"/>
  <c r="N239" i="1"/>
  <c r="M239" i="1"/>
  <c r="F239" i="1"/>
  <c r="Q239" i="1"/>
  <c r="J239" i="1"/>
  <c r="A240" i="1"/>
  <c r="K240" i="1" s="1"/>
  <c r="B239" i="1"/>
  <c r="H239" i="1"/>
  <c r="G239" i="1"/>
  <c r="I238" i="1"/>
  <c r="P238" i="1" s="1"/>
  <c r="R238" i="1" s="1"/>
  <c r="O239" i="1" l="1"/>
  <c r="I239" i="1"/>
  <c r="D240" i="1"/>
  <c r="L240" i="1"/>
  <c r="E240" i="1"/>
  <c r="A241" i="1"/>
  <c r="K241" i="1" s="1"/>
  <c r="Q240" i="1"/>
  <c r="M240" i="1"/>
  <c r="J240" i="1"/>
  <c r="H240" i="1"/>
  <c r="N240" i="1"/>
  <c r="G240" i="1"/>
  <c r="F240" i="1"/>
  <c r="B240" i="1"/>
  <c r="P239" i="1" l="1"/>
  <c r="R239" i="1" s="1"/>
  <c r="O240" i="1"/>
  <c r="I240" i="1"/>
  <c r="A242" i="1"/>
  <c r="K242" i="1" s="1"/>
  <c r="B241" i="1"/>
  <c r="L241" i="1"/>
  <c r="E241" i="1"/>
  <c r="D241" i="1"/>
  <c r="Q241" i="1"/>
  <c r="N241" i="1"/>
  <c r="M241" i="1"/>
  <c r="J241" i="1"/>
  <c r="H241" i="1"/>
  <c r="G241" i="1"/>
  <c r="F241" i="1"/>
  <c r="P240" i="1" l="1"/>
  <c r="R240" i="1" s="1"/>
  <c r="O241" i="1"/>
  <c r="I241" i="1"/>
  <c r="L242" i="1"/>
  <c r="E242" i="1"/>
  <c r="J242" i="1"/>
  <c r="H242" i="1"/>
  <c r="G242" i="1"/>
  <c r="F242" i="1"/>
  <c r="N242" i="1"/>
  <c r="M242" i="1"/>
  <c r="D242" i="1"/>
  <c r="B242" i="1"/>
  <c r="Q242" i="1"/>
  <c r="A243" i="1"/>
  <c r="K243" i="1" s="1"/>
  <c r="O242" i="1" l="1"/>
  <c r="Q243" i="1"/>
  <c r="L243" i="1"/>
  <c r="E243" i="1"/>
  <c r="N243" i="1"/>
  <c r="M243" i="1"/>
  <c r="F243" i="1"/>
  <c r="J243" i="1"/>
  <c r="H243" i="1"/>
  <c r="A244" i="1"/>
  <c r="K244" i="1" s="1"/>
  <c r="G243" i="1"/>
  <c r="D243" i="1"/>
  <c r="B243" i="1"/>
  <c r="I242" i="1"/>
  <c r="P242" i="1" s="1"/>
  <c r="R242" i="1" s="1"/>
  <c r="P241" i="1"/>
  <c r="R241" i="1" s="1"/>
  <c r="I243" i="1" l="1"/>
  <c r="O243" i="1"/>
  <c r="L244" i="1"/>
  <c r="E244" i="1"/>
  <c r="A245" i="1"/>
  <c r="K245" i="1" s="1"/>
  <c r="M244" i="1"/>
  <c r="H244" i="1"/>
  <c r="G244" i="1"/>
  <c r="F244" i="1"/>
  <c r="D244" i="1"/>
  <c r="B244" i="1"/>
  <c r="Q244" i="1"/>
  <c r="N244" i="1"/>
  <c r="J244" i="1"/>
  <c r="P243" i="1" l="1"/>
  <c r="R243" i="1" s="1"/>
  <c r="O244" i="1"/>
  <c r="I244" i="1"/>
  <c r="L245" i="1"/>
  <c r="E245" i="1"/>
  <c r="D245" i="1"/>
  <c r="B245" i="1"/>
  <c r="M245" i="1"/>
  <c r="J245" i="1"/>
  <c r="A246" i="1"/>
  <c r="K246" i="1" s="1"/>
  <c r="Q245" i="1"/>
  <c r="N245" i="1"/>
  <c r="H245" i="1"/>
  <c r="G245" i="1"/>
  <c r="F245" i="1"/>
  <c r="O245" i="1" l="1"/>
  <c r="N246" i="1"/>
  <c r="L246" i="1"/>
  <c r="E246" i="1"/>
  <c r="J246" i="1"/>
  <c r="H246" i="1"/>
  <c r="G246" i="1"/>
  <c r="F246" i="1"/>
  <c r="M246" i="1"/>
  <c r="D246" i="1"/>
  <c r="Q246" i="1"/>
  <c r="A247" i="1"/>
  <c r="K247" i="1" s="1"/>
  <c r="B246" i="1"/>
  <c r="I245" i="1"/>
  <c r="P244" i="1"/>
  <c r="R244" i="1" s="1"/>
  <c r="O246" i="1" l="1"/>
  <c r="I246" i="1"/>
  <c r="M247" i="1"/>
  <c r="L247" i="1"/>
  <c r="E247" i="1"/>
  <c r="Q247" i="1"/>
  <c r="N247" i="1"/>
  <c r="F247" i="1"/>
  <c r="H247" i="1"/>
  <c r="G247" i="1"/>
  <c r="A248" i="1"/>
  <c r="K248" i="1" s="1"/>
  <c r="J247" i="1"/>
  <c r="D247" i="1"/>
  <c r="B247" i="1"/>
  <c r="P245" i="1"/>
  <c r="R245" i="1" s="1"/>
  <c r="P246" i="1" l="1"/>
  <c r="R246" i="1" s="1"/>
  <c r="O247" i="1"/>
  <c r="L248" i="1"/>
  <c r="M248" i="1"/>
  <c r="E248" i="1"/>
  <c r="A249" i="1"/>
  <c r="K249" i="1" s="1"/>
  <c r="N248" i="1"/>
  <c r="G248" i="1"/>
  <c r="F248" i="1"/>
  <c r="Q248" i="1"/>
  <c r="D248" i="1"/>
  <c r="J248" i="1"/>
  <c r="H248" i="1"/>
  <c r="B248" i="1"/>
  <c r="I247" i="1"/>
  <c r="P247" i="1" s="1"/>
  <c r="R247" i="1" s="1"/>
  <c r="I248" i="1" l="1"/>
  <c r="O248" i="1"/>
  <c r="M249" i="1"/>
  <c r="L249" i="1"/>
  <c r="E249" i="1"/>
  <c r="D249" i="1"/>
  <c r="B249" i="1"/>
  <c r="J249" i="1"/>
  <c r="H249" i="1"/>
  <c r="N249" i="1"/>
  <c r="O249" i="1" s="1"/>
  <c r="G249" i="1"/>
  <c r="F249" i="1"/>
  <c r="A250" i="1"/>
  <c r="K250" i="1" s="1"/>
  <c r="Q249" i="1"/>
  <c r="P248" i="1" l="1"/>
  <c r="R248" i="1" s="1"/>
  <c r="J250" i="1"/>
  <c r="M250" i="1"/>
  <c r="L250" i="1"/>
  <c r="E250" i="1"/>
  <c r="H250" i="1"/>
  <c r="G250" i="1"/>
  <c r="F250" i="1"/>
  <c r="D250" i="1"/>
  <c r="B250" i="1"/>
  <c r="Q250" i="1"/>
  <c r="A251" i="1"/>
  <c r="K251" i="1" s="1"/>
  <c r="N250" i="1"/>
  <c r="O250" i="1" s="1"/>
  <c r="I249" i="1"/>
  <c r="P249" i="1" s="1"/>
  <c r="R249" i="1" s="1"/>
  <c r="I250" i="1" l="1"/>
  <c r="P250" i="1" s="1"/>
  <c r="R250" i="1" s="1"/>
  <c r="M251" i="1"/>
  <c r="L251" i="1"/>
  <c r="J251" i="1"/>
  <c r="E251" i="1"/>
  <c r="Q251" i="1"/>
  <c r="N251" i="1"/>
  <c r="O251" i="1" s="1"/>
  <c r="F251" i="1"/>
  <c r="G251" i="1"/>
  <c r="D251" i="1"/>
  <c r="A252" i="1"/>
  <c r="K252" i="1" s="1"/>
  <c r="B251" i="1"/>
  <c r="H251" i="1"/>
  <c r="I251" i="1" l="1"/>
  <c r="P251" i="1" s="1"/>
  <c r="R251" i="1" s="1"/>
  <c r="H252" i="1"/>
  <c r="M252" i="1"/>
  <c r="L252" i="1"/>
  <c r="J252" i="1"/>
  <c r="E252" i="1"/>
  <c r="A253" i="1"/>
  <c r="K253" i="1" s="1"/>
  <c r="N252" i="1"/>
  <c r="O252" i="1" s="1"/>
  <c r="F252" i="1"/>
  <c r="D252" i="1"/>
  <c r="B252" i="1"/>
  <c r="Q252" i="1"/>
  <c r="G252" i="1"/>
  <c r="I252" i="1" l="1"/>
  <c r="P252" i="1" s="1"/>
  <c r="R252" i="1" s="1"/>
  <c r="G253" i="1"/>
  <c r="M253" i="1"/>
  <c r="L253" i="1"/>
  <c r="J253" i="1"/>
  <c r="E253" i="1"/>
  <c r="D253" i="1"/>
  <c r="B253" i="1"/>
  <c r="A254" i="1"/>
  <c r="K254" i="1" s="1"/>
  <c r="H253" i="1"/>
  <c r="N253" i="1"/>
  <c r="O253" i="1" s="1"/>
  <c r="F253" i="1"/>
  <c r="Q253" i="1"/>
  <c r="F254" i="1" l="1"/>
  <c r="M254" i="1"/>
  <c r="L254" i="1"/>
  <c r="J254" i="1"/>
  <c r="E254" i="1"/>
  <c r="H254" i="1"/>
  <c r="G254" i="1"/>
  <c r="B254" i="1"/>
  <c r="N254" i="1"/>
  <c r="D254" i="1"/>
  <c r="Q254" i="1"/>
  <c r="A255" i="1"/>
  <c r="K255" i="1" s="1"/>
  <c r="I253" i="1"/>
  <c r="P253" i="1" s="1"/>
  <c r="R253" i="1" s="1"/>
  <c r="O254" i="1" l="1"/>
  <c r="I254" i="1"/>
  <c r="P254" i="1" s="1"/>
  <c r="R254" i="1" s="1"/>
  <c r="E255" i="1"/>
  <c r="M255" i="1"/>
  <c r="L255" i="1"/>
  <c r="J255" i="1"/>
  <c r="F255" i="1"/>
  <c r="Q255" i="1"/>
  <c r="N255" i="1"/>
  <c r="O255" i="1" s="1"/>
  <c r="G255" i="1"/>
  <c r="D255" i="1"/>
  <c r="B255" i="1"/>
  <c r="A256" i="1"/>
  <c r="K256" i="1" s="1"/>
  <c r="H255" i="1"/>
  <c r="D256" i="1" l="1"/>
  <c r="M256" i="1"/>
  <c r="L256" i="1"/>
  <c r="J256" i="1"/>
  <c r="F256" i="1"/>
  <c r="A257" i="1"/>
  <c r="K257" i="1" s="1"/>
  <c r="N256" i="1"/>
  <c r="E256" i="1"/>
  <c r="B256" i="1"/>
  <c r="Q256" i="1"/>
  <c r="H256" i="1"/>
  <c r="G256" i="1"/>
  <c r="I255" i="1"/>
  <c r="P255" i="1" s="1"/>
  <c r="R255" i="1" s="1"/>
  <c r="O256" i="1" l="1"/>
  <c r="A258" i="1"/>
  <c r="K258" i="1" s="1"/>
  <c r="B257" i="1"/>
  <c r="M257" i="1"/>
  <c r="L257" i="1"/>
  <c r="J257" i="1"/>
  <c r="F257" i="1"/>
  <c r="E257" i="1"/>
  <c r="D257" i="1"/>
  <c r="Q257" i="1"/>
  <c r="H257" i="1"/>
  <c r="G257" i="1"/>
  <c r="N257" i="1"/>
  <c r="O257" i="1" s="1"/>
  <c r="I256" i="1"/>
  <c r="P256" i="1" s="1"/>
  <c r="R256" i="1" s="1"/>
  <c r="I257" i="1" l="1"/>
  <c r="P257" i="1" s="1"/>
  <c r="R257" i="1" s="1"/>
  <c r="A259" i="1"/>
  <c r="K259" i="1" s="1"/>
  <c r="B258" i="1"/>
  <c r="N258" i="1"/>
  <c r="M258" i="1"/>
  <c r="G258" i="1"/>
  <c r="L258" i="1"/>
  <c r="J258" i="1"/>
  <c r="H258" i="1"/>
  <c r="D258" i="1"/>
  <c r="Q258" i="1"/>
  <c r="F258" i="1"/>
  <c r="E258" i="1"/>
  <c r="O258" i="1" l="1"/>
  <c r="I258" i="1"/>
  <c r="Q259" i="1"/>
  <c r="N259" i="1"/>
  <c r="L259" i="1"/>
  <c r="H259" i="1"/>
  <c r="A260" i="1"/>
  <c r="K260" i="1" s="1"/>
  <c r="F259" i="1"/>
  <c r="E259" i="1"/>
  <c r="M259" i="1"/>
  <c r="J259" i="1"/>
  <c r="D259" i="1"/>
  <c r="G259" i="1"/>
  <c r="B259" i="1"/>
  <c r="P258" i="1" l="1"/>
  <c r="R258" i="1" s="1"/>
  <c r="O259" i="1"/>
  <c r="I259" i="1"/>
  <c r="Q260" i="1"/>
  <c r="N260" i="1"/>
  <c r="J260" i="1"/>
  <c r="E260" i="1"/>
  <c r="D260" i="1"/>
  <c r="B260" i="1"/>
  <c r="H260" i="1"/>
  <c r="G260" i="1"/>
  <c r="F260" i="1"/>
  <c r="A261" i="1"/>
  <c r="K261" i="1" s="1"/>
  <c r="L260" i="1"/>
  <c r="M260" i="1"/>
  <c r="P259" i="1" l="1"/>
  <c r="R259" i="1" s="1"/>
  <c r="M261" i="1"/>
  <c r="D261" i="1"/>
  <c r="B261" i="1"/>
  <c r="Q261" i="1"/>
  <c r="N261" i="1"/>
  <c r="O261" i="1" s="1"/>
  <c r="L261" i="1"/>
  <c r="J261" i="1"/>
  <c r="E261" i="1"/>
  <c r="H261" i="1"/>
  <c r="A262" i="1"/>
  <c r="K262" i="1" s="1"/>
  <c r="G261" i="1"/>
  <c r="F261" i="1"/>
  <c r="O260" i="1"/>
  <c r="I260" i="1"/>
  <c r="N262" i="1" l="1"/>
  <c r="L262" i="1"/>
  <c r="H262" i="1"/>
  <c r="G262" i="1"/>
  <c r="F262" i="1"/>
  <c r="D262" i="1"/>
  <c r="M262" i="1"/>
  <c r="A263" i="1"/>
  <c r="K263" i="1" s="1"/>
  <c r="Q262" i="1"/>
  <c r="J262" i="1"/>
  <c r="E262" i="1"/>
  <c r="B262" i="1"/>
  <c r="P260" i="1"/>
  <c r="R260" i="1" s="1"/>
  <c r="I261" i="1"/>
  <c r="P261" i="1" s="1"/>
  <c r="R261" i="1" s="1"/>
  <c r="N263" i="1" l="1"/>
  <c r="M263" i="1"/>
  <c r="G263" i="1"/>
  <c r="L263" i="1"/>
  <c r="J263" i="1"/>
  <c r="H263" i="1"/>
  <c r="B263" i="1"/>
  <c r="F263" i="1"/>
  <c r="E263" i="1"/>
  <c r="D263" i="1"/>
  <c r="A264" i="1"/>
  <c r="K264" i="1" s="1"/>
  <c r="Q263" i="1"/>
  <c r="I262" i="1"/>
  <c r="O262" i="1"/>
  <c r="P262" i="1" s="1"/>
  <c r="R262" i="1" s="1"/>
  <c r="M264" i="1" l="1"/>
  <c r="L264" i="1"/>
  <c r="J264" i="1"/>
  <c r="F264" i="1"/>
  <c r="Q264" i="1"/>
  <c r="N264" i="1"/>
  <c r="O264" i="1" s="1"/>
  <c r="G264" i="1"/>
  <c r="A265" i="1"/>
  <c r="K265" i="1" s="1"/>
  <c r="H264" i="1"/>
  <c r="B264" i="1"/>
  <c r="E264" i="1"/>
  <c r="D264" i="1"/>
  <c r="I263" i="1"/>
  <c r="O263" i="1"/>
  <c r="P263" i="1" s="1"/>
  <c r="R263" i="1" s="1"/>
  <c r="L265" i="1" l="1"/>
  <c r="E265" i="1"/>
  <c r="A266" i="1"/>
  <c r="K266" i="1" s="1"/>
  <c r="Q265" i="1"/>
  <c r="M265" i="1"/>
  <c r="D265" i="1"/>
  <c r="B265" i="1"/>
  <c r="G265" i="1"/>
  <c r="F265" i="1"/>
  <c r="N265" i="1"/>
  <c r="O265" i="1" s="1"/>
  <c r="J265" i="1"/>
  <c r="H265" i="1"/>
  <c r="I264" i="1"/>
  <c r="P264" i="1"/>
  <c r="R264" i="1" s="1"/>
  <c r="J266" i="1" l="1"/>
  <c r="H266" i="1"/>
  <c r="D266" i="1"/>
  <c r="B266" i="1"/>
  <c r="N266" i="1"/>
  <c r="M266" i="1"/>
  <c r="L266" i="1"/>
  <c r="E266" i="1"/>
  <c r="G266" i="1"/>
  <c r="Q266" i="1"/>
  <c r="F266" i="1"/>
  <c r="A267" i="1"/>
  <c r="K267" i="1" s="1"/>
  <c r="I265" i="1"/>
  <c r="P265" i="1" s="1"/>
  <c r="R265" i="1" s="1"/>
  <c r="O266" i="1" l="1"/>
  <c r="I266" i="1"/>
  <c r="J267" i="1"/>
  <c r="G267" i="1"/>
  <c r="A268" i="1"/>
  <c r="K268" i="1" s="1"/>
  <c r="B267" i="1"/>
  <c r="H267" i="1"/>
  <c r="F267" i="1"/>
  <c r="D267" i="1"/>
  <c r="M267" i="1"/>
  <c r="L267" i="1"/>
  <c r="E267" i="1"/>
  <c r="N267" i="1"/>
  <c r="O267" i="1" s="1"/>
  <c r="Q267" i="1"/>
  <c r="P266" i="1"/>
  <c r="R266" i="1" s="1"/>
  <c r="I267" i="1" l="1"/>
  <c r="P267" i="1" s="1"/>
  <c r="R267" i="1" s="1"/>
  <c r="H268" i="1"/>
  <c r="F268" i="1"/>
  <c r="M268" i="1"/>
  <c r="L268" i="1"/>
  <c r="J268" i="1"/>
  <c r="B268" i="1"/>
  <c r="G268" i="1"/>
  <c r="E268" i="1"/>
  <c r="D268" i="1"/>
  <c r="A269" i="1"/>
  <c r="K269" i="1" s="1"/>
  <c r="Q268" i="1"/>
  <c r="N268" i="1"/>
  <c r="O268" i="1" s="1"/>
  <c r="H269" i="1" l="1"/>
  <c r="G269" i="1"/>
  <c r="E269" i="1"/>
  <c r="Q269" i="1"/>
  <c r="M269" i="1"/>
  <c r="A270" i="1"/>
  <c r="K270" i="1" s="1"/>
  <c r="J269" i="1"/>
  <c r="N269" i="1"/>
  <c r="L269" i="1"/>
  <c r="F269" i="1"/>
  <c r="D269" i="1"/>
  <c r="B269" i="1"/>
  <c r="I268" i="1"/>
  <c r="P268" i="1" s="1"/>
  <c r="R268" i="1" s="1"/>
  <c r="O269" i="1" l="1"/>
  <c r="I269" i="1"/>
  <c r="P269" i="1" s="1"/>
  <c r="R269" i="1" s="1"/>
  <c r="G270" i="1"/>
  <c r="F270" i="1"/>
  <c r="D270" i="1"/>
  <c r="A271" i="1"/>
  <c r="K271" i="1" s="1"/>
  <c r="Q270" i="1"/>
  <c r="L270" i="1"/>
  <c r="E270" i="1"/>
  <c r="B270" i="1"/>
  <c r="H270" i="1"/>
  <c r="N270" i="1"/>
  <c r="M270" i="1"/>
  <c r="J270" i="1"/>
  <c r="F271" i="1" l="1"/>
  <c r="E271" i="1"/>
  <c r="A272" i="1"/>
  <c r="K272" i="1" s="1"/>
  <c r="B271" i="1"/>
  <c r="D271" i="1"/>
  <c r="N271" i="1"/>
  <c r="M271" i="1"/>
  <c r="L271" i="1"/>
  <c r="G271" i="1"/>
  <c r="H271" i="1"/>
  <c r="Q271" i="1"/>
  <c r="J271" i="1"/>
  <c r="O270" i="1"/>
  <c r="I270" i="1"/>
  <c r="I271" i="1" l="1"/>
  <c r="O271" i="1"/>
  <c r="P271" i="1" s="1"/>
  <c r="R271" i="1" s="1"/>
  <c r="E272" i="1"/>
  <c r="D272" i="1"/>
  <c r="N272" i="1"/>
  <c r="H272" i="1"/>
  <c r="F272" i="1"/>
  <c r="J272" i="1"/>
  <c r="Q272" i="1"/>
  <c r="M272" i="1"/>
  <c r="L272" i="1"/>
  <c r="B272" i="1"/>
  <c r="A273" i="1"/>
  <c r="K273" i="1" s="1"/>
  <c r="G272" i="1"/>
  <c r="P270" i="1"/>
  <c r="R270" i="1" s="1"/>
  <c r="I272" i="1" l="1"/>
  <c r="O272" i="1"/>
  <c r="Q273" i="1"/>
  <c r="D273" i="1"/>
  <c r="B273" i="1"/>
  <c r="A274" i="1"/>
  <c r="K274" i="1" s="1"/>
  <c r="M273" i="1"/>
  <c r="L273" i="1"/>
  <c r="E273" i="1"/>
  <c r="J273" i="1"/>
  <c r="H273" i="1"/>
  <c r="G273" i="1"/>
  <c r="F273" i="1"/>
  <c r="N273" i="1"/>
  <c r="O273" i="1" l="1"/>
  <c r="P272" i="1"/>
  <c r="R272" i="1" s="1"/>
  <c r="I273" i="1"/>
  <c r="Q274" i="1"/>
  <c r="E274" i="1"/>
  <c r="D274" i="1"/>
  <c r="N274" i="1"/>
  <c r="O274" i="1" s="1"/>
  <c r="A275" i="1"/>
  <c r="K275" i="1" s="1"/>
  <c r="J274" i="1"/>
  <c r="M274" i="1"/>
  <c r="B274" i="1"/>
  <c r="L274" i="1"/>
  <c r="H274" i="1"/>
  <c r="G274" i="1"/>
  <c r="F274" i="1"/>
  <c r="P273" i="1"/>
  <c r="R273" i="1" s="1"/>
  <c r="F275" i="1" l="1"/>
  <c r="E275" i="1"/>
  <c r="B275" i="1"/>
  <c r="Q275" i="1"/>
  <c r="D275" i="1"/>
  <c r="J275" i="1"/>
  <c r="H275" i="1"/>
  <c r="G275" i="1"/>
  <c r="A276" i="1"/>
  <c r="K276" i="1" s="1"/>
  <c r="M275" i="1"/>
  <c r="N275" i="1"/>
  <c r="O275" i="1" s="1"/>
  <c r="L275" i="1"/>
  <c r="I274" i="1"/>
  <c r="P274" i="1" s="1"/>
  <c r="R274" i="1" s="1"/>
  <c r="I275" i="1" l="1"/>
  <c r="P275" i="1" s="1"/>
  <c r="R275" i="1" s="1"/>
  <c r="N276" i="1"/>
  <c r="G276" i="1"/>
  <c r="F276" i="1"/>
  <c r="D276" i="1"/>
  <c r="J276" i="1"/>
  <c r="H276" i="1"/>
  <c r="A277" i="1"/>
  <c r="K277" i="1" s="1"/>
  <c r="L276" i="1"/>
  <c r="M276" i="1"/>
  <c r="E276" i="1"/>
  <c r="B276" i="1"/>
  <c r="Q276" i="1"/>
  <c r="I276" i="1" l="1"/>
  <c r="N277" i="1"/>
  <c r="M277" i="1"/>
  <c r="H277" i="1"/>
  <c r="G277" i="1"/>
  <c r="E277" i="1"/>
  <c r="A278" i="1"/>
  <c r="K278" i="1" s="1"/>
  <c r="Q277" i="1"/>
  <c r="F277" i="1"/>
  <c r="D277" i="1"/>
  <c r="B277" i="1"/>
  <c r="J277" i="1"/>
  <c r="L277" i="1"/>
  <c r="O276" i="1"/>
  <c r="P276" i="1" s="1"/>
  <c r="R276" i="1" s="1"/>
  <c r="M278" i="1" l="1"/>
  <c r="L278" i="1"/>
  <c r="H278" i="1"/>
  <c r="F278" i="1"/>
  <c r="A279" i="1"/>
  <c r="K279" i="1" s="1"/>
  <c r="Q278" i="1"/>
  <c r="J278" i="1"/>
  <c r="B278" i="1"/>
  <c r="N278" i="1"/>
  <c r="O278" i="1" s="1"/>
  <c r="G278" i="1"/>
  <c r="E278" i="1"/>
  <c r="D278" i="1"/>
  <c r="O277" i="1"/>
  <c r="I277" i="1"/>
  <c r="P277" i="1" l="1"/>
  <c r="R277" i="1" s="1"/>
  <c r="L279" i="1"/>
  <c r="J279" i="1"/>
  <c r="G279" i="1"/>
  <c r="B279" i="1"/>
  <c r="H279" i="1"/>
  <c r="F279" i="1"/>
  <c r="D279" i="1"/>
  <c r="E279" i="1"/>
  <c r="N279" i="1"/>
  <c r="O279" i="1" s="1"/>
  <c r="A280" i="1"/>
  <c r="K280" i="1" s="1"/>
  <c r="Q279" i="1"/>
  <c r="M279" i="1"/>
  <c r="I278" i="1"/>
  <c r="P278" i="1"/>
  <c r="R278" i="1" s="1"/>
  <c r="I279" i="1" l="1"/>
  <c r="P279" i="1" s="1"/>
  <c r="R279" i="1" s="1"/>
  <c r="J280" i="1"/>
  <c r="M280" i="1"/>
  <c r="L280" i="1"/>
  <c r="H280" i="1"/>
  <c r="D280" i="1"/>
  <c r="Q280" i="1"/>
  <c r="N280" i="1"/>
  <c r="O280" i="1" s="1"/>
  <c r="E280" i="1"/>
  <c r="A281" i="1"/>
  <c r="K281" i="1" s="1"/>
  <c r="F280" i="1"/>
  <c r="G280" i="1"/>
  <c r="B280" i="1"/>
  <c r="I280" i="1" l="1"/>
  <c r="J281" i="1"/>
  <c r="N281" i="1"/>
  <c r="O281" i="1" s="1"/>
  <c r="M281" i="1"/>
  <c r="E281" i="1"/>
  <c r="A282" i="1"/>
  <c r="K282" i="1" s="1"/>
  <c r="D281" i="1"/>
  <c r="B281" i="1"/>
  <c r="L281" i="1"/>
  <c r="H281" i="1"/>
  <c r="G281" i="1"/>
  <c r="F281" i="1"/>
  <c r="Q281" i="1"/>
  <c r="P280" i="1"/>
  <c r="R280" i="1" s="1"/>
  <c r="I281" i="1" l="1"/>
  <c r="P281" i="1"/>
  <c r="R281" i="1" s="1"/>
  <c r="H282" i="1"/>
  <c r="N282" i="1"/>
  <c r="L282" i="1"/>
  <c r="F282" i="1"/>
  <c r="E282" i="1"/>
  <c r="D282" i="1"/>
  <c r="A283" i="1"/>
  <c r="K283" i="1" s="1"/>
  <c r="Q282" i="1"/>
  <c r="G282" i="1"/>
  <c r="B282" i="1"/>
  <c r="J282" i="1"/>
  <c r="M282" i="1"/>
  <c r="H283" i="1" l="1"/>
  <c r="G283" i="1"/>
  <c r="M283" i="1"/>
  <c r="N283" i="1"/>
  <c r="L283" i="1"/>
  <c r="J283" i="1"/>
  <c r="B283" i="1"/>
  <c r="F283" i="1"/>
  <c r="A284" i="1"/>
  <c r="K284" i="1" s="1"/>
  <c r="Q283" i="1"/>
  <c r="D283" i="1"/>
  <c r="E283" i="1"/>
  <c r="I282" i="1"/>
  <c r="O282" i="1"/>
  <c r="P282" i="1" s="1"/>
  <c r="R282" i="1" s="1"/>
  <c r="O283" i="1" l="1"/>
  <c r="G284" i="1"/>
  <c r="F284" i="1"/>
  <c r="Q284" i="1"/>
  <c r="N284" i="1"/>
  <c r="J284" i="1"/>
  <c r="A285" i="1"/>
  <c r="K285" i="1" s="1"/>
  <c r="M284" i="1"/>
  <c r="L284" i="1"/>
  <c r="D284" i="1"/>
  <c r="B284" i="1"/>
  <c r="H284" i="1"/>
  <c r="E284" i="1"/>
  <c r="I283" i="1"/>
  <c r="P283" i="1" s="1"/>
  <c r="R283" i="1" s="1"/>
  <c r="O284" i="1" l="1"/>
  <c r="I284" i="1"/>
  <c r="P284" i="1" s="1"/>
  <c r="R284" i="1" s="1"/>
  <c r="F285" i="1"/>
  <c r="E285" i="1"/>
  <c r="Q285" i="1"/>
  <c r="D285" i="1"/>
  <c r="B285" i="1"/>
  <c r="A286" i="1"/>
  <c r="K286" i="1" s="1"/>
  <c r="H285" i="1"/>
  <c r="G285" i="1"/>
  <c r="N285" i="1"/>
  <c r="M285" i="1"/>
  <c r="L285" i="1"/>
  <c r="J285" i="1"/>
  <c r="O285" i="1" l="1"/>
  <c r="E286" i="1"/>
  <c r="D286" i="1"/>
  <c r="A287" i="1"/>
  <c r="K287" i="1" s="1"/>
  <c r="L286" i="1"/>
  <c r="J286" i="1"/>
  <c r="H286" i="1"/>
  <c r="Q286" i="1"/>
  <c r="N286" i="1"/>
  <c r="O286" i="1" s="1"/>
  <c r="M286" i="1"/>
  <c r="B286" i="1"/>
  <c r="F286" i="1"/>
  <c r="G286" i="1"/>
  <c r="I285" i="1"/>
  <c r="P285" i="1" s="1"/>
  <c r="R285" i="1" s="1"/>
  <c r="I286" i="1" l="1"/>
  <c r="P286" i="1" s="1"/>
  <c r="R286" i="1" s="1"/>
  <c r="D287" i="1"/>
  <c r="A288" i="1"/>
  <c r="K288" i="1" s="1"/>
  <c r="B287" i="1"/>
  <c r="Q287" i="1"/>
  <c r="M287" i="1"/>
  <c r="N287" i="1"/>
  <c r="L287" i="1"/>
  <c r="J287" i="1"/>
  <c r="H287" i="1"/>
  <c r="G287" i="1"/>
  <c r="E287" i="1"/>
  <c r="F287" i="1"/>
  <c r="O287" i="1" l="1"/>
  <c r="I287" i="1"/>
  <c r="J288" i="1"/>
  <c r="B288" i="1"/>
  <c r="A289" i="1"/>
  <c r="K289" i="1" s="1"/>
  <c r="E288" i="1"/>
  <c r="D288" i="1"/>
  <c r="N288" i="1"/>
  <c r="O288" i="1" s="1"/>
  <c r="M288" i="1"/>
  <c r="L288" i="1"/>
  <c r="F288" i="1"/>
  <c r="Q288" i="1"/>
  <c r="H288" i="1"/>
  <c r="G288" i="1"/>
  <c r="M289" i="1" l="1"/>
  <c r="B289" i="1"/>
  <c r="G289" i="1"/>
  <c r="F289" i="1"/>
  <c r="D289" i="1"/>
  <c r="A290" i="1"/>
  <c r="K290" i="1" s="1"/>
  <c r="L289" i="1"/>
  <c r="H289" i="1"/>
  <c r="E289" i="1"/>
  <c r="J289" i="1"/>
  <c r="Q289" i="1"/>
  <c r="N289" i="1"/>
  <c r="O289" i="1" s="1"/>
  <c r="I288" i="1"/>
  <c r="P288" i="1" s="1"/>
  <c r="R288" i="1" s="1"/>
  <c r="P287" i="1"/>
  <c r="R287" i="1" s="1"/>
  <c r="N290" i="1" l="1"/>
  <c r="L290" i="1"/>
  <c r="H290" i="1"/>
  <c r="E290" i="1"/>
  <c r="D290" i="1"/>
  <c r="M290" i="1"/>
  <c r="A291" i="1"/>
  <c r="K291" i="1" s="1"/>
  <c r="Q290" i="1"/>
  <c r="B290" i="1"/>
  <c r="J290" i="1"/>
  <c r="G290" i="1"/>
  <c r="F290" i="1"/>
  <c r="I289" i="1"/>
  <c r="P289" i="1" s="1"/>
  <c r="R289" i="1" s="1"/>
  <c r="I290" i="1" l="1"/>
  <c r="M291" i="1"/>
  <c r="G291" i="1"/>
  <c r="H291" i="1"/>
  <c r="F291" i="1"/>
  <c r="D291" i="1"/>
  <c r="A292" i="1"/>
  <c r="K292" i="1" s="1"/>
  <c r="J291" i="1"/>
  <c r="E291" i="1"/>
  <c r="B291" i="1"/>
  <c r="L291" i="1"/>
  <c r="Q291" i="1"/>
  <c r="N291" i="1"/>
  <c r="O291" i="1" s="1"/>
  <c r="O290" i="1"/>
  <c r="P290" i="1" s="1"/>
  <c r="R290" i="1" s="1"/>
  <c r="L292" i="1" l="1"/>
  <c r="J292" i="1"/>
  <c r="F292" i="1"/>
  <c r="G292" i="1"/>
  <c r="Q292" i="1"/>
  <c r="M292" i="1"/>
  <c r="N292" i="1"/>
  <c r="H292" i="1"/>
  <c r="E292" i="1"/>
  <c r="D292" i="1"/>
  <c r="B292" i="1"/>
  <c r="A293" i="1"/>
  <c r="K293" i="1" s="1"/>
  <c r="I291" i="1"/>
  <c r="P291" i="1" s="1"/>
  <c r="R291" i="1" s="1"/>
  <c r="O292" i="1" l="1"/>
  <c r="P292" i="1" s="1"/>
  <c r="R292" i="1" s="1"/>
  <c r="I292" i="1"/>
  <c r="E293" i="1"/>
  <c r="N293" i="1"/>
  <c r="M293" i="1"/>
  <c r="J293" i="1"/>
  <c r="H293" i="1"/>
  <c r="G293" i="1"/>
  <c r="D293" i="1"/>
  <c r="F293" i="1"/>
  <c r="B293" i="1"/>
  <c r="Q293" i="1"/>
  <c r="L293" i="1"/>
  <c r="A294" i="1"/>
  <c r="K294" i="1" s="1"/>
  <c r="J294" i="1" l="1"/>
  <c r="H294" i="1"/>
  <c r="D294" i="1"/>
  <c r="M294" i="1"/>
  <c r="Q294" i="1"/>
  <c r="L294" i="1"/>
  <c r="F294" i="1"/>
  <c r="A295" i="1"/>
  <c r="K295" i="1" s="1"/>
  <c r="G294" i="1"/>
  <c r="B294" i="1"/>
  <c r="N294" i="1"/>
  <c r="O294" i="1" s="1"/>
  <c r="E294" i="1"/>
  <c r="I293" i="1"/>
  <c r="O293" i="1"/>
  <c r="P293" i="1" s="1"/>
  <c r="R293" i="1" s="1"/>
  <c r="G295" i="1" l="1"/>
  <c r="A296" i="1"/>
  <c r="K296" i="1" s="1"/>
  <c r="B295" i="1"/>
  <c r="Q295" i="1"/>
  <c r="M295" i="1"/>
  <c r="F295" i="1"/>
  <c r="E295" i="1"/>
  <c r="N295" i="1"/>
  <c r="H295" i="1"/>
  <c r="L295" i="1"/>
  <c r="J295" i="1"/>
  <c r="D295" i="1"/>
  <c r="I294" i="1"/>
  <c r="P294" i="1" s="1"/>
  <c r="R294" i="1" s="1"/>
  <c r="O295" i="1" l="1"/>
  <c r="I295" i="1"/>
  <c r="H296" i="1"/>
  <c r="F296" i="1"/>
  <c r="Q296" i="1"/>
  <c r="G296" i="1"/>
  <c r="D296" i="1"/>
  <c r="A297" i="1"/>
  <c r="K297" i="1" s="1"/>
  <c r="N296" i="1"/>
  <c r="J296" i="1"/>
  <c r="E296" i="1"/>
  <c r="B296" i="1"/>
  <c r="L296" i="1"/>
  <c r="M296" i="1"/>
  <c r="O296" i="1" l="1"/>
  <c r="P295" i="1"/>
  <c r="R295" i="1" s="1"/>
  <c r="G297" i="1"/>
  <c r="E297" i="1"/>
  <c r="Q297" i="1"/>
  <c r="D297" i="1"/>
  <c r="B297" i="1"/>
  <c r="N297" i="1"/>
  <c r="M297" i="1"/>
  <c r="F297" i="1"/>
  <c r="A298" i="1"/>
  <c r="K298" i="1" s="1"/>
  <c r="H297" i="1"/>
  <c r="L297" i="1"/>
  <c r="J297" i="1"/>
  <c r="I296" i="1"/>
  <c r="P296" i="1" l="1"/>
  <c r="R296" i="1" s="1"/>
  <c r="F298" i="1"/>
  <c r="D298" i="1"/>
  <c r="H298" i="1"/>
  <c r="G298" i="1"/>
  <c r="B298" i="1"/>
  <c r="A299" i="1"/>
  <c r="K299" i="1" s="1"/>
  <c r="Q298" i="1"/>
  <c r="L298" i="1"/>
  <c r="M298" i="1"/>
  <c r="E298" i="1"/>
  <c r="N298" i="1"/>
  <c r="J298" i="1"/>
  <c r="O297" i="1"/>
  <c r="I297" i="1"/>
  <c r="O298" i="1" l="1"/>
  <c r="I298" i="1"/>
  <c r="E299" i="1"/>
  <c r="A300" i="1"/>
  <c r="K300" i="1" s="1"/>
  <c r="B299" i="1"/>
  <c r="J299" i="1"/>
  <c r="G299" i="1"/>
  <c r="D299" i="1"/>
  <c r="N299" i="1"/>
  <c r="Q299" i="1"/>
  <c r="M299" i="1"/>
  <c r="L299" i="1"/>
  <c r="H299" i="1"/>
  <c r="F299" i="1"/>
  <c r="P297" i="1"/>
  <c r="R297" i="1" s="1"/>
  <c r="P298" i="1" l="1"/>
  <c r="R298" i="1" s="1"/>
  <c r="O299" i="1"/>
  <c r="I299" i="1"/>
  <c r="P299" i="1" s="1"/>
  <c r="R299" i="1" s="1"/>
  <c r="D300" i="1"/>
  <c r="N300" i="1"/>
  <c r="L300" i="1"/>
  <c r="M300" i="1"/>
  <c r="J300" i="1"/>
  <c r="G300" i="1"/>
  <c r="A301" i="1"/>
  <c r="K301" i="1" s="1"/>
  <c r="Q300" i="1"/>
  <c r="B300" i="1"/>
  <c r="E300" i="1"/>
  <c r="H300" i="1"/>
  <c r="F300" i="1"/>
  <c r="O300" i="1" l="1"/>
  <c r="I300" i="1"/>
  <c r="A302" i="1"/>
  <c r="K302" i="1" s="1"/>
  <c r="B301" i="1"/>
  <c r="Q301" i="1"/>
  <c r="M301" i="1"/>
  <c r="N301" i="1"/>
  <c r="H301" i="1"/>
  <c r="G301" i="1"/>
  <c r="F301" i="1"/>
  <c r="E301" i="1"/>
  <c r="D301" i="1"/>
  <c r="L301" i="1"/>
  <c r="J301" i="1"/>
  <c r="P300" i="1"/>
  <c r="R300" i="1" s="1"/>
  <c r="O301" i="1" l="1"/>
  <c r="L302" i="1"/>
  <c r="A303" i="1"/>
  <c r="K303" i="1" s="1"/>
  <c r="Q302" i="1"/>
  <c r="N302" i="1"/>
  <c r="D302" i="1"/>
  <c r="B302" i="1"/>
  <c r="M302" i="1"/>
  <c r="E302" i="1"/>
  <c r="F302" i="1"/>
  <c r="G302" i="1"/>
  <c r="H302" i="1"/>
  <c r="J302" i="1"/>
  <c r="I301" i="1"/>
  <c r="I302" i="1" l="1"/>
  <c r="O302" i="1"/>
  <c r="P302" i="1" s="1"/>
  <c r="R302" i="1" s="1"/>
  <c r="Q303" i="1"/>
  <c r="H303" i="1"/>
  <c r="F303" i="1"/>
  <c r="N303" i="1"/>
  <c r="O303" i="1" s="1"/>
  <c r="M303" i="1"/>
  <c r="L303" i="1"/>
  <c r="J303" i="1"/>
  <c r="B303" i="1"/>
  <c r="A304" i="1"/>
  <c r="K304" i="1" s="1"/>
  <c r="G303" i="1"/>
  <c r="E303" i="1"/>
  <c r="D303" i="1"/>
  <c r="P301" i="1"/>
  <c r="R301" i="1" s="1"/>
  <c r="I303" i="1" l="1"/>
  <c r="P303" i="1" s="1"/>
  <c r="R303" i="1" s="1"/>
  <c r="N304" i="1"/>
  <c r="O304" i="1" s="1"/>
  <c r="J304" i="1"/>
  <c r="D304" i="1"/>
  <c r="B304" i="1"/>
  <c r="Q304" i="1"/>
  <c r="L304" i="1"/>
  <c r="G304" i="1"/>
  <c r="M304" i="1"/>
  <c r="H304" i="1"/>
  <c r="E304" i="1"/>
  <c r="F304" i="1"/>
  <c r="A305" i="1"/>
  <c r="K305" i="1" s="1"/>
  <c r="M305" i="1" l="1"/>
  <c r="F305" i="1"/>
  <c r="E305" i="1"/>
  <c r="B305" i="1"/>
  <c r="A306" i="1"/>
  <c r="K306" i="1" s="1"/>
  <c r="N305" i="1"/>
  <c r="Q305" i="1"/>
  <c r="H305" i="1"/>
  <c r="J305" i="1"/>
  <c r="G305" i="1"/>
  <c r="L305" i="1"/>
  <c r="D305" i="1"/>
  <c r="I304" i="1"/>
  <c r="P304" i="1" s="1"/>
  <c r="R304" i="1" s="1"/>
  <c r="O305" i="1" l="1"/>
  <c r="N306" i="1"/>
  <c r="L306" i="1"/>
  <c r="H306" i="1"/>
  <c r="G306" i="1"/>
  <c r="E306" i="1"/>
  <c r="F306" i="1"/>
  <c r="D306" i="1"/>
  <c r="M306" i="1"/>
  <c r="J306" i="1"/>
  <c r="B306" i="1"/>
  <c r="A307" i="1"/>
  <c r="K307" i="1" s="1"/>
  <c r="Q306" i="1"/>
  <c r="I305" i="1"/>
  <c r="P305" i="1" s="1"/>
  <c r="R305" i="1" s="1"/>
  <c r="M307" i="1" l="1"/>
  <c r="G307" i="1"/>
  <c r="L307" i="1"/>
  <c r="J307" i="1"/>
  <c r="H307" i="1"/>
  <c r="B307" i="1"/>
  <c r="Q307" i="1"/>
  <c r="E307" i="1"/>
  <c r="D307" i="1"/>
  <c r="A308" i="1"/>
  <c r="K308" i="1" s="1"/>
  <c r="N307" i="1"/>
  <c r="O307" i="1" s="1"/>
  <c r="F307" i="1"/>
  <c r="O306" i="1"/>
  <c r="I306" i="1"/>
  <c r="P306" i="1" l="1"/>
  <c r="R306" i="1" s="1"/>
  <c r="L308" i="1"/>
  <c r="J308" i="1"/>
  <c r="F308" i="1"/>
  <c r="N308" i="1"/>
  <c r="H308" i="1"/>
  <c r="G308" i="1"/>
  <c r="D308" i="1"/>
  <c r="A309" i="1"/>
  <c r="K309" i="1" s="1"/>
  <c r="Q308" i="1"/>
  <c r="M308" i="1"/>
  <c r="B308" i="1"/>
  <c r="E308" i="1"/>
  <c r="I307" i="1"/>
  <c r="P307" i="1" s="1"/>
  <c r="R307" i="1" s="1"/>
  <c r="I308" i="1" l="1"/>
  <c r="O308" i="1"/>
  <c r="E309" i="1"/>
  <c r="Q309" i="1"/>
  <c r="N309" i="1"/>
  <c r="D309" i="1"/>
  <c r="B309" i="1"/>
  <c r="A310" i="1"/>
  <c r="K310" i="1" s="1"/>
  <c r="L309" i="1"/>
  <c r="J309" i="1"/>
  <c r="H309" i="1"/>
  <c r="M309" i="1"/>
  <c r="G309" i="1"/>
  <c r="F309" i="1"/>
  <c r="P308" i="1" l="1"/>
  <c r="R308" i="1" s="1"/>
  <c r="J310" i="1"/>
  <c r="H310" i="1"/>
  <c r="D310" i="1"/>
  <c r="A311" i="1"/>
  <c r="K311" i="1" s="1"/>
  <c r="L310" i="1"/>
  <c r="G310" i="1"/>
  <c r="F310" i="1"/>
  <c r="B310" i="1"/>
  <c r="M310" i="1"/>
  <c r="Q310" i="1"/>
  <c r="E310" i="1"/>
  <c r="N310" i="1"/>
  <c r="O310" i="1" s="1"/>
  <c r="O309" i="1"/>
  <c r="I309" i="1"/>
  <c r="I310" i="1" l="1"/>
  <c r="P310" i="1" s="1"/>
  <c r="R310" i="1" s="1"/>
  <c r="G311" i="1"/>
  <c r="A312" i="1"/>
  <c r="K312" i="1" s="1"/>
  <c r="B311" i="1"/>
  <c r="Q311" i="1"/>
  <c r="N311" i="1"/>
  <c r="J311" i="1"/>
  <c r="H311" i="1"/>
  <c r="F311" i="1"/>
  <c r="E311" i="1"/>
  <c r="D311" i="1"/>
  <c r="M311" i="1"/>
  <c r="L311" i="1"/>
  <c r="P309" i="1"/>
  <c r="R309" i="1" s="1"/>
  <c r="O311" i="1" l="1"/>
  <c r="H312" i="1"/>
  <c r="F312" i="1"/>
  <c r="E312" i="1"/>
  <c r="D312" i="1"/>
  <c r="J312" i="1"/>
  <c r="B312" i="1"/>
  <c r="Q312" i="1"/>
  <c r="N312" i="1"/>
  <c r="O312" i="1" s="1"/>
  <c r="G312" i="1"/>
  <c r="A313" i="1"/>
  <c r="K313" i="1" s="1"/>
  <c r="L312" i="1"/>
  <c r="M312" i="1"/>
  <c r="I311" i="1"/>
  <c r="P311" i="1" s="1"/>
  <c r="R311" i="1" s="1"/>
  <c r="G313" i="1" l="1"/>
  <c r="E313" i="1"/>
  <c r="Q313" i="1"/>
  <c r="H313" i="1"/>
  <c r="D313" i="1"/>
  <c r="J313" i="1"/>
  <c r="B313" i="1"/>
  <c r="A314" i="1"/>
  <c r="K314" i="1" s="1"/>
  <c r="L313" i="1"/>
  <c r="N313" i="1"/>
  <c r="O313" i="1" s="1"/>
  <c r="M313" i="1"/>
  <c r="F313" i="1"/>
  <c r="I312" i="1"/>
  <c r="P312" i="1" s="1"/>
  <c r="R312" i="1" s="1"/>
  <c r="I313" i="1" l="1"/>
  <c r="P313" i="1" s="1"/>
  <c r="R313" i="1" s="1"/>
  <c r="F314" i="1"/>
  <c r="D314" i="1"/>
  <c r="J314" i="1"/>
  <c r="H314" i="1"/>
  <c r="Q314" i="1"/>
  <c r="M314" i="1"/>
  <c r="E314" i="1"/>
  <c r="B314" i="1"/>
  <c r="N314" i="1"/>
  <c r="A315" i="1"/>
  <c r="K315" i="1" s="1"/>
  <c r="L314" i="1"/>
  <c r="G314" i="1"/>
  <c r="O314" i="1" l="1"/>
  <c r="I314" i="1"/>
  <c r="P314" i="1" s="1"/>
  <c r="R314" i="1" s="1"/>
  <c r="E315" i="1"/>
  <c r="A316" i="1"/>
  <c r="K316" i="1" s="1"/>
  <c r="B315" i="1"/>
  <c r="M315" i="1"/>
  <c r="L315" i="1"/>
  <c r="J315" i="1"/>
  <c r="N315" i="1"/>
  <c r="G315" i="1"/>
  <c r="H315" i="1"/>
  <c r="Q315" i="1"/>
  <c r="F315" i="1"/>
  <c r="D315" i="1"/>
  <c r="O315" i="1" l="1"/>
  <c r="I315" i="1"/>
  <c r="P315" i="1" s="1"/>
  <c r="R315" i="1" s="1"/>
  <c r="D316" i="1"/>
  <c r="N316" i="1"/>
  <c r="L316" i="1"/>
  <c r="G316" i="1"/>
  <c r="F316" i="1"/>
  <c r="B316" i="1"/>
  <c r="E316" i="1"/>
  <c r="J316" i="1"/>
  <c r="H316" i="1"/>
  <c r="A317" i="1"/>
  <c r="K317" i="1" s="1"/>
  <c r="Q316" i="1"/>
  <c r="M316" i="1"/>
  <c r="O316" i="1" l="1"/>
  <c r="A318" i="1"/>
  <c r="K318" i="1" s="1"/>
  <c r="B317" i="1"/>
  <c r="Q317" i="1"/>
  <c r="M317" i="1"/>
  <c r="L317" i="1"/>
  <c r="E317" i="1"/>
  <c r="N317" i="1"/>
  <c r="F317" i="1"/>
  <c r="D317" i="1"/>
  <c r="G317" i="1"/>
  <c r="H317" i="1"/>
  <c r="J317" i="1"/>
  <c r="I316" i="1"/>
  <c r="L318" i="1" l="1"/>
  <c r="B318" i="1"/>
  <c r="A319" i="1"/>
  <c r="K319" i="1" s="1"/>
  <c r="J318" i="1"/>
  <c r="E318" i="1"/>
  <c r="D318" i="1"/>
  <c r="Q318" i="1"/>
  <c r="N318" i="1"/>
  <c r="O318" i="1" s="1"/>
  <c r="M318" i="1"/>
  <c r="F318" i="1"/>
  <c r="H318" i="1"/>
  <c r="G318" i="1"/>
  <c r="O317" i="1"/>
  <c r="I317" i="1"/>
  <c r="P316" i="1"/>
  <c r="R316" i="1" s="1"/>
  <c r="P317" i="1" l="1"/>
  <c r="R317" i="1" s="1"/>
  <c r="Q319" i="1"/>
  <c r="E319" i="1"/>
  <c r="D319" i="1"/>
  <c r="F319" i="1"/>
  <c r="B319" i="1"/>
  <c r="N319" i="1"/>
  <c r="L319" i="1"/>
  <c r="G319" i="1"/>
  <c r="A320" i="1"/>
  <c r="K320" i="1" s="1"/>
  <c r="M319" i="1"/>
  <c r="J319" i="1"/>
  <c r="H319" i="1"/>
  <c r="I318" i="1"/>
  <c r="P318" i="1" s="1"/>
  <c r="R318" i="1" s="1"/>
  <c r="N320" i="1" l="1"/>
  <c r="J320" i="1"/>
  <c r="G320" i="1"/>
  <c r="F320" i="1"/>
  <c r="D320" i="1"/>
  <c r="L320" i="1"/>
  <c r="H320" i="1"/>
  <c r="A321" i="1"/>
  <c r="K321" i="1" s="1"/>
  <c r="M320" i="1"/>
  <c r="E320" i="1"/>
  <c r="Q320" i="1"/>
  <c r="B320" i="1"/>
  <c r="O319" i="1"/>
  <c r="I319" i="1"/>
  <c r="O320" i="1" l="1"/>
  <c r="P319" i="1"/>
  <c r="R319" i="1" s="1"/>
  <c r="I320" i="1"/>
  <c r="M321" i="1"/>
  <c r="J321" i="1"/>
  <c r="H321" i="1"/>
  <c r="F321" i="1"/>
  <c r="A322" i="1"/>
  <c r="K322" i="1" s="1"/>
  <c r="G321" i="1"/>
  <c r="Q321" i="1"/>
  <c r="N321" i="1"/>
  <c r="O321" i="1" s="1"/>
  <c r="L321" i="1"/>
  <c r="E321" i="1"/>
  <c r="D321" i="1"/>
  <c r="B321" i="1"/>
  <c r="P320" i="1"/>
  <c r="R320" i="1" s="1"/>
  <c r="I321" i="1" l="1"/>
  <c r="P321" i="1" s="1"/>
  <c r="R321" i="1" s="1"/>
  <c r="N322" i="1"/>
  <c r="L322" i="1"/>
  <c r="H322" i="1"/>
  <c r="M322" i="1"/>
  <c r="Q322" i="1"/>
  <c r="A323" i="1"/>
  <c r="K323" i="1" s="1"/>
  <c r="F322" i="1"/>
  <c r="E322" i="1"/>
  <c r="D322" i="1"/>
  <c r="B322" i="1"/>
  <c r="J322" i="1"/>
  <c r="G322" i="1"/>
  <c r="I322" i="1" l="1"/>
  <c r="M323" i="1"/>
  <c r="G323" i="1"/>
  <c r="L323" i="1"/>
  <c r="H323" i="1"/>
  <c r="F323" i="1"/>
  <c r="D323" i="1"/>
  <c r="Q323" i="1"/>
  <c r="N323" i="1"/>
  <c r="A324" i="1"/>
  <c r="K324" i="1" s="1"/>
  <c r="J323" i="1"/>
  <c r="B323" i="1"/>
  <c r="E323" i="1"/>
  <c r="O322" i="1"/>
  <c r="P322" i="1" s="1"/>
  <c r="R322" i="1" s="1"/>
  <c r="O323" i="1" l="1"/>
  <c r="I323" i="1"/>
  <c r="L324" i="1"/>
  <c r="J324" i="1"/>
  <c r="F324" i="1"/>
  <c r="Q324" i="1"/>
  <c r="N324" i="1"/>
  <c r="O324" i="1" s="1"/>
  <c r="E324" i="1"/>
  <c r="A325" i="1"/>
  <c r="K325" i="1" s="1"/>
  <c r="D324" i="1"/>
  <c r="B324" i="1"/>
  <c r="H324" i="1"/>
  <c r="G324" i="1"/>
  <c r="M324" i="1"/>
  <c r="P323" i="1" l="1"/>
  <c r="R323" i="1" s="1"/>
  <c r="I324" i="1"/>
  <c r="E325" i="1"/>
  <c r="A326" i="1"/>
  <c r="K326" i="1" s="1"/>
  <c r="Q325" i="1"/>
  <c r="M325" i="1"/>
  <c r="L325" i="1"/>
  <c r="J325" i="1"/>
  <c r="G325" i="1"/>
  <c r="N325" i="1"/>
  <c r="H325" i="1"/>
  <c r="D325" i="1"/>
  <c r="B325" i="1"/>
  <c r="F325" i="1"/>
  <c r="P324" i="1"/>
  <c r="R324" i="1" s="1"/>
  <c r="O325" i="1" l="1"/>
  <c r="I325" i="1"/>
  <c r="J326" i="1"/>
  <c r="H326" i="1"/>
  <c r="D326" i="1"/>
  <c r="B326" i="1"/>
  <c r="A327" i="1"/>
  <c r="K327" i="1" s="1"/>
  <c r="G326" i="1"/>
  <c r="F326" i="1"/>
  <c r="N326" i="1"/>
  <c r="O326" i="1" s="1"/>
  <c r="M326" i="1"/>
  <c r="L326" i="1"/>
  <c r="E326" i="1"/>
  <c r="Q326" i="1"/>
  <c r="P325" i="1"/>
  <c r="R325" i="1" s="1"/>
  <c r="G327" i="1" l="1"/>
  <c r="A328" i="1"/>
  <c r="K328" i="1" s="1"/>
  <c r="B327" i="1"/>
  <c r="F327" i="1"/>
  <c r="E327" i="1"/>
  <c r="N327" i="1"/>
  <c r="M327" i="1"/>
  <c r="L327" i="1"/>
  <c r="J327" i="1"/>
  <c r="D327" i="1"/>
  <c r="Q327" i="1"/>
  <c r="H327" i="1"/>
  <c r="I326" i="1"/>
  <c r="P326" i="1" s="1"/>
  <c r="R326" i="1" s="1"/>
  <c r="O327" i="1" l="1"/>
  <c r="I327" i="1"/>
  <c r="H328" i="1"/>
  <c r="F328" i="1"/>
  <c r="J328" i="1"/>
  <c r="E328" i="1"/>
  <c r="A329" i="1"/>
  <c r="K329" i="1" s="1"/>
  <c r="L328" i="1"/>
  <c r="M328" i="1"/>
  <c r="Q328" i="1"/>
  <c r="N328" i="1"/>
  <c r="O328" i="1" s="1"/>
  <c r="B328" i="1"/>
  <c r="G328" i="1"/>
  <c r="D328" i="1"/>
  <c r="P327" i="1" l="1"/>
  <c r="R327" i="1" s="1"/>
  <c r="I328" i="1"/>
  <c r="P328" i="1" s="1"/>
  <c r="R328" i="1" s="1"/>
  <c r="G329" i="1"/>
  <c r="E329" i="1"/>
  <c r="Q329" i="1"/>
  <c r="L329" i="1"/>
  <c r="B329" i="1"/>
  <c r="J329" i="1"/>
  <c r="H329" i="1"/>
  <c r="D329" i="1"/>
  <c r="F329" i="1"/>
  <c r="N329" i="1"/>
  <c r="O329" i="1" s="1"/>
  <c r="M329" i="1"/>
  <c r="A330" i="1"/>
  <c r="K330" i="1" s="1"/>
  <c r="F330" i="1" l="1"/>
  <c r="D330" i="1"/>
  <c r="N330" i="1"/>
  <c r="M330" i="1"/>
  <c r="J330" i="1"/>
  <c r="G330" i="1"/>
  <c r="A331" i="1"/>
  <c r="K331" i="1" s="1"/>
  <c r="L330" i="1"/>
  <c r="Q330" i="1"/>
  <c r="H330" i="1"/>
  <c r="B330" i="1"/>
  <c r="E330" i="1"/>
  <c r="I329" i="1"/>
  <c r="P329" i="1" s="1"/>
  <c r="R329" i="1" s="1"/>
  <c r="O330" i="1" l="1"/>
  <c r="E331" i="1"/>
  <c r="A332" i="1"/>
  <c r="K332" i="1" s="1"/>
  <c r="B331" i="1"/>
  <c r="Q331" i="1"/>
  <c r="M331" i="1"/>
  <c r="L331" i="1"/>
  <c r="H331" i="1"/>
  <c r="G331" i="1"/>
  <c r="F331" i="1"/>
  <c r="N331" i="1"/>
  <c r="J331" i="1"/>
  <c r="D331" i="1"/>
  <c r="I330" i="1"/>
  <c r="P330" i="1" s="1"/>
  <c r="R330" i="1" s="1"/>
  <c r="I331" i="1" l="1"/>
  <c r="D332" i="1"/>
  <c r="N332" i="1"/>
  <c r="A333" i="1"/>
  <c r="K333" i="1" s="1"/>
  <c r="B332" i="1"/>
  <c r="M332" i="1"/>
  <c r="Q332" i="1"/>
  <c r="L332" i="1"/>
  <c r="E332" i="1"/>
  <c r="F332" i="1"/>
  <c r="J332" i="1"/>
  <c r="H332" i="1"/>
  <c r="G332" i="1"/>
  <c r="O331" i="1"/>
  <c r="P331" i="1" s="1"/>
  <c r="R331" i="1" s="1"/>
  <c r="I332" i="1" l="1"/>
  <c r="A334" i="1"/>
  <c r="K334" i="1" s="1"/>
  <c r="B333" i="1"/>
  <c r="Q333" i="1"/>
  <c r="M333" i="1"/>
  <c r="D333" i="1"/>
  <c r="H333" i="1"/>
  <c r="F333" i="1"/>
  <c r="G333" i="1"/>
  <c r="E333" i="1"/>
  <c r="J333" i="1"/>
  <c r="L333" i="1"/>
  <c r="N333" i="1"/>
  <c r="O333" i="1" s="1"/>
  <c r="O332" i="1"/>
  <c r="P332" i="1" s="1"/>
  <c r="R332" i="1" s="1"/>
  <c r="L334" i="1" l="1"/>
  <c r="F334" i="1"/>
  <c r="E334" i="1"/>
  <c r="B334" i="1"/>
  <c r="N334" i="1"/>
  <c r="G334" i="1"/>
  <c r="Q334" i="1"/>
  <c r="H334" i="1"/>
  <c r="D334" i="1"/>
  <c r="A335" i="1"/>
  <c r="K335" i="1" s="1"/>
  <c r="M334" i="1"/>
  <c r="J334" i="1"/>
  <c r="I333" i="1"/>
  <c r="P333" i="1" s="1"/>
  <c r="R333" i="1" s="1"/>
  <c r="Q335" i="1" l="1"/>
  <c r="H335" i="1"/>
  <c r="G335" i="1"/>
  <c r="E335" i="1"/>
  <c r="A336" i="1"/>
  <c r="K336" i="1" s="1"/>
  <c r="M335" i="1"/>
  <c r="D335" i="1"/>
  <c r="B335" i="1"/>
  <c r="N335" i="1"/>
  <c r="F335" i="1"/>
  <c r="L335" i="1"/>
  <c r="J335" i="1"/>
  <c r="I334" i="1"/>
  <c r="O334" i="1"/>
  <c r="P334" i="1" s="1"/>
  <c r="R334" i="1" s="1"/>
  <c r="O335" i="1" l="1"/>
  <c r="N336" i="1"/>
  <c r="J336" i="1"/>
  <c r="G336" i="1"/>
  <c r="E336" i="1"/>
  <c r="D336" i="1"/>
  <c r="A337" i="1"/>
  <c r="K337" i="1" s="1"/>
  <c r="F336" i="1"/>
  <c r="Q336" i="1"/>
  <c r="M336" i="1"/>
  <c r="L336" i="1"/>
  <c r="H336" i="1"/>
  <c r="B336" i="1"/>
  <c r="I335" i="1"/>
  <c r="P335" i="1" s="1"/>
  <c r="R335" i="1" s="1"/>
  <c r="I336" i="1" l="1"/>
  <c r="M337" i="1"/>
  <c r="N337" i="1"/>
  <c r="L337" i="1"/>
  <c r="J337" i="1"/>
  <c r="G337" i="1"/>
  <c r="B337" i="1"/>
  <c r="E337" i="1"/>
  <c r="D337" i="1"/>
  <c r="H337" i="1"/>
  <c r="F337" i="1"/>
  <c r="A338" i="1"/>
  <c r="K338" i="1" s="1"/>
  <c r="Q337" i="1"/>
  <c r="O336" i="1"/>
  <c r="P336" i="1" s="1"/>
  <c r="R336" i="1" s="1"/>
  <c r="O337" i="1" l="1"/>
  <c r="N338" i="1"/>
  <c r="L338" i="1"/>
  <c r="H338" i="1"/>
  <c r="Q338" i="1"/>
  <c r="M338" i="1"/>
  <c r="A339" i="1"/>
  <c r="K339" i="1" s="1"/>
  <c r="J338" i="1"/>
  <c r="D338" i="1"/>
  <c r="E338" i="1"/>
  <c r="G338" i="1"/>
  <c r="B338" i="1"/>
  <c r="F338" i="1"/>
  <c r="I337" i="1"/>
  <c r="P337" i="1" s="1"/>
  <c r="R337" i="1" s="1"/>
  <c r="I338" i="1" l="1"/>
  <c r="M339" i="1"/>
  <c r="G339" i="1"/>
  <c r="A340" i="1"/>
  <c r="K340" i="1" s="1"/>
  <c r="D339" i="1"/>
  <c r="B339" i="1"/>
  <c r="Q339" i="1"/>
  <c r="H339" i="1"/>
  <c r="F339" i="1"/>
  <c r="E339" i="1"/>
  <c r="N339" i="1"/>
  <c r="L339" i="1"/>
  <c r="J339" i="1"/>
  <c r="O338" i="1"/>
  <c r="P338" i="1" s="1"/>
  <c r="R338" i="1" s="1"/>
  <c r="L340" i="1" l="1"/>
  <c r="J340" i="1"/>
  <c r="F340" i="1"/>
  <c r="G340" i="1"/>
  <c r="M340" i="1"/>
  <c r="B340" i="1"/>
  <c r="Q340" i="1"/>
  <c r="H340" i="1"/>
  <c r="E340" i="1"/>
  <c r="A341" i="1"/>
  <c r="K341" i="1" s="1"/>
  <c r="N340" i="1"/>
  <c r="O340" i="1" s="1"/>
  <c r="D340" i="1"/>
  <c r="O339" i="1"/>
  <c r="I339" i="1"/>
  <c r="E341" i="1" l="1"/>
  <c r="D341" i="1"/>
  <c r="B341" i="1"/>
  <c r="Q341" i="1"/>
  <c r="N341" i="1"/>
  <c r="H341" i="1"/>
  <c r="M341" i="1"/>
  <c r="L341" i="1"/>
  <c r="J341" i="1"/>
  <c r="G341" i="1"/>
  <c r="F341" i="1"/>
  <c r="A342" i="1"/>
  <c r="K342" i="1" s="1"/>
  <c r="P339" i="1"/>
  <c r="R339" i="1" s="1"/>
  <c r="I340" i="1"/>
  <c r="P340" i="1" s="1"/>
  <c r="R340" i="1" s="1"/>
  <c r="O341" i="1" l="1"/>
  <c r="I341" i="1"/>
  <c r="J342" i="1"/>
  <c r="H342" i="1"/>
  <c r="D342" i="1"/>
  <c r="G342" i="1"/>
  <c r="F342" i="1"/>
  <c r="B342" i="1"/>
  <c r="A343" i="1"/>
  <c r="K343" i="1" s="1"/>
  <c r="N342" i="1"/>
  <c r="O342" i="1" s="1"/>
  <c r="M342" i="1"/>
  <c r="L342" i="1"/>
  <c r="Q342" i="1"/>
  <c r="E342" i="1"/>
  <c r="G343" i="1" l="1"/>
  <c r="A344" i="1"/>
  <c r="K344" i="1" s="1"/>
  <c r="B343" i="1"/>
  <c r="J343" i="1"/>
  <c r="F343" i="1"/>
  <c r="H343" i="1"/>
  <c r="E343" i="1"/>
  <c r="Q343" i="1"/>
  <c r="L343" i="1"/>
  <c r="M343" i="1"/>
  <c r="D343" i="1"/>
  <c r="N343" i="1"/>
  <c r="O343" i="1" s="1"/>
  <c r="I342" i="1"/>
  <c r="P342" i="1" s="1"/>
  <c r="R342" i="1" s="1"/>
  <c r="P341" i="1"/>
  <c r="R341" i="1" s="1"/>
  <c r="I343" i="1" l="1"/>
  <c r="P343" i="1" s="1"/>
  <c r="R343" i="1" s="1"/>
  <c r="H344" i="1"/>
  <c r="F344" i="1"/>
  <c r="M344" i="1"/>
  <c r="L344" i="1"/>
  <c r="J344" i="1"/>
  <c r="D344" i="1"/>
  <c r="N344" i="1"/>
  <c r="O344" i="1" s="1"/>
  <c r="E344" i="1"/>
  <c r="G344" i="1"/>
  <c r="B344" i="1"/>
  <c r="Q344" i="1"/>
  <c r="A345" i="1"/>
  <c r="K345" i="1" s="1"/>
  <c r="I344" i="1" l="1"/>
  <c r="G345" i="1"/>
  <c r="E345" i="1"/>
  <c r="Q345" i="1"/>
  <c r="N345" i="1"/>
  <c r="L345" i="1"/>
  <c r="A346" i="1"/>
  <c r="K346" i="1" s="1"/>
  <c r="M345" i="1"/>
  <c r="J345" i="1"/>
  <c r="H345" i="1"/>
  <c r="D345" i="1"/>
  <c r="B345" i="1"/>
  <c r="F345" i="1"/>
  <c r="P344" i="1"/>
  <c r="R344" i="1" s="1"/>
  <c r="I345" i="1" l="1"/>
  <c r="O345" i="1"/>
  <c r="P345" i="1" s="1"/>
  <c r="R345" i="1" s="1"/>
  <c r="F346" i="1"/>
  <c r="D346" i="1"/>
  <c r="Q346" i="1"/>
  <c r="N346" i="1"/>
  <c r="G346" i="1"/>
  <c r="E346" i="1"/>
  <c r="J346" i="1"/>
  <c r="H346" i="1"/>
  <c r="A347" i="1"/>
  <c r="K347" i="1" s="1"/>
  <c r="M346" i="1"/>
  <c r="L346" i="1"/>
  <c r="B346" i="1"/>
  <c r="O346" i="1" l="1"/>
  <c r="I346" i="1"/>
  <c r="E347" i="1"/>
  <c r="A348" i="1"/>
  <c r="K348" i="1" s="1"/>
  <c r="B347" i="1"/>
  <c r="Q347" i="1"/>
  <c r="L347" i="1"/>
  <c r="D347" i="1"/>
  <c r="M347" i="1"/>
  <c r="N347" i="1"/>
  <c r="O347" i="1" s="1"/>
  <c r="J347" i="1"/>
  <c r="H347" i="1"/>
  <c r="G347" i="1"/>
  <c r="F347" i="1"/>
  <c r="P346" i="1" l="1"/>
  <c r="R346" i="1" s="1"/>
  <c r="I347" i="1"/>
  <c r="P347" i="1" s="1"/>
  <c r="R347" i="1" s="1"/>
  <c r="D348" i="1"/>
  <c r="N348" i="1"/>
  <c r="E348" i="1"/>
  <c r="B348" i="1"/>
  <c r="A349" i="1"/>
  <c r="K349" i="1" s="1"/>
  <c r="Q348" i="1"/>
  <c r="J348" i="1"/>
  <c r="H348" i="1"/>
  <c r="F348" i="1"/>
  <c r="M348" i="1"/>
  <c r="L348" i="1"/>
  <c r="G348" i="1"/>
  <c r="O348" i="1" l="1"/>
  <c r="I348" i="1"/>
  <c r="A350" i="1"/>
  <c r="K350" i="1" s="1"/>
  <c r="B349" i="1"/>
  <c r="Q349" i="1"/>
  <c r="M349" i="1"/>
  <c r="G349" i="1"/>
  <c r="F349" i="1"/>
  <c r="D349" i="1"/>
  <c r="J349" i="1"/>
  <c r="H349" i="1"/>
  <c r="E349" i="1"/>
  <c r="N349" i="1"/>
  <c r="O349" i="1" s="1"/>
  <c r="L349" i="1"/>
  <c r="P348" i="1" l="1"/>
  <c r="R348" i="1" s="1"/>
  <c r="L350" i="1"/>
  <c r="H350" i="1"/>
  <c r="F350" i="1"/>
  <c r="J350" i="1"/>
  <c r="E350" i="1"/>
  <c r="G350" i="1"/>
  <c r="D350" i="1"/>
  <c r="A351" i="1"/>
  <c r="K351" i="1" s="1"/>
  <c r="B350" i="1"/>
  <c r="Q350" i="1"/>
  <c r="N350" i="1"/>
  <c r="O350" i="1" s="1"/>
  <c r="M350" i="1"/>
  <c r="I349" i="1"/>
  <c r="P349" i="1" s="1"/>
  <c r="R349" i="1" s="1"/>
  <c r="I350" i="1" l="1"/>
  <c r="P350" i="1" s="1"/>
  <c r="R350" i="1" s="1"/>
  <c r="Q351" i="1"/>
  <c r="L351" i="1"/>
  <c r="J351" i="1"/>
  <c r="H351" i="1"/>
  <c r="A352" i="1"/>
  <c r="K352" i="1" s="1"/>
  <c r="N351" i="1"/>
  <c r="O351" i="1" s="1"/>
  <c r="F351" i="1"/>
  <c r="G351" i="1"/>
  <c r="M351" i="1"/>
  <c r="E351" i="1"/>
  <c r="D351" i="1"/>
  <c r="B351" i="1"/>
  <c r="I351" i="1" l="1"/>
  <c r="N352" i="1"/>
  <c r="J352" i="1"/>
  <c r="M352" i="1"/>
  <c r="Q352" i="1"/>
  <c r="F352" i="1"/>
  <c r="E352" i="1"/>
  <c r="B352" i="1"/>
  <c r="D352" i="1"/>
  <c r="G352" i="1"/>
  <c r="A353" i="1"/>
  <c r="K353" i="1" s="1"/>
  <c r="L352" i="1"/>
  <c r="H352" i="1"/>
  <c r="P351" i="1"/>
  <c r="R351" i="1" s="1"/>
  <c r="O352" i="1" l="1"/>
  <c r="M353" i="1"/>
  <c r="Q353" i="1"/>
  <c r="N353" i="1"/>
  <c r="G353" i="1"/>
  <c r="F353" i="1"/>
  <c r="D353" i="1"/>
  <c r="H353" i="1"/>
  <c r="J353" i="1"/>
  <c r="E353" i="1"/>
  <c r="B353" i="1"/>
  <c r="L353" i="1"/>
  <c r="A354" i="1"/>
  <c r="K354" i="1" s="1"/>
  <c r="I352" i="1"/>
  <c r="P352" i="1" s="1"/>
  <c r="R352" i="1" s="1"/>
  <c r="O353" i="1" l="1"/>
  <c r="N354" i="1"/>
  <c r="L354" i="1"/>
  <c r="H354" i="1"/>
  <c r="A355" i="1"/>
  <c r="K355" i="1" s="1"/>
  <c r="Q354" i="1"/>
  <c r="M354" i="1"/>
  <c r="J354" i="1"/>
  <c r="E354" i="1"/>
  <c r="D354" i="1"/>
  <c r="B354" i="1"/>
  <c r="G354" i="1"/>
  <c r="F354" i="1"/>
  <c r="I353" i="1"/>
  <c r="O354" i="1" l="1"/>
  <c r="I354" i="1"/>
  <c r="M355" i="1"/>
  <c r="G355" i="1"/>
  <c r="B355" i="1"/>
  <c r="A356" i="1"/>
  <c r="K356" i="1" s="1"/>
  <c r="Q355" i="1"/>
  <c r="L355" i="1"/>
  <c r="N355" i="1"/>
  <c r="F355" i="1"/>
  <c r="H355" i="1"/>
  <c r="E355" i="1"/>
  <c r="J355" i="1"/>
  <c r="D355" i="1"/>
  <c r="P354" i="1"/>
  <c r="R354" i="1" s="1"/>
  <c r="P353" i="1"/>
  <c r="R353" i="1" s="1"/>
  <c r="O355" i="1" l="1"/>
  <c r="I355" i="1"/>
  <c r="L356" i="1"/>
  <c r="J356" i="1"/>
  <c r="F356" i="1"/>
  <c r="E356" i="1"/>
  <c r="D356" i="1"/>
  <c r="G356" i="1"/>
  <c r="B356" i="1"/>
  <c r="A357" i="1"/>
  <c r="K357" i="1" s="1"/>
  <c r="Q356" i="1"/>
  <c r="N356" i="1"/>
  <c r="H356" i="1"/>
  <c r="M356" i="1"/>
  <c r="O356" i="1" l="1"/>
  <c r="P355" i="1"/>
  <c r="R355" i="1" s="1"/>
  <c r="E357" i="1"/>
  <c r="H357" i="1"/>
  <c r="G357" i="1"/>
  <c r="D357" i="1"/>
  <c r="N357" i="1"/>
  <c r="M357" i="1"/>
  <c r="J357" i="1"/>
  <c r="Q357" i="1"/>
  <c r="L357" i="1"/>
  <c r="F357" i="1"/>
  <c r="A358" i="1"/>
  <c r="K358" i="1" s="1"/>
  <c r="B357" i="1"/>
  <c r="I356" i="1"/>
  <c r="P356" i="1" s="1"/>
  <c r="R356" i="1" s="1"/>
  <c r="O357" i="1" l="1"/>
  <c r="I357" i="1"/>
  <c r="J358" i="1"/>
  <c r="H358" i="1"/>
  <c r="D358" i="1"/>
  <c r="L358" i="1"/>
  <c r="G358" i="1"/>
  <c r="A359" i="1"/>
  <c r="K359" i="1" s="1"/>
  <c r="M358" i="1"/>
  <c r="N358" i="1"/>
  <c r="O358" i="1" s="1"/>
  <c r="B358" i="1"/>
  <c r="F358" i="1"/>
  <c r="Q358" i="1"/>
  <c r="E358" i="1"/>
  <c r="P357" i="1"/>
  <c r="R357" i="1" s="1"/>
  <c r="I358" i="1" l="1"/>
  <c r="P358" i="1" s="1"/>
  <c r="R358" i="1" s="1"/>
  <c r="G359" i="1"/>
  <c r="A360" i="1"/>
  <c r="K360" i="1" s="1"/>
  <c r="B359" i="1"/>
  <c r="N359" i="1"/>
  <c r="M359" i="1"/>
  <c r="Q359" i="1"/>
  <c r="J359" i="1"/>
  <c r="D359" i="1"/>
  <c r="L359" i="1"/>
  <c r="H359" i="1"/>
  <c r="F359" i="1"/>
  <c r="E359" i="1"/>
  <c r="O359" i="1" l="1"/>
  <c r="I359" i="1"/>
  <c r="H360" i="1"/>
  <c r="F360" i="1"/>
  <c r="M360" i="1"/>
  <c r="J360" i="1"/>
  <c r="E360" i="1"/>
  <c r="A361" i="1"/>
  <c r="K361" i="1" s="1"/>
  <c r="Q360" i="1"/>
  <c r="N360" i="1"/>
  <c r="O360" i="1" s="1"/>
  <c r="L360" i="1"/>
  <c r="G360" i="1"/>
  <c r="B360" i="1"/>
  <c r="D360" i="1"/>
  <c r="I360" i="1" l="1"/>
  <c r="P360" i="1" s="1"/>
  <c r="R360" i="1" s="1"/>
  <c r="G361" i="1"/>
  <c r="E361" i="1"/>
  <c r="Q361" i="1"/>
  <c r="A362" i="1"/>
  <c r="K362" i="1" s="1"/>
  <c r="N361" i="1"/>
  <c r="L361" i="1"/>
  <c r="H361" i="1"/>
  <c r="M361" i="1"/>
  <c r="B361" i="1"/>
  <c r="D361" i="1"/>
  <c r="J361" i="1"/>
  <c r="F361" i="1"/>
  <c r="P359" i="1"/>
  <c r="R359" i="1" s="1"/>
  <c r="I361" i="1" l="1"/>
  <c r="O361" i="1"/>
  <c r="F362" i="1"/>
  <c r="D362" i="1"/>
  <c r="A363" i="1"/>
  <c r="K363" i="1" s="1"/>
  <c r="M362" i="1"/>
  <c r="N362" i="1"/>
  <c r="H362" i="1"/>
  <c r="G362" i="1"/>
  <c r="E362" i="1"/>
  <c r="B362" i="1"/>
  <c r="L362" i="1"/>
  <c r="Q362" i="1"/>
  <c r="J362" i="1"/>
  <c r="P361" i="1" l="1"/>
  <c r="R361" i="1" s="1"/>
  <c r="I362" i="1"/>
  <c r="O362" i="1"/>
  <c r="P362" i="1" s="1"/>
  <c r="R362" i="1" s="1"/>
  <c r="E363" i="1"/>
  <c r="A364" i="1"/>
  <c r="K364" i="1" s="1"/>
  <c r="B363" i="1"/>
  <c r="F363" i="1"/>
  <c r="D363" i="1"/>
  <c r="H363" i="1"/>
  <c r="M363" i="1"/>
  <c r="L363" i="1"/>
  <c r="J363" i="1"/>
  <c r="N363" i="1"/>
  <c r="Q363" i="1"/>
  <c r="G363" i="1"/>
  <c r="O363" i="1" l="1"/>
  <c r="D364" i="1"/>
  <c r="N364" i="1"/>
  <c r="H364" i="1"/>
  <c r="G364" i="1"/>
  <c r="E364" i="1"/>
  <c r="M364" i="1"/>
  <c r="B364" i="1"/>
  <c r="L364" i="1"/>
  <c r="J364" i="1"/>
  <c r="F364" i="1"/>
  <c r="A365" i="1"/>
  <c r="K365" i="1" s="1"/>
  <c r="Q364" i="1"/>
  <c r="I363" i="1"/>
  <c r="P363" i="1" s="1"/>
  <c r="R363" i="1" s="1"/>
  <c r="A366" i="1" l="1"/>
  <c r="K366" i="1" s="1"/>
  <c r="B365" i="1"/>
  <c r="Q365" i="1"/>
  <c r="M365" i="1"/>
  <c r="J365" i="1"/>
  <c r="G365" i="1"/>
  <c r="L365" i="1"/>
  <c r="H365" i="1"/>
  <c r="E365" i="1"/>
  <c r="N365" i="1"/>
  <c r="O365" i="1" s="1"/>
  <c r="F365" i="1"/>
  <c r="D365" i="1"/>
  <c r="O364" i="1"/>
  <c r="I364" i="1"/>
  <c r="P364" i="1" l="1"/>
  <c r="R364" i="1" s="1"/>
  <c r="I365" i="1"/>
  <c r="P365" i="1" s="1"/>
  <c r="R365" i="1" s="1"/>
  <c r="L366" i="1"/>
  <c r="M366" i="1"/>
  <c r="E366" i="1"/>
  <c r="D366" i="1"/>
  <c r="N366" i="1"/>
  <c r="A367" i="1"/>
  <c r="K367" i="1" s="1"/>
  <c r="Q366" i="1"/>
  <c r="J366" i="1"/>
  <c r="F366" i="1"/>
  <c r="B366" i="1"/>
  <c r="H366" i="1"/>
  <c r="G366" i="1"/>
  <c r="O366" i="1" l="1"/>
  <c r="I366" i="1"/>
  <c r="Q367" i="1"/>
  <c r="N367" i="1"/>
  <c r="M367" i="1"/>
  <c r="L367" i="1"/>
  <c r="J367" i="1"/>
  <c r="G367" i="1"/>
  <c r="B367" i="1"/>
  <c r="H367" i="1"/>
  <c r="F367" i="1"/>
  <c r="D367" i="1"/>
  <c r="E367" i="1"/>
  <c r="P366" i="1"/>
  <c r="R366" i="1" s="1"/>
  <c r="O367" i="1" l="1"/>
  <c r="I367" i="1"/>
  <c r="P367" i="1" l="1"/>
  <c r="R367" i="1" s="1"/>
</calcChain>
</file>

<file path=xl/sharedStrings.xml><?xml version="1.0" encoding="utf-8"?>
<sst xmlns="http://schemas.openxmlformats.org/spreadsheetml/2006/main" count="24571" uniqueCount="1387">
  <si>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</si>
  <si>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</si>
  <si>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</si>
  <si>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</si>
  <si>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</si>
  <si>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</si>
  <si>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</si>
  <si>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</si>
  <si>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</si>
  <si>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</si>
  <si>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</si>
  <si>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</si>
  <si>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</si>
  <si>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</si>
  <si>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</si>
  <si>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Conciliação</t>
  </si>
  <si>
    <t>Ajustes Conciliação</t>
  </si>
  <si>
    <t>Conciliação Ajustada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</si>
  <si>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</si>
  <si>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</si>
  <si>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</si>
  <si>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</si>
  <si>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</si>
  <si>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</si>
  <si>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</si>
  <si>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</si>
  <si>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</si>
  <si>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</si>
  <si>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</si>
  <si>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</si>
  <si>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</si>
  <si>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</si>
  <si>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</si>
  <si>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</si>
  <si>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</si>
  <si>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</si>
  <si>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</si>
  <si>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</si>
  <si>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</si>
  <si>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</si>
  <si>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</si>
  <si>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</si>
  <si>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</si>
  <si>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</si>
  <si>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</si>
  <si>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</si>
  <si>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</si>
  <si>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</si>
  <si>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</si>
  <si>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</si>
  <si>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</si>
  <si>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</si>
  <si>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</si>
  <si>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</si>
  <si>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</si>
  <si>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</si>
  <si>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</si>
  <si>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</si>
  <si>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</si>
  <si>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</si>
  <si>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</si>
  <si>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</si>
  <si>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</si>
  <si>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</si>
  <si>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</si>
  <si>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</si>
  <si>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</si>
  <si>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</si>
  <si>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</si>
  <si>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</si>
  <si>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</si>
  <si>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</si>
  <si>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</si>
  <si>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Priceless</t>
  </si>
  <si>
    <t xml:space="preserve">Banco Santander </t>
  </si>
  <si>
    <t>Alimentos</t>
  </si>
  <si>
    <t>Pago</t>
  </si>
  <si>
    <t>KAMINO</t>
  </si>
  <si>
    <t>ITAÚ</t>
  </si>
  <si>
    <t xml:space="preserve">FROGPAY COLIBRI </t>
  </si>
  <si>
    <t>Dois Producoes Culturais e Eventos Ltda</t>
  </si>
  <si>
    <t>Eventos</t>
  </si>
  <si>
    <t>TICKET SERVICO SA</t>
  </si>
  <si>
    <t>Voucher</t>
  </si>
  <si>
    <t xml:space="preserve">VR Benefícios e Serviços </t>
  </si>
  <si>
    <t>LOUISE BARSI</t>
  </si>
  <si>
    <t>MARIA TEREZA DA ROCHA MENDES</t>
  </si>
  <si>
    <t>VERA LUCIA SZEJNFELD</t>
  </si>
  <si>
    <t>Bora Experiencias</t>
  </si>
  <si>
    <t>RENATA CARVALHO SALOMON</t>
  </si>
  <si>
    <t>STRIPE - RESERVAS PRICELLES</t>
  </si>
  <si>
    <t>FUNDACAO ORQUESTRA SINFONICA DO ESTADO DE SAO PAULO - FUNDACAO OSESP</t>
  </si>
  <si>
    <t>BEM SAO PAULO EVENTOS E TURISMO TLDA</t>
  </si>
  <si>
    <t>Parcial</t>
  </si>
  <si>
    <t>MASTERCARD BRASIL SOLUÇÕES DE PAGAMENTO LTDA</t>
  </si>
  <si>
    <t>PHYTOESSENCE FRAGR NCIAS LTDA</t>
  </si>
  <si>
    <t xml:space="preserve">MAURICIO DE SOUZA RODRIGUES	</t>
  </si>
  <si>
    <t>ISABELLA GONÇALVES FONSECA FREITAS</t>
  </si>
  <si>
    <t>MARCELO FERMAN</t>
  </si>
  <si>
    <t>HI9 EVENTOS</t>
  </si>
  <si>
    <t>LE CREUSET</t>
  </si>
  <si>
    <t>Inbrasil Eventos e Turismo</t>
  </si>
  <si>
    <t>FUNCLUB</t>
  </si>
  <si>
    <t>MANASSERO SOCIEDADE DE ADVOGADOS</t>
  </si>
  <si>
    <t>Vinicola Uvva</t>
  </si>
  <si>
    <t>EDUARDO PIRES FAKIANI</t>
  </si>
  <si>
    <t>VISTA SEMPRE ALEM LTDA</t>
  </si>
  <si>
    <t>ABRIL COMUNICAÇÕES SA</t>
  </si>
  <si>
    <t>ID_Receita</t>
  </si>
  <si>
    <t>Data_Vencimento</t>
  </si>
  <si>
    <t>Data_Recebimento</t>
  </si>
  <si>
    <t>Valor_Parcela</t>
  </si>
  <si>
    <t>Data_Ocorrencia</t>
  </si>
  <si>
    <t>Categoria_Class</t>
  </si>
  <si>
    <t>b - Locação de Espaço - Eventos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</si>
  <si>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</si>
  <si>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</si>
  <si>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</si>
  <si>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</si>
  <si>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</si>
  <si>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</si>
  <si>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</si>
  <si>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</si>
  <si>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</si>
  <si>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</si>
  <si>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</si>
  <si>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</si>
  <si>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</si>
  <si>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</si>
  <si>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</si>
  <si>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Conta_Bancaria</t>
  </si>
  <si>
    <t>CNPJ_Loja</t>
  </si>
  <si>
    <t xml:space="preserve">GAZIT MALLS FUNDO DE INVESTIMENTO IMOBILIARIO - REPASSE LOCACAO </t>
  </si>
  <si>
    <t>Boleto Bancário</t>
  </si>
  <si>
    <t>Despesas Prediais - Aluguel</t>
  </si>
  <si>
    <t>2024-39</t>
  </si>
  <si>
    <t>Documentação Aprovada</t>
  </si>
  <si>
    <t>Aprovado Diretoria</t>
  </si>
  <si>
    <t>Aprovado Caixa</t>
  </si>
  <si>
    <t>Priceless - Kamino</t>
  </si>
  <si>
    <t>VALE TRANSPORTE</t>
  </si>
  <si>
    <t>Mão de obra</t>
  </si>
  <si>
    <t>MDO Vale Transporte</t>
  </si>
  <si>
    <t>Tempus - Kamino</t>
  </si>
  <si>
    <t>ROSANA APARECIDA ALVES DE PAULA</t>
  </si>
  <si>
    <t>Insumos - Alimentos</t>
  </si>
  <si>
    <t>ZAHIL IMPORTADORA LTDA</t>
  </si>
  <si>
    <t>Insumos - A&amp;B</t>
  </si>
  <si>
    <t>Insumos - Bebidas</t>
  </si>
  <si>
    <t>PSS - CENTRAL DA LIMPEZA LTDA</t>
  </si>
  <si>
    <t>Material de Higiene e Limpeza</t>
  </si>
  <si>
    <t>BB DISTRIBUIDORA DE CARNES LTDA</t>
  </si>
  <si>
    <t>EMPORIO CAMARGO SILVA EIRELI ME</t>
  </si>
  <si>
    <t xml:space="preserve">MAR DIRETO POC COMERCIO DE PEIXE EIRELI - ME </t>
  </si>
  <si>
    <t>YOGI COMERCIO ATACADISTA DE ALIMENTOS LTDA</t>
  </si>
  <si>
    <t>TELEFONICA BRASIL S/A</t>
  </si>
  <si>
    <t>Internet</t>
  </si>
  <si>
    <t xml:space="preserve">NATALIA ROSEIRA </t>
  </si>
  <si>
    <t>Transferência Bancária ou Pix</t>
  </si>
  <si>
    <t>Devolução para Cliente</t>
  </si>
  <si>
    <t>ESTAFF SOLUCOES TECNOLOGICAS DE AGENCIAMENTO LTDA</t>
  </si>
  <si>
    <t>MDO Terceirizada</t>
  </si>
  <si>
    <t xml:space="preserve">BARTOLOMEU </t>
  </si>
  <si>
    <t>Adiantamento a Fornecedores</t>
  </si>
  <si>
    <t>ELO 7</t>
  </si>
  <si>
    <t xml:space="preserve">VHF RADIO COMUNICAÇOES </t>
  </si>
  <si>
    <t>Locações</t>
  </si>
  <si>
    <t>Locações de Equipamentos - Operacionais</t>
  </si>
  <si>
    <t xml:space="preserve">EMPORIO MEL </t>
  </si>
  <si>
    <t xml:space="preserve">FISH STUDIO LTDA - ME </t>
  </si>
  <si>
    <t>Informática e TI</t>
  </si>
  <si>
    <t>Sistemas Gerais - Comunicação e Marketing</t>
  </si>
  <si>
    <t xml:space="preserve">D.R.O PRODUTOS ALIMENTICIOS LTDA </t>
  </si>
  <si>
    <t>EAU DISTRIB. DE AGUA MINERAL EIRELI - EP</t>
  </si>
  <si>
    <t>ERVAS FINAS HORTICULTURA LTDA</t>
  </si>
  <si>
    <t>NA MORADA INDUSTRIA E COMERCIO LTDA</t>
  </si>
  <si>
    <t>CG FOODS DISTRIB. DE ALIMENTOS LTDA</t>
  </si>
  <si>
    <t>FG7 COMERCIO E DISTRIBUICAO DE BEBIDAS -</t>
  </si>
  <si>
    <t xml:space="preserve">LEITERIA CABRIOLA FROMAGES DE CHEVRE LTDA </t>
  </si>
  <si>
    <t xml:space="preserve">ENTROPICA LABORATORIO E RESTAURANTE LTDA </t>
  </si>
  <si>
    <t>EMPORIO M-M LTDA</t>
  </si>
  <si>
    <t>2024-38</t>
  </si>
  <si>
    <t xml:space="preserve">HOTEL PLUS PLUSLINK COMERCIAL LTDA </t>
  </si>
  <si>
    <t>Utensílios - Operação</t>
  </si>
  <si>
    <t xml:space="preserve">BRAVIN &amp; CAMPOS CONSULTORIA </t>
  </si>
  <si>
    <t>Serviço de Terceiros - Assessoria de Projetos</t>
  </si>
  <si>
    <t>SAYEGH MATERIAIS PARA CONSTRUCAO</t>
  </si>
  <si>
    <t>Manutenção</t>
  </si>
  <si>
    <t>Despesas Prediais - Manutenção Predial</t>
  </si>
  <si>
    <t>PRESHH ALUGUEL DE MAQUINAS LTDA</t>
  </si>
  <si>
    <t xml:space="preserve">CAFE FAZENDA SERTAOZINHO LTDA </t>
  </si>
  <si>
    <t xml:space="preserve">COMERCIAL IMPORTADORA E EXPORTADORA METAPUNTO LTDA </t>
  </si>
  <si>
    <t xml:space="preserve"> Manutenção de Equipamentos</t>
  </si>
  <si>
    <t>HORTIFRUTIGRANJEIRO RODRIGUES LTDA</t>
  </si>
  <si>
    <t xml:space="preserve">UNIVERSIANA ALIMENTOS SAUDAVEIS E SUSTENTAVEIS LTDA </t>
  </si>
  <si>
    <t xml:space="preserve">SKY COMERCIO DE PRODUTOS ALIMENTICIOS LTDA </t>
  </si>
  <si>
    <t xml:space="preserve">HM DISTRIBUIDORA </t>
  </si>
  <si>
    <t>Utilidades</t>
  </si>
  <si>
    <t>DTK COMERCIO DE ALIMENTOS LTDA</t>
  </si>
  <si>
    <t>DEOLINDA DOS SANTOS FREITAS</t>
  </si>
  <si>
    <t>Locação de Equipamentos Eventos</t>
  </si>
  <si>
    <t>Locação de Equipamentos - Eventos</t>
  </si>
  <si>
    <t>INSUMOS</t>
  </si>
  <si>
    <t>ALIMENTOS</t>
  </si>
  <si>
    <t>FABIO INACIO MAIA 21722742836</t>
  </si>
  <si>
    <t xml:space="preserve">HOSTIBER </t>
  </si>
  <si>
    <t>M V DE MELO</t>
  </si>
  <si>
    <t xml:space="preserve">ALTAMURA </t>
  </si>
  <si>
    <t>GASTRO BRASIL GASTRONOMIA LTDA</t>
  </si>
  <si>
    <t>CLARO S.A.</t>
  </si>
  <si>
    <t xml:space="preserve">PINGUINA SORVETERIA LTDA </t>
  </si>
  <si>
    <t>CASA DE CARNES P.J.J. LTDA - ME</t>
  </si>
  <si>
    <t xml:space="preserve">OSASLIMP </t>
  </si>
  <si>
    <t>Lavanderia</t>
  </si>
  <si>
    <t xml:space="preserve">ABRASEL SAO PAULO </t>
  </si>
  <si>
    <t xml:space="preserve">CRAZYR BEER DISTRIBUIDORA DE BEBIDAS LTDA </t>
  </si>
  <si>
    <t>MACRO CONTABILIDADE E CONSULTORIA LTDA</t>
  </si>
  <si>
    <t>Investimento - Capex</t>
  </si>
  <si>
    <t>Taxa de Licença</t>
  </si>
  <si>
    <t>EGB COMERCIO LTDA</t>
  </si>
  <si>
    <t xml:space="preserve">KLUH SOFTWARE COMERCIO E SERVIÇOS LTDA </t>
  </si>
  <si>
    <t>Sistemas Gerais - Operacionais</t>
  </si>
  <si>
    <t>IRRF</t>
  </si>
  <si>
    <t>MDO IRRF</t>
  </si>
  <si>
    <t>CSLL</t>
  </si>
  <si>
    <t>CSLL - Contribuição Social</t>
  </si>
  <si>
    <t>INSS</t>
  </si>
  <si>
    <t>LEASING SANTANDER - CONTRATO 8883700 - ADITIVO DE REFINANCIAMENTO</t>
  </si>
  <si>
    <t>Endividamento</t>
  </si>
  <si>
    <t xml:space="preserve">PIRINEUS </t>
  </si>
  <si>
    <t>MDO INSS</t>
  </si>
  <si>
    <t>FGTS</t>
  </si>
  <si>
    <t>MDO FGTS</t>
  </si>
  <si>
    <t xml:space="preserve">REAL COMERCIAL LTDA </t>
  </si>
  <si>
    <t>ENDIVIDAMENTO</t>
  </si>
  <si>
    <t>MDO Temporária</t>
  </si>
  <si>
    <t xml:space="preserve">SOLIDES TECNOLOGIA S.A </t>
  </si>
  <si>
    <t>MDO Sistema de Ponto</t>
  </si>
  <si>
    <t>INSTITUTO AUA</t>
  </si>
  <si>
    <t xml:space="preserve">GESTAO DR SEGURANCA DO TRABALHO E MEDICINA OCUPACIONAL LTDA </t>
  </si>
  <si>
    <t>MDO Segurança do Trabalho</t>
  </si>
  <si>
    <t>DDTIZZ DEDETIZADORA E SERVICOS GERAIS LTDA</t>
  </si>
  <si>
    <t>Serviço de Terceiros</t>
  </si>
  <si>
    <t>Serviço de Terceiros - Dedetização</t>
  </si>
  <si>
    <t>H.D. FRANGOS LTDA</t>
  </si>
  <si>
    <t xml:space="preserve">CDC COMERCIO E DISTRIBUICAO DE BEBIDAS E ALIMENTOS </t>
  </si>
  <si>
    <t xml:space="preserve">OMEGA VISION COMERCIO E MANUTENCAO DE MAQUINAS E BALANCAS LTDA </t>
  </si>
  <si>
    <t>JOSE WELLDON DE JESUS MOREIRA</t>
  </si>
  <si>
    <t>MAO DE OBRA FIXA/ TEMPORARIOS</t>
  </si>
  <si>
    <t>SALARIOS</t>
  </si>
  <si>
    <t>ADRIANA NASCIMENTO SANTOS</t>
  </si>
  <si>
    <t>ADRIELE ALVES CHAVES</t>
  </si>
  <si>
    <t>AGNES ALVES DE LIMA</t>
  </si>
  <si>
    <t>ALLAN MAYCON SANTANA DE JESUS</t>
  </si>
  <si>
    <t>ANDRE CARDOSO ODIERNA</t>
  </si>
  <si>
    <t>BARBARA DAMIANA NASCIMENTO SILVA</t>
  </si>
  <si>
    <t>BARBARA ELLEN SIMOES ALVES</t>
  </si>
  <si>
    <t>CLEIDE MARQUES DA SILVA</t>
  </si>
  <si>
    <t>DANDARA CRISTINA PINTO DA SILVA</t>
  </si>
  <si>
    <t>DIOGO DE PAULA NETO</t>
  </si>
  <si>
    <t>EDUARDO MARTINS DE SANTANA</t>
  </si>
  <si>
    <t>ELIEL PAULO DANTAS</t>
  </si>
  <si>
    <t>GABRIEL ALVES DOS SANTOS SILVA</t>
  </si>
  <si>
    <t>GUILHERME BELECHIANO MOURA</t>
  </si>
  <si>
    <t>GUILHERME HENRIQUE ALVES BORBA SILVEIRA</t>
  </si>
  <si>
    <t>GUILHERME SILVA SANTANA</t>
  </si>
  <si>
    <t>HENRIQUE VIEIRA DE SOUSA</t>
  </si>
  <si>
    <t>JESSICA SOARES SANTOS</t>
  </si>
  <si>
    <t>JESUS MANUEL RIVAS SALAZAR</t>
  </si>
  <si>
    <t>JOSE WASHINGTON FRANCA DA SILVA</t>
  </si>
  <si>
    <t>JULIANA VIEIRA DA SILVA</t>
  </si>
  <si>
    <t>LETICIA DE OLIVEIRA MIRANDA</t>
  </si>
  <si>
    <t>LUCIANE CAMPOS CARDOZO</t>
  </si>
  <si>
    <t>MAIANE DA SILVA CAMPOS</t>
  </si>
  <si>
    <t>MARIA GABRIELA DE MORAES</t>
  </si>
  <si>
    <t>MARIA VANESSA DA SILVA</t>
  </si>
  <si>
    <t>MARINA COVA LACERDA</t>
  </si>
  <si>
    <t>MARTINHA FILGUEIRA BRAGA</t>
  </si>
  <si>
    <t>PEDRO PEREIRA DOS SANTOS</t>
  </si>
  <si>
    <t>RAFAEL ALEXANDRER HIRSEKORN</t>
  </si>
  <si>
    <t>RAYANE ISMAYELA DA CONCEICAO</t>
  </si>
  <si>
    <t>RENATO SHOYA OLEGARIO</t>
  </si>
  <si>
    <t>TERESA KISUNGA MBUISO</t>
  </si>
  <si>
    <t>THIAGO LOURENCO FERREIRA</t>
  </si>
  <si>
    <t xml:space="preserve">BONFIM FLORES </t>
  </si>
  <si>
    <t>SAMPATACADO DE GENEROS ALIMENTICIOS E BEBIDAS LTDA</t>
  </si>
  <si>
    <t xml:space="preserve">DISTRIBUIDORA DE CARNES CANTAREIRA </t>
  </si>
  <si>
    <t xml:space="preserve">CI EQUIPAMENTOS DE COMUNICACAO LTDA ME </t>
  </si>
  <si>
    <t xml:space="preserve">CAPSULA INSIDE LTDA - ANTIVIRUS SERVER AVAST CLOUD CARE </t>
  </si>
  <si>
    <t>MERCADO PAGO.COM REPRESENTACOES LTDA</t>
  </si>
  <si>
    <t>REBAL COMERCIAL LTDA</t>
  </si>
  <si>
    <t>Utensílios</t>
  </si>
  <si>
    <t>48.328.698 CARLA REGINA DA SILVA</t>
  </si>
  <si>
    <t>MDO PJ Fixo</t>
  </si>
  <si>
    <t>2024-37</t>
  </si>
  <si>
    <t xml:space="preserve">DMANTUNES PRODUCOES E SERVICOES LTDA </t>
  </si>
  <si>
    <t>PJ 49710287000132</t>
  </si>
  <si>
    <t>JOSE MARCOS CASSIANO 08361260846</t>
  </si>
  <si>
    <t xml:space="preserve">TRES SERVICOS E EVENTOS LTDA - JULIETA AMADEI </t>
  </si>
  <si>
    <t xml:space="preserve">PEDRO NOBREGA MARTINS VIEIRA </t>
  </si>
  <si>
    <t>PJ 52353371000150</t>
  </si>
  <si>
    <t>ICE4</t>
  </si>
  <si>
    <t>METROPOLI SEGURO</t>
  </si>
  <si>
    <t xml:space="preserve">Debito Automático </t>
  </si>
  <si>
    <t>MDO Seguro de Vida</t>
  </si>
  <si>
    <t>Priceless - Itaú</t>
  </si>
  <si>
    <t>PJ 51098611000155</t>
  </si>
  <si>
    <t>Serviço de Terceiros - Assessoria Contábil</t>
  </si>
  <si>
    <t xml:space="preserve">KUROKI SERVIÇOS LTDA </t>
  </si>
  <si>
    <t>Locação de Equipamentos - Informatica e TI</t>
  </si>
  <si>
    <t>Repasse Gazit - Locação Anexo Abaru</t>
  </si>
  <si>
    <t xml:space="preserve">BOCA A BOCA DISTRIBUIDORA LTDA </t>
  </si>
  <si>
    <t xml:space="preserve">MS FRANGOS LTDA </t>
  </si>
  <si>
    <t>Serviço de Segurança - Eventos</t>
  </si>
  <si>
    <t>CRIOULO SEMENTES DO BEM LTDA</t>
  </si>
  <si>
    <t>CULLIGAN SOLUTIONS COMERCIO DE INSUMOS PARA ESCRITORIOS LTDA</t>
  </si>
  <si>
    <t xml:space="preserve">PASTICIFIO F MARTINS INDUSTRIA E COMERCIO LTDA </t>
  </si>
  <si>
    <t>DENIS DOS SANTOS - PF</t>
  </si>
  <si>
    <t xml:space="preserve">Construção - Obra </t>
  </si>
  <si>
    <t xml:space="preserve">FELLIPE DE SOUSA ANDRADE </t>
  </si>
  <si>
    <t>PJ 56964669000158</t>
  </si>
  <si>
    <t xml:space="preserve">BARRINHAS COMERCIO DE BEBIDAS </t>
  </si>
  <si>
    <t xml:space="preserve">BPC PARTICIPACOES E PRODUCOES ARTISTICAS </t>
  </si>
  <si>
    <t xml:space="preserve">TOPEMA COZ PROF IND E COM LTDA </t>
  </si>
  <si>
    <t>PLENO LOCACOES AUDIVISUAIS - ACORDO 15 PARCELAS</t>
  </si>
  <si>
    <t>PORCO FELIZ COM DE CARNES LTDA</t>
  </si>
  <si>
    <t xml:space="preserve">O REI DAS OVAS COMERCIO DE PESCADOS LTDA </t>
  </si>
  <si>
    <t xml:space="preserve">GELO ITA INDUSTRIA LTDA </t>
  </si>
  <si>
    <t>ARQUIVEI SERVICOS ON LINE LTDA</t>
  </si>
  <si>
    <t xml:space="preserve">MD POC DELIVERY </t>
  </si>
  <si>
    <t xml:space="preserve">EQUIPAGAS COMERCIO DE GASES E EQUIPAMENTOS </t>
  </si>
  <si>
    <t>Gelo / Gas CO2 / Carvão</t>
  </si>
  <si>
    <t>EMPORIO FONTE VIVA</t>
  </si>
  <si>
    <t xml:space="preserve">ECOLAB QUIMICA LTDA </t>
  </si>
  <si>
    <t>Cartão de Crédito</t>
  </si>
  <si>
    <t xml:space="preserve">BELLE CAVE COMERCIO E IMPORTACAO LTDA </t>
  </si>
  <si>
    <t xml:space="preserve">OSTRAMAR PESCADOS EIRELLI </t>
  </si>
  <si>
    <t>Equipamentos</t>
  </si>
  <si>
    <t>ROSANA DE SOUSA MARTINS</t>
  </si>
  <si>
    <t>MDO Rescisão</t>
  </si>
  <si>
    <t xml:space="preserve">CABELE EQUIPAMENTOS </t>
  </si>
  <si>
    <t xml:space="preserve">EMPORIO SANTA HELENA </t>
  </si>
  <si>
    <t>KORIN AGROPECUARIA LTDA</t>
  </si>
  <si>
    <t>CALEBE EQUIPAMENTOS INDUSTRIAIS EIRELI</t>
  </si>
  <si>
    <t xml:space="preserve">MATURY CAJUCULTURA </t>
  </si>
  <si>
    <t>ISS</t>
  </si>
  <si>
    <t>IMPOSTO - ISS</t>
  </si>
  <si>
    <t xml:space="preserve">NITRON </t>
  </si>
  <si>
    <t>LUCAS DO SANTOS PEREIRA DIAS</t>
  </si>
  <si>
    <t xml:space="preserve">GRAPY COMERCIO DE BEBIDAS E ALIMENTOS LTDA </t>
  </si>
  <si>
    <t xml:space="preserve">R2 NETWORK INFORMATICA LTDA - ME </t>
  </si>
  <si>
    <t>2024-36</t>
  </si>
  <si>
    <t xml:space="preserve">DRO ERVAS E FLORES </t>
  </si>
  <si>
    <t xml:space="preserve">ATACADISTA SAO PAULO COMERCIO E IMPORTACAO LTDA </t>
  </si>
  <si>
    <t xml:space="preserve">CCM CAJU </t>
  </si>
  <si>
    <t>MDO Gratificação / Benefícios</t>
  </si>
  <si>
    <t xml:space="preserve">FREDERICO JARDIM SAMORA </t>
  </si>
  <si>
    <t xml:space="preserve">LANDO ELETRO - ACUSTICA LTDA </t>
  </si>
  <si>
    <t>DARE - SP</t>
  </si>
  <si>
    <t xml:space="preserve">D4S SERVICOS </t>
  </si>
  <si>
    <t xml:space="preserve">SPOTIFY </t>
  </si>
  <si>
    <t>TV por assinatura/musica ambiente</t>
  </si>
  <si>
    <t xml:space="preserve">BICUDO </t>
  </si>
  <si>
    <t>ADYEN DO BRASIL LTDA.</t>
  </si>
  <si>
    <t>VITORIA AMANDA ALVES DE ARAUJO</t>
  </si>
  <si>
    <t>Ocupação</t>
  </si>
  <si>
    <t xml:space="preserve">O.G. INJET FIRE LTDA </t>
  </si>
  <si>
    <t>SALARIOS CLT</t>
  </si>
  <si>
    <t>MDO CLT - Salário</t>
  </si>
  <si>
    <t>MARINA CABRAL GONCALVES - CIA LTDA</t>
  </si>
  <si>
    <t xml:space="preserve">MD POC SEAFOODS </t>
  </si>
  <si>
    <t>JESUS ENRIQUE CORREA LIZARAZO</t>
  </si>
  <si>
    <t>MDO CLT - Férias</t>
  </si>
  <si>
    <t xml:space="preserve">CAPITAL COMERCIO DE REFRIGERACAO LTDA </t>
  </si>
  <si>
    <t xml:space="preserve">MINALBA ALIMENTOS E BEBIDAS LTDA </t>
  </si>
  <si>
    <t xml:space="preserve">TARIFAS BANCARIAS </t>
  </si>
  <si>
    <t>Encontro de Contas</t>
  </si>
  <si>
    <t>Despesas Financeiras</t>
  </si>
  <si>
    <t>Tarifas Bancárias</t>
  </si>
  <si>
    <t xml:space="preserve">RICARDO RETTMANN - RIMA </t>
  </si>
  <si>
    <t xml:space="preserve"> SIST SERV RB QUALITY COM DE EMB LTDA - SISTEMAS RB </t>
  </si>
  <si>
    <t>Material Descartável</t>
  </si>
  <si>
    <t xml:space="preserve">LINSAN SERVICOS TERCEIRIZADOS LTDA </t>
  </si>
  <si>
    <t>Serviço de Terceiros - Serviço de Limpeza</t>
  </si>
  <si>
    <t>2024-35</t>
  </si>
  <si>
    <t xml:space="preserve">CAMP PINHEIROS CENTRO ASSISTENCIAL DE MOTIVACAO PROFISSIONAL - 50246529000168 </t>
  </si>
  <si>
    <t>MDO Ajuda de Custo</t>
  </si>
  <si>
    <t xml:space="preserve">GUILHERME HENRIQUE ALVES BORBA SILVEIRA </t>
  </si>
  <si>
    <t xml:space="preserve">ATELIE CERAMICA P OBJETOS LTDA </t>
  </si>
  <si>
    <t xml:space="preserve">ALVES E SAMPAIO COMERCIO E DISTRIBUIDORA GAS EIRELLI </t>
  </si>
  <si>
    <t xml:space="preserve">KAMINO INSTITUICAO DE PAGAMENTO LTDA </t>
  </si>
  <si>
    <t xml:space="preserve">VINICOLA CONCEICAO LTDA </t>
  </si>
  <si>
    <t xml:space="preserve">FIRECLEAN SISTEMA CONTRA INCENDIO EIRELLI </t>
  </si>
  <si>
    <t>Sistemas Gerais - Implantação</t>
  </si>
  <si>
    <t>C.A. DESENTUPIDORA &amp; MANUTENCAO LTDA</t>
  </si>
  <si>
    <t>PETTY CASH</t>
  </si>
  <si>
    <t>Dinheiro em Espécie</t>
  </si>
  <si>
    <t>Petty Cash</t>
  </si>
  <si>
    <t>ZIGPAY LTDAS -ME</t>
  </si>
  <si>
    <t>Deduções sobre Receita</t>
  </si>
  <si>
    <t>Desconto sobre Venda</t>
  </si>
  <si>
    <t>DARF</t>
  </si>
  <si>
    <t>SIMPLES NACIONAL</t>
  </si>
  <si>
    <t>ICMS</t>
  </si>
  <si>
    <t>Flash Tecnologia e Instituição de Pagamento LTDA</t>
  </si>
  <si>
    <t>NOTRE DAME INTERMEDICA SAUDE S.A.</t>
  </si>
  <si>
    <t>MDO Plano de Saúde</t>
  </si>
  <si>
    <t>LUCIMARA DA CONCEICAO</t>
  </si>
  <si>
    <t xml:space="preserve">DIASA DO BRASIL </t>
  </si>
  <si>
    <t xml:space="preserve">FAZENDA SANTA RITA </t>
  </si>
  <si>
    <t>Sistemas Gerais - Financeiros</t>
  </si>
  <si>
    <t xml:space="preserve">CLS EXTINTORES E ENGENHARIA DE COMBATE A INCENDIO </t>
  </si>
  <si>
    <t xml:space="preserve">A BARTENDEIRA </t>
  </si>
  <si>
    <t xml:space="preserve">CARLA APARECIDA FERREIRA RETUCI - FILIAL </t>
  </si>
  <si>
    <t xml:space="preserve">RAFAEL FERREIRA CARDOSO LTDA </t>
  </si>
  <si>
    <t>ASSAZ ORGANICA INDUSTRIA E COMERCIO DE ALIMENTOS LTDA</t>
  </si>
  <si>
    <t xml:space="preserve">PIVOT 30 INDUSTRIA DE VINHOS LTDA </t>
  </si>
  <si>
    <t xml:space="preserve">Nota Bonificada </t>
  </si>
  <si>
    <t xml:space="preserve">CRIOULO SEMENTES DO BEM LTDA </t>
  </si>
  <si>
    <t>JR COMERCIO E SERVICOS DE INFORMATICA LTDA</t>
  </si>
  <si>
    <t>Comissões de Vendas - Eventos</t>
  </si>
  <si>
    <t>2024-34</t>
  </si>
  <si>
    <t>AEROTINTAS COMERCIAL LTDA</t>
  </si>
  <si>
    <t xml:space="preserve">PURA ARTE </t>
  </si>
  <si>
    <t xml:space="preserve">PB ADMINISTRADORA DE ESTACIONAMENTOS LTDA </t>
  </si>
  <si>
    <t>Transporte</t>
  </si>
  <si>
    <t>Estacionamento - Administrativo</t>
  </si>
  <si>
    <t xml:space="preserve">RIZZO </t>
  </si>
  <si>
    <t xml:space="preserve">LILY DECORACOES LTDA </t>
  </si>
  <si>
    <t>TRANSPORTE TAXI OU APLICATIVO - UBER/LALAMOVE/99 E DEMAIS</t>
  </si>
  <si>
    <t>Fretes e Carretos</t>
  </si>
  <si>
    <t>2024-30</t>
  </si>
  <si>
    <t>CLOSEER TECNOLOGIA LTDA</t>
  </si>
  <si>
    <t xml:space="preserve">JCM SERRALHERIA - JAVIER MORENO </t>
  </si>
  <si>
    <t xml:space="preserve">MR VACUO COMERCIO DE EMBALAGENS </t>
  </si>
  <si>
    <t>GILCILANIO SEVERINO DA SILVA ME VIDROS</t>
  </si>
  <si>
    <t>REEMBOLSO</t>
  </si>
  <si>
    <t>Material de Escritório</t>
  </si>
  <si>
    <t>Análise Pendente</t>
  </si>
  <si>
    <t>V THOME LTDA - CASA DAS FESTAS</t>
  </si>
  <si>
    <t>Locação de Utensílios - Eventos</t>
  </si>
  <si>
    <t>FERIAS</t>
  </si>
  <si>
    <t>Decoração, paisagismo e jardinagem</t>
  </si>
  <si>
    <t xml:space="preserve">RAFAEL VICTOR LOPES </t>
  </si>
  <si>
    <t>RAIMUNDO ALVES DE OLIVEIRA - GELO RAY</t>
  </si>
  <si>
    <t xml:space="preserve">BELLA BUARQUE PAES </t>
  </si>
  <si>
    <t>TOKIO MARINE SEGURADORA S A</t>
  </si>
  <si>
    <t>Sistemas de Segurança e Alarme</t>
  </si>
  <si>
    <t>IMPOSTO - ICMS</t>
  </si>
  <si>
    <t>Impostos e Taxas</t>
  </si>
  <si>
    <t xml:space="preserve">BIO PESCADOS DA AMAZONIA LORENA LTDA </t>
  </si>
  <si>
    <t>RESCISÃO</t>
  </si>
  <si>
    <t xml:space="preserve">FELIPE OLBERG ZALEWSKA MEI </t>
  </si>
  <si>
    <t>SUFLEX TECNOLOGIA LTDA</t>
  </si>
  <si>
    <t xml:space="preserve">MAXIMUS MANURENCAO E CONSERVACAO </t>
  </si>
  <si>
    <t>2024-33</t>
  </si>
  <si>
    <t>ALIANCA TECNOLOGIA S/A</t>
  </si>
  <si>
    <t>Permuta</t>
  </si>
  <si>
    <t xml:space="preserve">A D COMERCIO DE BEBIDAS </t>
  </si>
  <si>
    <t>VERISURE BRASIL MONITORAMENTO DE ALARMES S.A</t>
  </si>
  <si>
    <t>HIDEL MERCEARIA LTDA ME</t>
  </si>
  <si>
    <t xml:space="preserve">ACESSONUTRI - ASSESSORIA EM ALIMENTACAO E NUTRICAO LTDA </t>
  </si>
  <si>
    <t>Serviço de Terceiros - Assessoria de Alimentos e Bebidas (Nutricionista/Cardápio)</t>
  </si>
  <si>
    <t>Ocupação - Eventos</t>
  </si>
  <si>
    <t>MARINA ASAMI SUGIURA BOMPEAN</t>
  </si>
  <si>
    <t xml:space="preserve">DI CALANNI IND E COMERCIO LTDA </t>
  </si>
  <si>
    <t xml:space="preserve">AMAZON SERVICOS DE VAREJO DO BRASIL LTDA </t>
  </si>
  <si>
    <t xml:space="preserve">RESTAURANTE PURIMAN LTDA </t>
  </si>
  <si>
    <t>O QUEIJOLATRA LOJA ESPECIALIZADA EM QUEIJOS LTDA</t>
  </si>
  <si>
    <t>2024-32</t>
  </si>
  <si>
    <t xml:space="preserve">CONCEITUAL ASSESSORIA CONTABIL S/S LTDA </t>
  </si>
  <si>
    <t>MULTIFRANGOS COMERCIO DE ALIMENTOS LTDA</t>
  </si>
  <si>
    <t xml:space="preserve">WYSE SISTEMS DE INFORMATICA LTDA </t>
  </si>
  <si>
    <t>CONTRIBUICAO SINDICAL ASSISTENCIAL</t>
  </si>
  <si>
    <t>MDO Contribuições Sindicais</t>
  </si>
  <si>
    <t xml:space="preserve">THAIS APARECIDA NOVAIS </t>
  </si>
  <si>
    <t>MDO Terceirizada - Eventos</t>
  </si>
  <si>
    <t>RAFAELA BENTO DA SILVA SANTOS 29452858869</t>
  </si>
  <si>
    <t>Serviços Terceirizados - Eventos</t>
  </si>
  <si>
    <t>MURILLO S- DUARTE COMERCIAL LTDA</t>
  </si>
  <si>
    <t>BATARD PADARIA ARTESANAL LTDA</t>
  </si>
  <si>
    <t xml:space="preserve">KINEO </t>
  </si>
  <si>
    <t>VITRUS IMPORT LTDA</t>
  </si>
  <si>
    <t>DISTRIB DE FRIOS E LATICINIOS CASTELO DA BEIRA LTDA</t>
  </si>
  <si>
    <t>T F CIUFF HORTIFRUTI LTDA</t>
  </si>
  <si>
    <t xml:space="preserve">SONEDA PERFUMARIA LTDA </t>
  </si>
  <si>
    <t>Decoração - Eventos</t>
  </si>
  <si>
    <t xml:space="preserve">CIA BRASILEIRA DE DISTRIBUICAO </t>
  </si>
  <si>
    <t xml:space="preserve">CARREFOUR COMERCIO E INDUSTRIA </t>
  </si>
  <si>
    <t>Fretes e Carretos - Eventos</t>
  </si>
  <si>
    <t>Estacionamento - Eventos</t>
  </si>
  <si>
    <t xml:space="preserve">CMC PARKING ADM DE ESTACIONAMENTOS LTDA </t>
  </si>
  <si>
    <t>2024-31</t>
  </si>
  <si>
    <t xml:space="preserve">IRENE SILVA DE SANTANA </t>
  </si>
  <si>
    <t xml:space="preserve">ALCATEIA COMERCIO VAREJISTA DE ARTIGOS DO VESTUARIO LTDA	</t>
  </si>
  <si>
    <t>Patrocínio</t>
  </si>
  <si>
    <t>Despesa de Patrocínio</t>
  </si>
  <si>
    <t xml:space="preserve">GOOGLE BRASIL INTERNET LTDA </t>
  </si>
  <si>
    <t>Cartão de Crédito - Despesas Financeiras</t>
  </si>
  <si>
    <t>Priceless - Santander</t>
  </si>
  <si>
    <t xml:space="preserve">JAILSON JOSE DOS SANTOS LOURENCO </t>
  </si>
  <si>
    <t>PEDRO HENRIQUE RODRIGUES</t>
  </si>
  <si>
    <t>PRIME CATER COMERCIAL DE PRODUTOS ALIMENTICIOS S.A.</t>
  </si>
  <si>
    <t xml:space="preserve">CASA SANTA LUZIA LTDA </t>
  </si>
  <si>
    <t xml:space="preserve">TMH DO BRASIL COMERCIAL E SERVICOS LTDA </t>
  </si>
  <si>
    <t>PORTAL BARTENDER STORE IMPORTADORA E EXP</t>
  </si>
  <si>
    <t xml:space="preserve">SPRJ EQUIPAMENTOS E SERVICOS LTDA </t>
  </si>
  <si>
    <t>LE GALO COMERCIAL IMPORTADORA E EXPORTAD</t>
  </si>
  <si>
    <t>AUTO POSTO BANDEIRA PAULISTA LTDA</t>
  </si>
  <si>
    <t>Transporte Equipe - Eventos</t>
  </si>
  <si>
    <t xml:space="preserve">DEL VENETO EIRELLES </t>
  </si>
  <si>
    <t xml:space="preserve">CURIANGO </t>
  </si>
  <si>
    <t xml:space="preserve">VANESSA TAMI NAKAMURA </t>
  </si>
  <si>
    <t>Marketing</t>
  </si>
  <si>
    <t>Pesquisa de Mercado</t>
  </si>
  <si>
    <t>BARBARA JAINE FRANCELINO DE MEDEIROS</t>
  </si>
  <si>
    <t>THAMIRES DE FREITAS NASCIMENTO</t>
  </si>
  <si>
    <t>Custas Cartórios / Protestos</t>
  </si>
  <si>
    <t>Travados</t>
  </si>
  <si>
    <t xml:space="preserve">AROSA </t>
  </si>
  <si>
    <t>JAVIER MORENO SASIAIN PARRILHAS URUGUAIS</t>
  </si>
  <si>
    <t xml:space="preserve">FIOROTTO SOCIEDADE INDIVIDUAL DE ADVOCACIA - DOUGLAS ADVOGADO </t>
  </si>
  <si>
    <t>Serviço de Terceiros - Assessoria Jurídica</t>
  </si>
  <si>
    <t xml:space="preserve">TAJIMA OSTRAS E MEXILHOES LTDA </t>
  </si>
  <si>
    <t>JND SOLUCOES TECNICAS EIRELI</t>
  </si>
  <si>
    <t>MULTI-NOX EQUIPAMENTOS P/RESTAURANTES LT</t>
  </si>
  <si>
    <t xml:space="preserve">JL NUNES IND E COM DESIDRATADORES </t>
  </si>
  <si>
    <t>2024-29</t>
  </si>
  <si>
    <t xml:space="preserve">LIMAO CAVIAR </t>
  </si>
  <si>
    <t xml:space="preserve">BERRY HOUSE </t>
  </si>
  <si>
    <t>SHOPEE</t>
  </si>
  <si>
    <t>2024-25</t>
  </si>
  <si>
    <t>TSURUSHI KANNO</t>
  </si>
  <si>
    <t xml:space="preserve">RAIMUNDO DA SILVA MOTOBOY </t>
  </si>
  <si>
    <t xml:space="preserve">MESA AMARELLO </t>
  </si>
  <si>
    <t>DISTRIBUIDORA E IMPORTADORA IRMAOS AVELINO S.A.</t>
  </si>
  <si>
    <t xml:space="preserve">ASIA SHOP </t>
  </si>
  <si>
    <t>OFF PAPER GRAFICA E EDITORA LTDA</t>
  </si>
  <si>
    <t>Produção Gráfica e Material Institucional</t>
  </si>
  <si>
    <t xml:space="preserve">ENIDE ROCHA PEREIRA </t>
  </si>
  <si>
    <t xml:space="preserve">GALERIA DO QUEIJO DE PRODUTOS ALIMENTICIOS LTDA </t>
  </si>
  <si>
    <t xml:space="preserve">CAMILA DE ARAUJO REVELES BARREIRA </t>
  </si>
  <si>
    <t>NA PEREIRA FRUTOS DO MAR</t>
  </si>
  <si>
    <t xml:space="preserve">VIEIRA COUTO COMUNICACAO INTEGRADA E AUDIVISUAL LTDA </t>
  </si>
  <si>
    <t>Agência de Propaganda</t>
  </si>
  <si>
    <t xml:space="preserve">PRISCILA DE OLIVEIRA DUARTE </t>
  </si>
  <si>
    <t xml:space="preserve">CONTRIBUICAO SINDICAL NEGOCIAL PATRONAL </t>
  </si>
  <si>
    <t xml:space="preserve">ANDREA SOARES CRISTINA DA SILVA </t>
  </si>
  <si>
    <t>SINDICATO DE RESTAURANTES BARES E SIMILARES DE SP E REGIAO</t>
  </si>
  <si>
    <t>Repasse Gazit - Locação Aroo</t>
  </si>
  <si>
    <t>2024-28</t>
  </si>
  <si>
    <t xml:space="preserve">CASA DO NORTE DUTRA </t>
  </si>
  <si>
    <t xml:space="preserve">HORTA DA TERRA LTDA </t>
  </si>
  <si>
    <t xml:space="preserve">HNK BR INDUSTRIA DE BEBIDAS </t>
  </si>
  <si>
    <t xml:space="preserve">NIAZI CHOHFI ARTEFATOS TEXTEIS LTDA </t>
  </si>
  <si>
    <t xml:space="preserve">OREN COMERCIAL IMPORTACAO DE ACESSORIOS LTDA </t>
  </si>
  <si>
    <t xml:space="preserve">OPA PRODUTOS ALIMENTICIOS LTDA </t>
  </si>
  <si>
    <t>ELAINE CRISTINA BASSAN ZORZI 25037025893</t>
  </si>
  <si>
    <t>CENTROESTE CARNES E DERIVADOS LTDA</t>
  </si>
  <si>
    <t xml:space="preserve">GAETA MASSAS - PRODUTOS ALIMENTICIOS LTDA ME </t>
  </si>
  <si>
    <t>2024-27</t>
  </si>
  <si>
    <t xml:space="preserve">JM SERVICE ALMEIDA LTDA </t>
  </si>
  <si>
    <t xml:space="preserve">GEOFFROY ALAIN MARIE DE LA CRIX DE CHEVRIERES DE SAVYE LTDA </t>
  </si>
  <si>
    <t>GIANFRANCO VIEIRA JANJACOMO</t>
  </si>
  <si>
    <t xml:space="preserve">EDINEIA APARECIDA DA SILVA </t>
  </si>
  <si>
    <t>CIAL - COMERCIO DE ARTIGOS PARA LABORATORIO LTDA</t>
  </si>
  <si>
    <t>2024-26</t>
  </si>
  <si>
    <t xml:space="preserve">LATICINIOS CHAPARRAL LTDA </t>
  </si>
  <si>
    <t>EMPRESTIMO CEF - CONTRATO 21.2899.606.0000176/80 PRICELESS</t>
  </si>
  <si>
    <t>CATTAI SOLUCOES COMERCIO E ASSISTENCIA TECNICA DE MAQUINAS E EQUIPAMENTOS LTDA</t>
  </si>
  <si>
    <t>ADINES FERREIRA</t>
  </si>
  <si>
    <t>COMERCIO DE FRANGOS LTDA</t>
  </si>
  <si>
    <t xml:space="preserve">CORDELIA DO VALLE PEREIRA LANAS </t>
  </si>
  <si>
    <t xml:space="preserve">JOSE GLAUTER SILVA DE OLIVEIRA </t>
  </si>
  <si>
    <t xml:space="preserve">DIOGO EMANUEL DE MACEDO SILVA </t>
  </si>
  <si>
    <t>RAFAEL MAIA SOUTO LIMA FIORANI</t>
  </si>
  <si>
    <t xml:space="preserve">BIANCA ANDRADE TAKAHASHI </t>
  </si>
  <si>
    <t>N.S.A COMERCIO VAREJISTA E DISTRIBUICAO LTDA</t>
  </si>
  <si>
    <t xml:space="preserve">IMIGRANTES MERCANTIL LTDA </t>
  </si>
  <si>
    <t xml:space="preserve">MINISTERIO DA FAZENDA </t>
  </si>
  <si>
    <t>KRYSTALMIX COM E DISTR PROD</t>
  </si>
  <si>
    <t>FERNANDO GONCALVES RUBINI-SERVICOS DE BUFFET</t>
  </si>
  <si>
    <t xml:space="preserve">INGRAM MICRO BRASIL  LTDA </t>
  </si>
  <si>
    <t>WESLEY DIEGO EMMES 322536578844</t>
  </si>
  <si>
    <t xml:space="preserve">ROBERTO FUMIO MATSUDA </t>
  </si>
  <si>
    <t xml:space="preserve">SAMPA FERRAMENTAS E MAQUINAS </t>
  </si>
  <si>
    <t xml:space="preserve">COMERCIAL MURAKAI LTDA </t>
  </si>
  <si>
    <t xml:space="preserve">PAGBRASIL PAGAMENTOS ELETRONICOS LTDA </t>
  </si>
  <si>
    <t>DICOMP DISTRIBUIDORA DE ELETRONICOS LTDA</t>
  </si>
  <si>
    <t>GRF DISTRIBUICAO LTDA</t>
  </si>
  <si>
    <t xml:space="preserve">FEPAC COMERCIAL DE MAQUINAS E FERRAMENTAS LTDA </t>
  </si>
  <si>
    <t>BASILE INDUSTRIA E COMERCIO DE PRODUTOS EIRELI</t>
  </si>
  <si>
    <t>2024-24</t>
  </si>
  <si>
    <t xml:space="preserve">ZANINI VINHOS LTDA </t>
  </si>
  <si>
    <t>INDUSTRIA E COMERCIO DE PRODUTOS ALIMENTICIOS IMIRIM LTDA</t>
  </si>
  <si>
    <t>COMERCIO DE CEREAIS QUATRO ESTRELAS LTDA</t>
  </si>
  <si>
    <t xml:space="preserve">CAFE TRES CORACOES S.A </t>
  </si>
  <si>
    <t>Taxa Antec. Cartão de Crédito</t>
  </si>
  <si>
    <t>PRIME GERADORES LOCACAO DE EQUIPAMENTOS LTDA</t>
  </si>
  <si>
    <t>KALUNGA SA</t>
  </si>
  <si>
    <t xml:space="preserve">CASA DE CARNES NOVA PARISIENE LTDA </t>
  </si>
  <si>
    <t>Juros / Multa</t>
  </si>
  <si>
    <t>BRUNO MERCEARIA LTDA ME</t>
  </si>
  <si>
    <t xml:space="preserve">INOVE HIGIENE COMERCIO E SERVICOS DE DESCARTAVEIS LTDA </t>
  </si>
  <si>
    <t xml:space="preserve">UBIJARA DE SOUZA SANTOS - ME </t>
  </si>
  <si>
    <t>2024-23</t>
  </si>
  <si>
    <t xml:space="preserve">TARTARUGA PANIFICIO MANUAL LTDA </t>
  </si>
  <si>
    <t xml:space="preserve">LISANDRO LIRA SILVA </t>
  </si>
  <si>
    <t xml:space="preserve">MATERIAS DE CONSTRUCAO BOM PASTOR LTDA </t>
  </si>
  <si>
    <t xml:space="preserve">AMABILE ORGANIZACAO DE EVENTOS </t>
  </si>
  <si>
    <t xml:space="preserve">OUTLET DE TINTAS LTDA </t>
  </si>
  <si>
    <t>COLONIAL CHURRASSQUEIRAS E ACESSORIOS</t>
  </si>
  <si>
    <t xml:space="preserve">DONA D.COR COMERCIO VAREJISTA LTDA </t>
  </si>
  <si>
    <t xml:space="preserve">COMERCIAL LUIZA MEIRE DE GENEROS ALIMENTICIOS LTDA </t>
  </si>
  <si>
    <t>LADY-IV LOJA DE VARIEDADES LTDA</t>
  </si>
  <si>
    <t>MDO Uniformes</t>
  </si>
  <si>
    <t xml:space="preserve">HAVANA COMERCIO DE BEBIDAS LTDA </t>
  </si>
  <si>
    <t>MAGAZINE ANTONIO LTDA</t>
  </si>
  <si>
    <t>BCN SERVICOS E COMERCIAL  VIRTUAL</t>
  </si>
  <si>
    <t xml:space="preserve">FERETTI EMBALAGENS DESCARTAVEIS LTDA </t>
  </si>
  <si>
    <t>DENGO CHOCOLATES S.A</t>
  </si>
  <si>
    <t xml:space="preserve">LOJA WFOOD COMMERCE LTDA </t>
  </si>
  <si>
    <t xml:space="preserve">SCUADRA EMBALAGENS DIFERENCIADAS IND E COM LTDA </t>
  </si>
  <si>
    <t xml:space="preserve">SILVIUS DISTRIBUIDORA LTDA </t>
  </si>
  <si>
    <t xml:space="preserve">SUPERMERCADO HIROTA LTDA </t>
  </si>
  <si>
    <t xml:space="preserve">SURGARPLUM ARTIGOS PARA CASA E COZINHA LTDA </t>
  </si>
  <si>
    <t>TRIBUNAL DE JUSTIÇA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</si>
  <si>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</si>
  <si>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</si>
  <si>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</si>
  <si>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</si>
  <si>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</si>
  <si>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</si>
  <si>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</si>
  <si>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</si>
  <si>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</si>
  <si>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</si>
  <si>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True</t>
  </si>
  <si>
    <t>Parcela_Paga</t>
  </si>
  <si>
    <t xml:space="preserve">PESO DA REGUA COMERCIO </t>
  </si>
  <si>
    <t xml:space="preserve">LILIAN MALTA ARTE EM CERAMICA LTDA </t>
  </si>
  <si>
    <t xml:space="preserve">SINAPSIS COMERCIAL IMPORTADORA E EXPORTADORA DE VINHOS LTDA </t>
  </si>
  <si>
    <t xml:space="preserve">VCA COM E CONFEÇOES LTDA 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</si>
  <si>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</si>
  <si>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</si>
  <si>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</si>
  <si>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</si>
  <si>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</si>
  <si>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</si>
  <si>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Remunerao-Cta Pgto</t>
  </si>
  <si>
    <t>DEBITO</t>
  </si>
  <si>
    <t>Receita Federal</t>
  </si>
  <si>
    <t>Caixa Economica Federal</t>
  </si>
  <si>
    <t>BEM MAIS EVENTOS E RESTAURANTE LTDA</t>
  </si>
  <si>
    <t>Duroc Servicos e Participacoes</t>
  </si>
  <si>
    <t>Aero Club</t>
  </si>
  <si>
    <t>Zig Tecnologia S.A.</t>
  </si>
  <si>
    <t>Tempus</t>
  </si>
  <si>
    <t>Ypiranga Bar - Brahma</t>
  </si>
  <si>
    <t>Pirineus Embutidos A Ltda Epp</t>
  </si>
  <si>
    <t>HARMONIA 3051 BAR E EVENTOS LTDA</t>
  </si>
  <si>
    <t>Bem Mais Eventos e Restaurante Ltda Santander</t>
  </si>
  <si>
    <t>Tarifa Geracao Boleto-Cta Pgto</t>
  </si>
  <si>
    <t>D. R. O. Produtos Alimenticios</t>
  </si>
  <si>
    <t>Instituto Aua de Empreendedorismo Socioambiental</t>
  </si>
  <si>
    <t>Mco Servicos Empresariais e Aopio Administrativo Ltda</t>
  </si>
  <si>
    <t>Emporio M&amp;M Ltda</t>
  </si>
  <si>
    <t>Pjbank Pagamentos S A</t>
  </si>
  <si>
    <t>H. D. Frangos Ltda.</t>
  </si>
  <si>
    <t>Omega Vision Comercio e Manutencao de Maquinas e Balancas Ltda</t>
  </si>
  <si>
    <t>Gestao Dr Seguranca do Trabalho e Medicina Ocupacional Ltda</t>
  </si>
  <si>
    <t>Zahil Importadora Ltda</t>
  </si>
  <si>
    <t>Ddtizz Dedetizadora e Servicos Gerais Ltda</t>
  </si>
  <si>
    <t>Ervas Finas Hort Ltda</t>
  </si>
  <si>
    <t>Emporio Camargo Silva Ltda</t>
  </si>
  <si>
    <t>Rosana Aparecida Alves de Paula</t>
  </si>
  <si>
    <t>Cdc Comercio e Distribuicao de Bebidas e Alimentos Ltda</t>
  </si>
  <si>
    <t>Estaff Solucoes Tecnologicas de Agenciam</t>
  </si>
  <si>
    <t>Real Comercial Eireli</t>
  </si>
  <si>
    <t>B. B. Distribuidora de Carnes Ltda</t>
  </si>
  <si>
    <t>TEMPUS FUGIT PARTICIPACOES E EMPREENDIMENTOS LTDA</t>
  </si>
  <si>
    <t>Bem Mais Santander</t>
  </si>
  <si>
    <t>Jose Welldson de Jesus Moreira</t>
  </si>
  <si>
    <t>Adriana Nascimento Santos</t>
  </si>
  <si>
    <t>Adriele Alves Chaves</t>
  </si>
  <si>
    <t>Agnes Alves de Lima</t>
  </si>
  <si>
    <t>Allan Maycon Santana de Jesus</t>
  </si>
  <si>
    <t>Andr Cardoso Odierna</t>
  </si>
  <si>
    <t>Barbara Damiana Nascimento Silva</t>
  </si>
  <si>
    <t>Barbara Ellen Simoes Alves</t>
  </si>
  <si>
    <t>Cleide Marques da Silva</t>
  </si>
  <si>
    <t>Dandara Cristina Pinto da Silva</t>
  </si>
  <si>
    <t>Diogo de Paula Neto</t>
  </si>
  <si>
    <t>Eduardo Martins de Santana</t>
  </si>
  <si>
    <t>Eliel Paulo Dantas</t>
  </si>
  <si>
    <t>Bomfim Flores</t>
  </si>
  <si>
    <t>Carlos Ecommerce</t>
  </si>
  <si>
    <t>Gabriel Alves dos Santos Silva</t>
  </si>
  <si>
    <t>Guilherme Belechiano Moura</t>
  </si>
  <si>
    <t>Guilherme Henrique Alves Borba Silveira</t>
  </si>
  <si>
    <t>Guilherme Silva Santana</t>
  </si>
  <si>
    <t>Henrique Vieira de Sousa</t>
  </si>
  <si>
    <t>Jessica Soares Santos</t>
  </si>
  <si>
    <t>Jesus Manuel Rivas Salazar</t>
  </si>
  <si>
    <t>Jose Washington Franca da Silva</t>
  </si>
  <si>
    <t>Juliana Vieira da Silva</t>
  </si>
  <si>
    <t>Leticia de Oliveira Miranda</t>
  </si>
  <si>
    <t>Luciane Campos Cardozo</t>
  </si>
  <si>
    <t>Maiane da Silva Campos</t>
  </si>
  <si>
    <t>Maria Gabriela de Moraes</t>
  </si>
  <si>
    <t>Maria Vanessa da Silva</t>
  </si>
  <si>
    <t>Martinha Filgueira Braga</t>
  </si>
  <si>
    <t>Marina Cova Lacerda</t>
  </si>
  <si>
    <t>Pedro Pereira dos Santos</t>
  </si>
  <si>
    <t>Rafael Alexander Hirsekorn</t>
  </si>
  <si>
    <t>Rayane Conceicao</t>
  </si>
  <si>
    <t>Renato Shoya Olegario</t>
  </si>
  <si>
    <t>Teresa Kisunga Mbui</t>
  </si>
  <si>
    <t>Thiago Ferreira</t>
  </si>
  <si>
    <t>Capsula Inside</t>
  </si>
  <si>
    <t>48328698 Carla Re</t>
  </si>
  <si>
    <t>Jose Marcos Cassiano</t>
  </si>
  <si>
    <t>Dmantunes Producoes e Servicos Ltda</t>
  </si>
  <si>
    <t>Joo Gabriel Rodrigues dos Santos</t>
  </si>
  <si>
    <t>Pedro Nobrega Martins Vieira</t>
  </si>
  <si>
    <t>Tres Servicos e Eventos Ltda</t>
  </si>
  <si>
    <t>Leiteria Cabriola - Fromages de Chevre Ltda</t>
  </si>
  <si>
    <t>Sampa Atacado de Generos Alimenticios e Bebidas Ltda</t>
  </si>
  <si>
    <t>Hortifrutigranjeiro Rodrigues Ltda</t>
  </si>
  <si>
    <t>Pss - Central da Limpeza Ltda</t>
  </si>
  <si>
    <t>Ice4pros Fabrica de Gelo Ltda.</t>
  </si>
  <si>
    <t>Nu Pagamentos S.a. - Instituicao de Pagamento</t>
  </si>
  <si>
    <t>Fg7 Comercio e Distribuicao de Bebidas Ltda</t>
  </si>
  <si>
    <t>Osaslimp Lavanderia Ltda</t>
  </si>
  <si>
    <t>Deolinda dos Santos Freitas 04133564855</t>
  </si>
  <si>
    <t>Altamura Solucoes em Gastronomia Ltda</t>
  </si>
  <si>
    <t>C&amp;i Equipamentos de Comunicao Ltda Me</t>
  </si>
  <si>
    <t>Dtk Comercio de Alimentos Ltda</t>
  </si>
  <si>
    <t>Cafe Fazenda Sertaozinho Ltda.</t>
  </si>
  <si>
    <t>Emporio M &amp; L Comercio de Alimentos e Bebidas Ltda</t>
  </si>
  <si>
    <t>Cg Food'S Distribuidora de Alimentos Ltda.</t>
  </si>
  <si>
    <t>Mar Direto Poc Comercio de Peixes Ltda</t>
  </si>
  <si>
    <t>Distribuidora de Carnes Cantareira Ltda</t>
  </si>
  <si>
    <t>Rebal Comercial Limitada</t>
  </si>
  <si>
    <t>Bartolomeu Martins Fernandes</t>
  </si>
  <si>
    <t>Pix Marketplace</t>
  </si>
  <si>
    <t>Sarah Priscilla Foli</t>
  </si>
  <si>
    <t>Bem Sao Paulo</t>
  </si>
  <si>
    <t>Crioulo Sementes do Bem</t>
  </si>
  <si>
    <t>Emporio Camargo Silva Eireli</t>
  </si>
  <si>
    <t>Comercial Importadora e Exportadora Metapunto Ltda.</t>
  </si>
  <si>
    <t>Boca a Boca Distribuidora Ltda</t>
  </si>
  <si>
    <t>Rafaela Almeida Braga Viscaino</t>
  </si>
  <si>
    <t>Machine Service</t>
  </si>
  <si>
    <t>Culligan Solutions Comercio de Insumos para Escritorios Ltda</t>
  </si>
  <si>
    <t>Casa de Carnes P J J Ltda</t>
  </si>
  <si>
    <t>Barrinhas C de Imp de B e C Lt</t>
  </si>
  <si>
    <t>Porto Brasil Ceramica Ltda</t>
  </si>
  <si>
    <t>Hm Tomaz Comercio e Distribuidora Ltda</t>
  </si>
  <si>
    <t>Ms Frangos Ltda</t>
  </si>
  <si>
    <t>Macro Contabilidade e Consultoria Ltda.</t>
  </si>
  <si>
    <t>Topema Cozinhas Profissionais Industria e Comercio Ltda</t>
  </si>
  <si>
    <t>Sky Comercio de Produtos Alimenticios Ltda</t>
  </si>
  <si>
    <t>Kuroki Servicos Ltda   Me</t>
  </si>
  <si>
    <t>Pleno Locacoes Audiovisuais Ltda</t>
  </si>
  <si>
    <t>Bruna Nogueira Ribeiro</t>
  </si>
  <si>
    <t>Denis dos Santos</t>
  </si>
  <si>
    <t>Fellipe de Sousa Andrade</t>
  </si>
  <si>
    <t>Associacao do Shopping Light</t>
  </si>
  <si>
    <t>Bpc Participacoes Neg Emp Eire</t>
  </si>
  <si>
    <t>Peso da Regua Secos e Molhados</t>
  </si>
  <si>
    <t>Priscila de Oliveira Duarte</t>
  </si>
  <si>
    <t>Andra Cristina Soares da Silva</t>
  </si>
  <si>
    <t>SISPAG  TICKET SERVICOS</t>
  </si>
  <si>
    <t>Tarifa Geracao Boleto</t>
  </si>
  <si>
    <t>O Rei das Ovas Comercio de Pescados Ltda</t>
  </si>
  <si>
    <t>Porco Feliz   Comercio de Carnes Ltda</t>
  </si>
  <si>
    <t>STRIPE  VISA DBJq94vxaobH</t>
  </si>
  <si>
    <t>Sayegh Materiais para Construcao Ltda</t>
  </si>
  <si>
    <t>Gelo Ita Industria e Comercio de Gelo Ltda.</t>
  </si>
  <si>
    <t>Equipagas Comercio de Gases e Equipamentos Ltda</t>
  </si>
  <si>
    <t>Arquivei Servicos On Line Ltda</t>
  </si>
  <si>
    <t>Ivone Brunasse</t>
  </si>
  <si>
    <t>Ecolab Quimica Ltda</t>
  </si>
  <si>
    <t>Belle Cave Comercio e Importacao Ltda.</t>
  </si>
  <si>
    <t>Ostramar Pescados Ltda</t>
  </si>
  <si>
    <t>M.D Poc Delivery Ltda</t>
  </si>
  <si>
    <t>Bierturm P V A T e e Refrig Lt</t>
  </si>
  <si>
    <t>Rosana de Sousa Martins</t>
  </si>
  <si>
    <t>Nathalia Stagliano</t>
  </si>
  <si>
    <t>Mercado Pago Instituicao de Pagamento Ltda</t>
  </si>
  <si>
    <t>SISPAG BEM SAO PAULO EVE...</t>
  </si>
  <si>
    <t>STRIPE  MAST DBJq94vxaobH</t>
  </si>
  <si>
    <t>Calebe Equipamentos Industriais</t>
  </si>
  <si>
    <t>Pagarme Pagamentos Sa</t>
  </si>
  <si>
    <t>Renata Carvalho Salomon</t>
  </si>
  <si>
    <t>R2 Network Informatica Ltda</t>
  </si>
  <si>
    <t>Matury Cajucultura Ltda</t>
  </si>
  <si>
    <t>Lucas dos Santos Pereira Dias</t>
  </si>
  <si>
    <t>Grapy Comercio de Bebidas e Alimentos Ltda</t>
  </si>
  <si>
    <t>Fabio Inacio Maia 21722742836</t>
  </si>
  <si>
    <t>Boca A Boca Distribuidora Ltda</t>
  </si>
  <si>
    <t>PMSP SP</t>
  </si>
  <si>
    <t>Vera Lucia Szejnfeld</t>
  </si>
  <si>
    <t>Nitron Comercial Ltda</t>
  </si>
  <si>
    <t>TED 745.0001.STRIPE B S</t>
  </si>
  <si>
    <t>DEP DIN ATM ENV   000007</t>
  </si>
  <si>
    <t>DEP DIN ATM ENV   000008</t>
  </si>
  <si>
    <t>Maria Tereza da Rocha Mendes</t>
  </si>
  <si>
    <t>Louise Barsi</t>
  </si>
  <si>
    <t>Lilian Malta Arte em Ceramica Ltda</t>
  </si>
  <si>
    <t>D.R.O. Produtos Alimenticios Ltda</t>
  </si>
  <si>
    <t>Frederico Jardim Samora</t>
  </si>
  <si>
    <t>Fiorotto Sociedade Individual de Advocacia</t>
  </si>
  <si>
    <t>Atacadista Sao Paulo Comercio e Importacao Ltda</t>
  </si>
  <si>
    <t>Empresa Brasileira de Beneficios e Pagamentos Instituicao de Pagamento Ltda</t>
  </si>
  <si>
    <t>Lando Eletro - Acustica Sociedade Ltda</t>
  </si>
  <si>
    <t>Korin Agropecuaria Ltda</t>
  </si>
  <si>
    <t>ZIG TECNOLOGIA S.A.</t>
  </si>
  <si>
    <t>Coord Adm Financeira Caf</t>
  </si>
  <si>
    <t>STRIPE  MAST CDJq94vxaobH</t>
  </si>
  <si>
    <t>PIX TRANSF VR Bene05/09</t>
  </si>
  <si>
    <t>KAMINO INSTITUICAO DE PAGAMENTO LTDA</t>
  </si>
  <si>
    <t>Marina Cabral Goncalves &amp; Cia Ltda</t>
  </si>
  <si>
    <t>O.G. Injet Fire Ltda</t>
  </si>
  <si>
    <t>Vitoria Amanda Alves de Araujo</t>
  </si>
  <si>
    <t>Pontes Comercio de Frutas e Congelados Ltda</t>
  </si>
  <si>
    <t>Viviane dos Santos</t>
  </si>
  <si>
    <t>Jesus Enrique Correa Lizarazo</t>
  </si>
  <si>
    <t>Cetro Maquinas Processado por Adyen</t>
  </si>
  <si>
    <t>Md Poc Seafoods Comercio de Peixes Ltda</t>
  </si>
  <si>
    <t>Macro Legalizacoes e Consultoria Ltda</t>
  </si>
  <si>
    <t>Capital Comercio de Refrigeracao Ltda</t>
  </si>
  <si>
    <t>TAR PLANO ADAPT 1  08/24</t>
  </si>
  <si>
    <t>TAR/CUSTAS COBRANCA</t>
  </si>
  <si>
    <t>Preshh Aluguel de Maquinas Ltda</t>
  </si>
  <si>
    <t>Minalba Alimentos e Bebidas Ltda</t>
  </si>
  <si>
    <t>Sistemas de Servicos R.B. Quality Comercio de Embalagens Ltda</t>
  </si>
  <si>
    <t>Pagamento de Contas-Cta Pgto</t>
  </si>
  <si>
    <t>BUSINESS      4004-6393</t>
  </si>
  <si>
    <t>Atelie de Ceramica Projetos e Objetos Ltda</t>
  </si>
  <si>
    <t>Vinicola Conceicao Ltda</t>
  </si>
  <si>
    <t>Carlos Almir Go</t>
  </si>
  <si>
    <t>Linsan Servicos Terceirizados Ltda.</t>
  </si>
  <si>
    <t>Jet Fire Sistema Contra Incendio Eireli</t>
  </si>
  <si>
    <t>Camp Pinheiros Centro Assistencial de Motivacao Profissional</t>
  </si>
  <si>
    <t>Alves &amp; Sampaio Comercio e Distribuidora Gas Ltda</t>
  </si>
  <si>
    <t>Fireclean Sistema contra Incendio Ltda</t>
  </si>
  <si>
    <t>Telefonica Brasil S A</t>
  </si>
  <si>
    <t>PIX TRANSF BEM MAI23/08</t>
  </si>
  <si>
    <t>BOLETO  PAGO BB DIST DE C</t>
  </si>
  <si>
    <t>BOLETO  PAGO GILCILANIO S</t>
  </si>
  <si>
    <t>BOLETO  PAGO HOSTFIBER CO</t>
  </si>
  <si>
    <t>BOLETO  PAGO V THOME EIRE</t>
  </si>
  <si>
    <t>BOLETO  PAGO HOST TECNOLO</t>
  </si>
  <si>
    <t>BOLETO  PAGO D R O PRODUT</t>
  </si>
  <si>
    <t>BOLETO  PAGO EMPORIO M M</t>
  </si>
  <si>
    <t>BOLETO  PAGO LEITERIA CAB</t>
  </si>
  <si>
    <t>BOLETO  PAGO CIA DO WHISK</t>
  </si>
  <si>
    <t>BOLETO  PAGO PSS - CENTRA</t>
  </si>
  <si>
    <t>BOLETO  PAGO ZANINI VINHO</t>
  </si>
  <si>
    <t>PIX TRANSF BEM MAI22/08</t>
  </si>
  <si>
    <t>BOLETO  PAGO DIST CARNES</t>
  </si>
  <si>
    <t>BOLETO  PAGO H. D. FRANGO</t>
  </si>
  <si>
    <t>BOLETO  PAGO CARLA APAREC</t>
  </si>
  <si>
    <t>BOLETO  PAGO EQUIPAGAS CO</t>
  </si>
  <si>
    <t>BOLETO  PAGO OSASLIMP LAV</t>
  </si>
  <si>
    <t>BOLETO  PAGO NU PAGAMENTO</t>
  </si>
  <si>
    <t>BOLETO  PAGO ESTAFF SOLUC</t>
  </si>
  <si>
    <t>BOLETO  PAGO ZAHIL</t>
  </si>
  <si>
    <t>SISPAG O REI DAS OVAS CO...</t>
  </si>
  <si>
    <t>PIX TRANSF MARCIA 21/08</t>
  </si>
  <si>
    <t>BOLETO  PAGO HORTIFRUTIGR</t>
  </si>
  <si>
    <t>BOLETO  PAGO CRAZY4BEER D</t>
  </si>
  <si>
    <t>BOLETO  PAGO FAZENDA ATAL</t>
  </si>
  <si>
    <t>BOLETO  PAGO UNIVERSINA A</t>
  </si>
  <si>
    <t>BOLETO  PAGO CDC COM E DI</t>
  </si>
  <si>
    <t>BOLETO  PAGO TOKIO MARINE</t>
  </si>
  <si>
    <t>PIX TRANSF BEM MAI21/08</t>
  </si>
  <si>
    <t>BOLETO  PAGO MACRO CONTAB</t>
  </si>
  <si>
    <t>BOLETO  PAGO FG7 COMERCIO</t>
  </si>
  <si>
    <t>BOLETO  PAGO ATACADISTA S</t>
  </si>
  <si>
    <t>PIX TRANSF BEM MAI20/08</t>
  </si>
  <si>
    <t>BOLETO  PAGO GESTAO DR S</t>
  </si>
  <si>
    <t>BOLETO  PAGO ICE4PROS FAB</t>
  </si>
  <si>
    <t>BOLETO  PAGO MAR DIRETO P</t>
  </si>
  <si>
    <t>BOLETO  PAGO DDTIZZ DEDET</t>
  </si>
  <si>
    <t>BOLETO  PAGO SUFLEX TECNO</t>
  </si>
  <si>
    <t>BOLETO  PAGO BIO PESCADOS</t>
  </si>
  <si>
    <t>BOLETO  PAGO M.D POC DELI</t>
  </si>
  <si>
    <t>BOLETO  PAGO PJBANK PAGAM</t>
  </si>
  <si>
    <t>BOLETO  PAGO SISTEMAS DE</t>
  </si>
  <si>
    <t>BOLETO  PAGO ASSOCIACAO B</t>
  </si>
  <si>
    <t>PIX TRANSF INSTITU20/08</t>
  </si>
  <si>
    <t>PIX ENVIADO BEM MAIS EVE</t>
  </si>
  <si>
    <t>PIX TRANSF BEM MAI19/08</t>
  </si>
  <si>
    <t>BOLETO  PAGO ARMAZEM SAO</t>
  </si>
  <si>
    <t>BOLETO  PAGO ALIANCA TECN</t>
  </si>
  <si>
    <t>BOLETO  PAGO STARK BANK S</t>
  </si>
  <si>
    <t>BOLETO  PAGO GELO ITA IND</t>
  </si>
  <si>
    <t>BOLETO  PAGO SKY COMERCIO</t>
  </si>
  <si>
    <t>BOLETO  PAGO MINALBA</t>
  </si>
  <si>
    <t>BOLETO  PAGO DEOLINDA DOS</t>
  </si>
  <si>
    <t>BOLETO  PAGO PAGCERTO INS</t>
  </si>
  <si>
    <t>BOLETO  PAGO ALVES SAMPAI</t>
  </si>
  <si>
    <t>BOLETO  PAGO MATURY CAJUC</t>
  </si>
  <si>
    <t>PIX TRANSF RENAN U16/08</t>
  </si>
  <si>
    <t>PIX TRANSF BEM MAI16/08</t>
  </si>
  <si>
    <t>BOLETO  PAGO HIDEL MERCEA</t>
  </si>
  <si>
    <t>BOLETO  PAGO A D COMERCIO</t>
  </si>
  <si>
    <t>BOLETO  PAGO JET FIRE SIS</t>
  </si>
  <si>
    <t>PIX TRANSF Carolin15/08</t>
  </si>
  <si>
    <t>PIX TRANSF BEM MAI15/08</t>
  </si>
  <si>
    <t>BOLETO  PAGO CAPSULA INSI</t>
  </si>
  <si>
    <t>BOLETO  PAGO PLENO LOCACO</t>
  </si>
  <si>
    <t>BOLETO  PAGO K-FOOD IND C</t>
  </si>
  <si>
    <t>BOLETO  PAGO TOPEMA COZIN</t>
  </si>
  <si>
    <t>BOLETO  PAGO MAXIMUS MANU</t>
  </si>
  <si>
    <t>BOLETO  PAGO ACESSONUTRI-</t>
  </si>
  <si>
    <t>BOLETO  PAGO INSTITUTO AU</t>
  </si>
  <si>
    <t>BOLETO  PAGO SAMPATACADO</t>
  </si>
  <si>
    <t>BOLETO  PAGO RICARDO RETT</t>
  </si>
  <si>
    <t>BOLETO  PAGO PINGUINA SOR</t>
  </si>
  <si>
    <t>BOLETO  PAGO CULLIGAN SOL</t>
  </si>
  <si>
    <t>PIX TRANSF RENAN U15/08</t>
  </si>
  <si>
    <t>DEB AUTOR METROPOLI SEG</t>
  </si>
  <si>
    <t>SISPAG PORCO FELIZ - COM...</t>
  </si>
  <si>
    <t>BOLETO  PAGO HM TOMAZ COM</t>
  </si>
  <si>
    <t>BOLETO  PAGO CASA DE CARN</t>
  </si>
  <si>
    <t>BOLETO  PAGO DI CALLANI I</t>
  </si>
  <si>
    <t>BOLETO  PAGO J. P. BORGES</t>
  </si>
  <si>
    <t>BOLETO  PAGO MD POC SEAFO</t>
  </si>
  <si>
    <t>BOLETO  PAGO ECOLAB QUIMI</t>
  </si>
  <si>
    <t>BOLETO  PAGO MARINA CABRA</t>
  </si>
  <si>
    <t>PIX TRANSF BEM MAI12/08</t>
  </si>
  <si>
    <t>BOLETO  PAGO MULTIFRANGOS</t>
  </si>
  <si>
    <t>BOLETO  PAGO CAFE FAZENDA</t>
  </si>
  <si>
    <t>BOLETO  PAGO EGB COMERCIO</t>
  </si>
  <si>
    <t>BOLETO  PAGO WYSE SISTEMA</t>
  </si>
  <si>
    <t>BOLETO  PAGO SAYEGH MATER</t>
  </si>
  <si>
    <t>BOLETO  PAGO DTK COMERCIO</t>
  </si>
  <si>
    <t>BOLETO  PAGO FREDERICO JA</t>
  </si>
  <si>
    <t>BOLETO  PAGO MURILLO S DU</t>
  </si>
  <si>
    <t>BOLETO  PAGO NA MORADA IN</t>
  </si>
  <si>
    <t>BOLETO  PAGO CONCEITUAL A</t>
  </si>
  <si>
    <t>BOLETO  PAGO R2 NETWORK I</t>
  </si>
  <si>
    <t>BOLETO  PAGO SINDICATO DO</t>
  </si>
  <si>
    <t>BOLETO  PAGO TMH BRASIL C</t>
  </si>
  <si>
    <t>BOLETO  PAGO CELCOIN INST</t>
  </si>
  <si>
    <t>PIX TRANSF SAO PAU09/08</t>
  </si>
  <si>
    <t>BOLETO  PAGO LANDO ELETRO</t>
  </si>
  <si>
    <t>BOLETO  PAGO GEOFFROY ALA</t>
  </si>
  <si>
    <t>BOLETO  PAGO BELLE CAVE C</t>
  </si>
  <si>
    <t>BOLETO  PAGO VCA COMERCIO</t>
  </si>
  <si>
    <t>BOLETO  PAGO VITRUS GLASS</t>
  </si>
  <si>
    <t>BOLETO  PAGO EAU DISTRIBU</t>
  </si>
  <si>
    <t>BOLETO  PAGO T. F. CIUFFI</t>
  </si>
  <si>
    <t>BOLETO  PAGO FAZENDA SANT</t>
  </si>
  <si>
    <t>PIX TRANSF JanaÃ­na06/08</t>
  </si>
  <si>
    <t>BOLETO  PAGO KUROKI SERVI</t>
  </si>
  <si>
    <t>BOLETO  PAGO FLASH TEC E</t>
  </si>
  <si>
    <t>BOLETO  PAGO KAMINO PROCE</t>
  </si>
  <si>
    <t>BOLETO  PAGO KLUH SOFTWAR</t>
  </si>
  <si>
    <t>SISPAG  ASSOC SH LIGHT F</t>
  </si>
  <si>
    <t>CREDITO CARTAO</t>
  </si>
  <si>
    <t>BOLETO  PAGO ALCATEIA COM</t>
  </si>
  <si>
    <t>TAR COBRANCA EXP</t>
  </si>
  <si>
    <t>TAR PLANO ADAPT 1  07/24</t>
  </si>
  <si>
    <t>BOLETO  PAGO CAMP PINHEIR</t>
  </si>
  <si>
    <t>BOLETO  PAGO LINSAN SERVI</t>
  </si>
  <si>
    <t>BOLETO  PAGO ITAU UNIBANC</t>
  </si>
  <si>
    <t>BOLETO  PAGO MS FRANGOS L</t>
  </si>
  <si>
    <t>BOLETO  PAGO DUALLCRED SE</t>
  </si>
  <si>
    <t>DA  PMSP 000215383125906</t>
  </si>
  <si>
    <t>DA  REC FED DARF C211000</t>
  </si>
  <si>
    <t>Agencianoz</t>
  </si>
  <si>
    <t>Prime Cater Comercial de Produtos Alimen</t>
  </si>
  <si>
    <t>Casa do Bar</t>
  </si>
  <si>
    <t>Jailson Jose dos Santos Lourenco 3356435</t>
  </si>
  <si>
    <t>Pedro H R 39274791879</t>
  </si>
  <si>
    <t>Thm I e C S Eletronicos</t>
  </si>
  <si>
    <t>Portal Bartender S Imp Ex Ltda</t>
  </si>
  <si>
    <t>Casa Santa Luzia</t>
  </si>
  <si>
    <t>Pix Env No Processado-Conta Transacional</t>
  </si>
  <si>
    <t>PIX TRANSF Carolin30/07</t>
  </si>
  <si>
    <t>PIX TRANSF BEM MAI30/07</t>
  </si>
  <si>
    <t>BOLETO  PAGO DEL VENETO L</t>
  </si>
  <si>
    <t>BOLETO  PAGO ARQUIVEI SER</t>
  </si>
  <si>
    <t>BOLETO  PAGO INTERMEDICA</t>
  </si>
  <si>
    <t>Bem Mais (Itau)</t>
  </si>
  <si>
    <t>Vanessa Tami Nakamura</t>
  </si>
  <si>
    <t>Rafael Ferreira</t>
  </si>
  <si>
    <t>O Queijolatra Loja Especializada em Queijos Ltda</t>
  </si>
  <si>
    <t>Yapay Pagamentos Online Ltda</t>
  </si>
  <si>
    <t>PIX TRANSF BEM MAI29/07</t>
  </si>
  <si>
    <t>Raimundo Alves de Oliveira 08860011884</t>
  </si>
  <si>
    <t>Beatriz Carramaschi Gabriel</t>
  </si>
  <si>
    <t>PIX TRANSF BEM MAI26/07</t>
  </si>
  <si>
    <t>Barbara Jaine Francelino de Medeiros</t>
  </si>
  <si>
    <t>Thamires de Freitas Nascimento</t>
  </si>
  <si>
    <t>Mauricio de Souza Rodrigues</t>
  </si>
  <si>
    <t>PIX TRANSF BEM MAI25/07</t>
  </si>
  <si>
    <t>Bella Buarque Panificadora e Confeitaria Ltda</t>
  </si>
  <si>
    <t>Fish Studio Ltda</t>
  </si>
  <si>
    <t>Najant Alimentos e Servicos Ltda</t>
  </si>
  <si>
    <t>Mar Direto Poc Comercio de Peixes Eireli</t>
  </si>
  <si>
    <t>Jr Comercio e Servicos de Info</t>
  </si>
  <si>
    <t>Javier Ignacio Moreno Sasiain</t>
  </si>
  <si>
    <t>PIX TRANSF CONCEIT24/07</t>
  </si>
  <si>
    <t>BOLETO  PAGO SINAPSIS COM</t>
  </si>
  <si>
    <t>Distribuidora de Frios e Laticinios Cast</t>
  </si>
  <si>
    <t>27 Tabeliao de Notas da Comarca C. -. Sp</t>
  </si>
  <si>
    <t>MOV TIT COB DISP  23/07S</t>
  </si>
  <si>
    <t>OR Eventos Corporativos Ltda</t>
  </si>
  <si>
    <t>SEVEN ORGANIZACAO DE EVENTOS LTD</t>
  </si>
  <si>
    <t>Thais Aparecida Novais</t>
  </si>
  <si>
    <t>BOLETO  PAGO COMERCIAL IM</t>
  </si>
  <si>
    <t>BOLETO  PAGO JND SOLUCOES</t>
  </si>
  <si>
    <t>BOLETO  PAGO TAJIMA OSTRA</t>
  </si>
  <si>
    <t>SISPAG  CONCESSIONARIA</t>
  </si>
  <si>
    <t>Di Pratos</t>
  </si>
  <si>
    <t>das Desidratadores</t>
  </si>
  <si>
    <t>Gilcilanio Severino da Silva</t>
  </si>
  <si>
    <t>Pix Env No Processado</t>
  </si>
  <si>
    <t>36.211.901 Thais Aparecida Novais</t>
  </si>
  <si>
    <t>PIX TRANSF BEM MAI19/07</t>
  </si>
  <si>
    <t>BOLETO  PAGO CLS EXT E EN</t>
  </si>
  <si>
    <t>PIX TRANSF TALYTA 19/07</t>
  </si>
  <si>
    <t>Shopee</t>
  </si>
  <si>
    <t>Berry Good Comercio Importacao e Distribuio de Frutas Ltda</t>
  </si>
  <si>
    <t>Lucimara da Conceicao</t>
  </si>
  <si>
    <t>Vitor Ribas</t>
  </si>
  <si>
    <t>Julia Leite Ferreira</t>
  </si>
  <si>
    <t>Carolina Tiney Atalla</t>
  </si>
  <si>
    <t>Flash Tec e Pagamentos Ltda.</t>
  </si>
  <si>
    <t>PIX TRANSF BEM MAI18/07</t>
  </si>
  <si>
    <t>PIX TRANSF ADRIANA18/07</t>
  </si>
  <si>
    <t>Transferencia entre Contas-Remetente-Cta Pgto</t>
  </si>
  <si>
    <t>PIX TRANSF EDINEIA17/07</t>
  </si>
  <si>
    <t>PIX TRANSF BEM MAI17/07</t>
  </si>
  <si>
    <t>BOLETO  PAGO TSURUSHI KAN</t>
  </si>
  <si>
    <t>BOLETO  PAGO PSSS LTDA</t>
  </si>
  <si>
    <t>Tomas Biagi Carvalho</t>
  </si>
  <si>
    <t>Distribuidora I I A S A</t>
  </si>
  <si>
    <t>Bem Mais Eventos e Restaurante Ltda</t>
  </si>
  <si>
    <t>Asia Shop Comercio de Produtos Orientais</t>
  </si>
  <si>
    <t>Ramiro da Silva Goncalves</t>
  </si>
  <si>
    <t>Cdc Comercio e Distribuicao de Bebidas e Alimentos Ltda Me</t>
  </si>
  <si>
    <t>BOLETO  PAGO NA FRUTOS DO</t>
  </si>
  <si>
    <t>BOLETO  PAGO GALERIA QUEI</t>
  </si>
  <si>
    <t>BOLETO  PAGO CAMILA DE AR</t>
  </si>
  <si>
    <t>Empresa Brasileira de Beneficios e Pagam</t>
  </si>
  <si>
    <t>Pagamento de Contas</t>
  </si>
  <si>
    <t>Off Paper Grafica e Editora Ltda</t>
  </si>
  <si>
    <t>54.927.729 Enide Rocha Pereira</t>
  </si>
  <si>
    <t>PIX TRANSF BEM MAI15/07</t>
  </si>
  <si>
    <t>BOLETO  PAGO CARTOES CAIX</t>
  </si>
  <si>
    <t>BOLETO  PAGO CA DESENTUPI</t>
  </si>
  <si>
    <t>BOLETO  PAGO SINDICATO DE</t>
  </si>
  <si>
    <t>BOLETO  PAGO VIEIRA COUTO</t>
  </si>
  <si>
    <t>BOLETO  PAGO ASSOCIACAO D</t>
  </si>
  <si>
    <t>SISPAG  PHYTOESSENCE FR</t>
  </si>
  <si>
    <t>SISPAG CONSOLIDADO</t>
  </si>
  <si>
    <t>Jose Marcos Cassiano 08361260846</t>
  </si>
  <si>
    <t>PIX TRANSF BEM MAI12/07</t>
  </si>
  <si>
    <t>Casa do Norte Dutra</t>
  </si>
  <si>
    <t>Amazon.com.br</t>
  </si>
  <si>
    <t>Closeer Tecnologia Ltda</t>
  </si>
  <si>
    <t>Daniel Luis Freitas Ribeiro</t>
  </si>
  <si>
    <t>PIX TRANSF BEM MAI11/07</t>
  </si>
  <si>
    <t>BOLETO  PAGO HNK BR IND D</t>
  </si>
  <si>
    <t>BOLETO  PAGO HORTA DA TER</t>
  </si>
  <si>
    <t>PIX TRANSF ASSAD A11/07</t>
  </si>
  <si>
    <t>SISPAG PIX QR-CODE</t>
  </si>
  <si>
    <t>Doural</t>
  </si>
  <si>
    <t>BEM MAIS E RESTAURANTE LTDA</t>
  </si>
  <si>
    <t>Niazi Chohfi</t>
  </si>
  <si>
    <t>PIX TRANSF BEM MAI10/07</t>
  </si>
  <si>
    <t>BOLETO  PAGO OPA PRODUTOS</t>
  </si>
  <si>
    <t>BOLETO  PAGO OREN C I A L</t>
  </si>
  <si>
    <t>PIX ENVIADO ELAINE CRIST</t>
  </si>
  <si>
    <t>SISPAG  TRIB MUNICIPAL</t>
  </si>
  <si>
    <t>Centroeste Carnes Deriv Ltda</t>
  </si>
  <si>
    <t>STRIPE  VISA CDJq94vxaobH</t>
  </si>
  <si>
    <t>PIX TRANSF BEM MAI08/07</t>
  </si>
  <si>
    <t>BOLETO  PAGO GAETA MASSAS</t>
  </si>
  <si>
    <t>Vhf Radio Comunicacao Comercial Ltda</t>
  </si>
  <si>
    <t>Filipe Olberg Zalewska 32613615818</t>
  </si>
  <si>
    <t>PIX TRANSF BEM MAI05/07</t>
  </si>
  <si>
    <t>BOLETO  PAGO JM SERVICE P</t>
  </si>
  <si>
    <t>PIX TRANSF Izabela05/07</t>
  </si>
  <si>
    <t>MOV TIT COB DISP  05/07S</t>
  </si>
  <si>
    <t>Rayane Ismayela da Conceicao</t>
  </si>
  <si>
    <t>Teresa Kisunga Mbuiso</t>
  </si>
  <si>
    <t>Tatiane Jesus Mendes Leite</t>
  </si>
  <si>
    <t>Tarifa Transf Bancaria Enviada</t>
  </si>
  <si>
    <t>Est Transf Bancaria Enviada</t>
  </si>
  <si>
    <t>PIX TRANSF BEM MAI04/07</t>
  </si>
  <si>
    <t>Edineia Aparecida da Silva</t>
  </si>
  <si>
    <t>Gianfranco Vieira Janjacomo</t>
  </si>
  <si>
    <t>PIX TRANSF MARCELO03/07</t>
  </si>
  <si>
    <t>PIX TRANSF BEM MAI03/07</t>
  </si>
  <si>
    <t>BOLETO  PAGO PORCO FELIZ</t>
  </si>
  <si>
    <t>MOV TIT COB DISP  03/07S</t>
  </si>
  <si>
    <t>IOF</t>
  </si>
  <si>
    <t>TAR PIX PGTO TRANSF</t>
  </si>
  <si>
    <t>Casa Santa Luzia Import.ltda</t>
  </si>
  <si>
    <t>PIX TRANSF BEM MAI01/07</t>
  </si>
  <si>
    <t>SISPAG CIAL - COMERCIO D...</t>
  </si>
  <si>
    <t>PIX ENVIADO PRISCILA DE</t>
  </si>
  <si>
    <t>PIX ENVIADO ANDREA CRIST</t>
  </si>
  <si>
    <t>BOLETO  PAGO CAJU</t>
  </si>
  <si>
    <t>PIX ENVIADO HORTIFRUTIGR</t>
  </si>
  <si>
    <t>PIX RECEBIDO - DIF TIT     29105161000121</t>
  </si>
  <si>
    <t>TARIFA AVULSA ENVIO PIX</t>
  </si>
  <si>
    <t>PIX RECEBIDO - DIF TIT     04740876000125</t>
  </si>
  <si>
    <t>RECEBIMENTO VIA PGTO FORNECEDORES     TICKET SER 47866934000174</t>
  </si>
  <si>
    <t>PAGAMENTO CARTAO DE DEBITO     GETNET-ELO DEBITO</t>
  </si>
  <si>
    <t>PAGAMENTO CARTAO DE DEBITO     GETNET-VISA ELECTR</t>
  </si>
  <si>
    <t>PAGAMENTO CARTAO DE DEBITO     GETNET-MAESTRO</t>
  </si>
  <si>
    <t>ANTECIPACAO GETNET</t>
  </si>
  <si>
    <t>TRANSF VALORES MESMA TITULARIDADE</t>
  </si>
  <si>
    <t>PIX ENVIADO     341/7648/0000000000272008</t>
  </si>
  <si>
    <t>IOF IMPOSTO OPERACOES FINANCEIRAS     PERIODO: 01/06 A 30/06/24</t>
  </si>
  <si>
    <t>IOF ADICIONAL - AUTOMATICO     PERIODO: 01/06 A 30/06/24</t>
  </si>
  <si>
    <t>Cial</t>
  </si>
  <si>
    <t>N. A. L. Pereira Frutos do Mar Ltda.</t>
  </si>
  <si>
    <t>PIX TRANSF BEM MAI28/06</t>
  </si>
  <si>
    <t>PIX TRANSF CREATIV28/06</t>
  </si>
  <si>
    <t>PIX ENVIADO OSASLIMP LAV</t>
  </si>
  <si>
    <t>PIX ENVIADO ERVAS FINAS</t>
  </si>
  <si>
    <t>BOLETO  PAGO LATICINIOS C</t>
  </si>
  <si>
    <t>DEB AUT. RECEITA FEDERAL DO BRASIL     RFB- DARA PARC</t>
  </si>
  <si>
    <t>PIX RECEBIDO     45713508803</t>
  </si>
  <si>
    <t>PIX RECEBIDO     29118858805</t>
  </si>
  <si>
    <t>Cattai S C A T Maquinas</t>
  </si>
  <si>
    <t>Fazenda Santa R</t>
  </si>
  <si>
    <t>TEC DEPOSITO DINHEIRO</t>
  </si>
  <si>
    <t>PIX ENVIADO RAFAEL MAIA</t>
  </si>
  <si>
    <t>PIX ENVIADO 55.441.073 C</t>
  </si>
  <si>
    <t>PIX ENVIADO DIOGO EMANUE</t>
  </si>
  <si>
    <t>PIX ENVIADO BIANCA ANDRA</t>
  </si>
  <si>
    <t>PIX ENVIADO JOSE GLAUTER</t>
  </si>
  <si>
    <t>TARIFA AVULSA ENVIO PIX     26/06/2024</t>
  </si>
  <si>
    <t>TARIFA PIX RECEBIDO QR CHECKOUT     26/06/2024</t>
  </si>
  <si>
    <t>TED RECEBIDA     69034668000156</t>
  </si>
  <si>
    <t>PIX RECEBIDO     02535864000133</t>
  </si>
  <si>
    <t>Ice4pros Fabrica de Gelo Ltda</t>
  </si>
  <si>
    <t>K Food Industria Comercio e Distribuicao de Alimentos</t>
  </si>
  <si>
    <t>SISPAG  CENTRAL EVENTOS</t>
  </si>
  <si>
    <t>SISPAG  TRIB COD BARRAS</t>
  </si>
  <si>
    <t>PIX TRANSF BEM MAI26/06</t>
  </si>
  <si>
    <t>TARIFA AVULSA ENVIO PIX     25/06/2024</t>
  </si>
  <si>
    <t>PIX RECEBIDO - DIF TIT     08571518270</t>
  </si>
  <si>
    <t>Imigrantes Mercantil</t>
  </si>
  <si>
    <t>Varejao Bebidas</t>
  </si>
  <si>
    <t>Rizzo Embalagens</t>
  </si>
  <si>
    <t>Secretaria da Receita Federal do Brasil</t>
  </si>
  <si>
    <t>SISPAG  IMM ESP ENTR L</t>
  </si>
  <si>
    <t>PIX TRANSF BEM MAI25/06</t>
  </si>
  <si>
    <t>PIX ENVIADO JIMENEZ &amp; FI</t>
  </si>
  <si>
    <t>PIX ENVIADO MAR DIRETO P</t>
  </si>
  <si>
    <t>PIX ENVIADO BPC PARTICIP</t>
  </si>
  <si>
    <t>TARIFA AVULSA ENVIO PIX     24/06/2024</t>
  </si>
  <si>
    <t>TARIFA PIX RECEBIDO QR CHECKOUT</t>
  </si>
  <si>
    <t>M.d Poc Delivery Eireli</t>
  </si>
  <si>
    <t>JUROS LIMITE DA CONTA</t>
  </si>
  <si>
    <t>PIX TRANSF MARCELO24/06</t>
  </si>
  <si>
    <t>PIX TRANSF BEM MAI24/06</t>
  </si>
  <si>
    <t>BOLETO  PAGO 5 TABELIAO D</t>
  </si>
  <si>
    <t>PIX RECEBIDO     41145855830</t>
  </si>
  <si>
    <t>PIX RECEBIDO     42220519856</t>
  </si>
  <si>
    <t>PIX RECEBIDO     32712749839</t>
  </si>
  <si>
    <t>PIX RECEBIDO - DIF TIT     43687501876</t>
  </si>
  <si>
    <t>TARIFA AVULSA ENVIO PIX     21/06/2024</t>
  </si>
  <si>
    <t>PIX RECEBIDO     70196574196</t>
  </si>
  <si>
    <t>PIX RECEBIDO     07530636979</t>
  </si>
  <si>
    <t>PIX RECEBIDO     24548981000174</t>
  </si>
  <si>
    <t>PIX RECEBIDO - DIF TIT     34078420826</t>
  </si>
  <si>
    <t>Krystalmix Com Distr Prod Uten</t>
  </si>
  <si>
    <t>MOV TIT COB DISP  21/06S</t>
  </si>
  <si>
    <t>PIX TRANSF BEM MAI21/06</t>
  </si>
  <si>
    <t>PIX ENVIADO ROBERTO FUMI</t>
  </si>
  <si>
    <t>PIX ENVIADO WESLEY DIEGO</t>
  </si>
  <si>
    <t>PIX ENVIADO GUILHERME HE</t>
  </si>
  <si>
    <t>PIX ENVIADO FISH STUDIO</t>
  </si>
  <si>
    <t>TARIFA AVULSA ENVIO PIX     20/06/2024</t>
  </si>
  <si>
    <t>PIX RECEBIDO     10402049888</t>
  </si>
  <si>
    <t>PIX RECEBIDO     09105422876</t>
  </si>
  <si>
    <t>PIX RECEBIDO     88831361520</t>
  </si>
  <si>
    <t>Ingram Micro Brasil Ltda</t>
  </si>
  <si>
    <t>Fernando Goncalves Rubini</t>
  </si>
  <si>
    <t>PIX TRANSF BEM MAI20/06</t>
  </si>
  <si>
    <t>BOLETO  PAGO BASILE INDUS</t>
  </si>
  <si>
    <t>TARIFA PIX RECEBIDO QR CHECKOUT     18/06/2024</t>
  </si>
  <si>
    <t>DEBITO PAGAMENTO DE SALARIO     PAGSAL:         34 PAGTOS</t>
  </si>
  <si>
    <t>PIX RECEBIDO     45590816890</t>
  </si>
  <si>
    <t>PIX RECEBIDO     33748312814</t>
  </si>
  <si>
    <t>PIX RECEBIDO     97138894449</t>
  </si>
  <si>
    <t>Fepac Comercial de Maquinas e Ferramentas Ltda</t>
  </si>
  <si>
    <t>Fg7 Comercio e Distribuicao de Bebidas   Eireli   Epp</t>
  </si>
  <si>
    <t>Grf Distribuicao Ltda</t>
  </si>
  <si>
    <t>Hm Max Clean</t>
  </si>
  <si>
    <t>Dicomp Distribuidora   Otucano</t>
  </si>
  <si>
    <t>Pagbrasil Pagamentos Eletronicos Ltda</t>
  </si>
  <si>
    <t>BOLETO  PAGO 10 TABELIAO</t>
  </si>
  <si>
    <t>BOLETO  PAGO ZOOP TECNOLO</t>
  </si>
  <si>
    <t>PIX RECEBIDO - DIF TIT     37312313000195</t>
  </si>
  <si>
    <t>JUROS SALDO UTILIZ ATE LIMITE     PERIODO: 14/06 A 18/06/24</t>
  </si>
  <si>
    <t>PIX TRANSF MARCELO18/06</t>
  </si>
  <si>
    <t>PIX ENVIADO FELLIPE DE S</t>
  </si>
  <si>
    <t>PIX RECEBIDO     32844445802</t>
  </si>
  <si>
    <t>PIX RECEBIDO     09414730400</t>
  </si>
  <si>
    <t>Com Cereais Q Estr Ltda Me</t>
  </si>
  <si>
    <t>Industria e Comercio de Produtos Alimenticios Imirim Ltda</t>
  </si>
  <si>
    <t>PIX TRANSF BEM MAI17/06</t>
  </si>
  <si>
    <t>PIX ENVIADO TRES SERVICO</t>
  </si>
  <si>
    <t>PIX ENVIADO DANIEL MEIRE</t>
  </si>
  <si>
    <t>PIX ENVIADO CARLA REGINA</t>
  </si>
  <si>
    <t>PIX ENVIADO PEDRO NOBREG</t>
  </si>
  <si>
    <t>PIX ENVIADO JOSE MARCOS</t>
  </si>
  <si>
    <t>PIX ENVIADO FERNANDO GON</t>
  </si>
  <si>
    <t>BOLETO  PAGO 3 TABELIAO D</t>
  </si>
  <si>
    <t>BOLETO  PAGO 6 TABELIAO D</t>
  </si>
  <si>
    <t>PIX RECEBIDO     49981287000177</t>
  </si>
  <si>
    <t>PIX RECEBIDO     02677246244</t>
  </si>
  <si>
    <t>PIX RECEBIDO - DIF TIT     47666680813</t>
  </si>
  <si>
    <t>PIX RECEBIDO     75634554268</t>
  </si>
  <si>
    <t>PIX RECEBIDO     44965797825</t>
  </si>
  <si>
    <t>PIX RECEBIDO     54256864000106</t>
  </si>
  <si>
    <t>PIX RECEBIDO     25260177851</t>
  </si>
  <si>
    <t>Tres Coracoes Alimentos Sa</t>
  </si>
  <si>
    <t>DEBITO DE CONTRATO LEASING     8883700 CP  034</t>
  </si>
  <si>
    <t>DEBITO DE CONTRATO LEASING     8883700 VRG 034</t>
  </si>
  <si>
    <t>DEBITO PAGAMENTO DE SALARIO     PAGSAL:          1 PAGTOS</t>
  </si>
  <si>
    <t>PIX ENVIADO     RENATA AMADOR DE JESUS</t>
  </si>
  <si>
    <t>PIX RECEBIDO - DIF TIT     48610582876</t>
  </si>
  <si>
    <t>JUROS SALDO UTILIZ ATE LIMITE     PERIODO: 14/05 A 13/06/24</t>
  </si>
  <si>
    <t>JUROS SALDO UTILIZ PERIODO EXCESSO     PERIODO: 14/05 A 13/06/24</t>
  </si>
  <si>
    <t>JUROS DE MORA - ATRASO     PERIODO: 14/05 A 13/06/24</t>
  </si>
  <si>
    <t>MULTA MORATORIA - ATRASO     PERIODO: 14/05 A 13/06/24</t>
  </si>
  <si>
    <t>DISTRIBUIDORA E IMPORTADORA IR</t>
  </si>
  <si>
    <t>STRIPE MAST CDJQ94VXAOBH</t>
  </si>
  <si>
    <t>PIX ENVIADO C P DE ALBUQ</t>
  </si>
  <si>
    <t>PIX ENVIADO CI EQUIPAMEN</t>
  </si>
  <si>
    <t>PIX ENVIADO FABIO INACIO</t>
  </si>
  <si>
    <t>BOLETO  PAGO BRUNO MERCEA</t>
  </si>
  <si>
    <t>PIX RECEBIDO     21308823827</t>
  </si>
  <si>
    <t>TARIFA PIX RECEBIDO QR CHECKOUT     12/06/2024</t>
  </si>
  <si>
    <t>PIX RECEBIDO     02691810089</t>
  </si>
  <si>
    <t>PIX RECEBIDO - DIF TIT     25316536860</t>
  </si>
  <si>
    <t>PIX RECEBIDO - DIF TIT     18526466836</t>
  </si>
  <si>
    <t>PIX RECEBIDO     39326195520</t>
  </si>
  <si>
    <t>IFOOD  MAST DB2733000111</t>
  </si>
  <si>
    <t>PIX TRANSF Cristia12/06</t>
  </si>
  <si>
    <t>PIX ENVIADO DEBORAH ROSA</t>
  </si>
  <si>
    <t>PIX RECEBIDO     39126086875</t>
  </si>
  <si>
    <t>Inove Grafica D e Ltda Epp</t>
  </si>
  <si>
    <t>MOV TIT COB DISP  11/06S</t>
  </si>
  <si>
    <t>PIX TRANSF BEM MAI11/06</t>
  </si>
  <si>
    <t>PIX ENVIADO ASSAZ ORGANI</t>
  </si>
  <si>
    <t>PIX ENVIADO EQUIPAGAS CO</t>
  </si>
  <si>
    <t>PIX RECEBIDO     28590014843</t>
  </si>
  <si>
    <t>PIX RECEBIDO     31640103899</t>
  </si>
  <si>
    <t>M. V. de Melo - Frutos do Mar Ltda.</t>
  </si>
  <si>
    <t>STRIPE VISA CDJQ94VXAOBH</t>
  </si>
  <si>
    <t>PIX TRANSF BEM MAI10/06</t>
  </si>
  <si>
    <t>PIX ENVIADO VHF RADIO CO</t>
  </si>
  <si>
    <t>BOLETO  PAGO UBIRAJARA DE</t>
  </si>
  <si>
    <t>PIX RECEBIDO     42898421863</t>
  </si>
  <si>
    <t>PIX RECEBIDO - DIF TIT     12104893763</t>
  </si>
  <si>
    <t>PIX RECEBIDO - DIF TIT     14384129831</t>
  </si>
  <si>
    <t>PIX RECEBIDO - DIF TIT     44588512846</t>
  </si>
  <si>
    <t>PIX RECEBIDO     14735479708</t>
  </si>
  <si>
    <t>PIX RECEBIDO     46679704000133</t>
  </si>
  <si>
    <t>PIX RECEBIDO     38492471808</t>
  </si>
  <si>
    <t>PIX RECEBIDO     43614912833</t>
  </si>
  <si>
    <t>PREST. DE EMPREST. FINANCIAMENTO     PARC 018/044 300000045930</t>
  </si>
  <si>
    <t>PAGAMENTO CARTAO DE DEBITO     BEN-BEN VVALE</t>
  </si>
  <si>
    <t>DEBITO PAGAMENTO DE SALARIO     PAGSAL:          2 PAGTOS</t>
  </si>
  <si>
    <t>PIX RECEBIDO     31529956870</t>
  </si>
  <si>
    <t>PIX TRANSF BEM MAI07/06</t>
  </si>
  <si>
    <t>PIX ENVIADO TARTARUGA PA</t>
  </si>
  <si>
    <t>PIX ENVIADO ROSANA APARE</t>
  </si>
  <si>
    <t>PIX ENVIADO DEL VENETO L</t>
  </si>
  <si>
    <t>TARIFA PIX RECEBIDO QR CHECKOUT     06/06/2024</t>
  </si>
  <si>
    <t>PIX RECEBIDO - DIF TIT     43976361844</t>
  </si>
  <si>
    <t>PIX RECEBIDO     16641738892</t>
  </si>
  <si>
    <t>PIX RECEBIDO     11810540798</t>
  </si>
  <si>
    <t>PIX TRANSF BEM MAI06/06</t>
  </si>
  <si>
    <t>PIX ENVIADO LISSANDRO LI</t>
  </si>
  <si>
    <t>TARIFA PIX RECEBIDO QR CHECKOUT     05/06/2024</t>
  </si>
  <si>
    <t>PIX RECEBIDO     42728081000190</t>
  </si>
  <si>
    <t>DEBITO PAGAMENTO DE SALARIO     PAGSAL:         42 PAGTOS</t>
  </si>
  <si>
    <t>PIX RECEBIDO     14958620621</t>
  </si>
  <si>
    <t>BOLETO  PAGO CAIXA CARTOE</t>
  </si>
  <si>
    <t>TARIFA PIX RECEBIDO QR CHECKOUT     04/06/2024</t>
  </si>
  <si>
    <t>PIX RECEBIDO     51354754867</t>
  </si>
  <si>
    <t>PIX ENVIADO THAIS APAREC</t>
  </si>
  <si>
    <t>PIX RECEBIDO     341/7648/0000000000272008</t>
  </si>
  <si>
    <t>PIX RECEBIDO     02442926202</t>
  </si>
  <si>
    <t>JUROS EXCESSO LIM CONTA</t>
  </si>
  <si>
    <t>MOV TIT COB DISP  03/06S</t>
  </si>
  <si>
    <t>PIX TRANSF BEM MAI03/06</t>
  </si>
  <si>
    <t>BOLETO  PAGO SCUADRA EMBA</t>
  </si>
  <si>
    <t>BOLETO  PAGO BANCO DO BRA</t>
  </si>
  <si>
    <t>PIX RECEBIDO     72351586549</t>
  </si>
  <si>
    <t>PIX RECEBIDO - DIF TIT     10583205720</t>
  </si>
  <si>
    <t>PIX RECEBIDO     32844300839</t>
  </si>
  <si>
    <t>TARIFA AVULSA ENVIO PIX     31/05/2024</t>
  </si>
  <si>
    <t>IOF IMPOSTO OPERACOES FINANCEIRAS     PERIODO: 01/05 A 31/05/24</t>
  </si>
  <si>
    <t>IOF ADICIONAL - AUTOMATICO     PERIODO: 01/05 A 31/05/24</t>
  </si>
  <si>
    <t>Gastro Brasil Gastronomia - Eireli</t>
  </si>
  <si>
    <t>Yogi Alimentos</t>
  </si>
  <si>
    <t>Unic Certificadora Digital Ltda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</si>
  <si>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</si>
  <si>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</si>
  <si>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</si>
  <si>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</si>
  <si>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</si>
  <si>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</si>
  <si>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</si>
  <si>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</si>
  <si>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</si>
  <si>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>Orfeu</t>
  </si>
  <si>
    <t>Riviera Bar</t>
  </si>
  <si>
    <t xml:space="preserve">Tempus Fugit  Ltda </t>
  </si>
  <si>
    <t>Bar Brahma - Centro</t>
  </si>
  <si>
    <t>Bar Léo - Centro</t>
  </si>
  <si>
    <t xml:space="preserve">Bar da Granja </t>
  </si>
  <si>
    <t>tes_ID</t>
  </si>
  <si>
    <t>Descricao</t>
  </si>
  <si>
    <t>Faturamento</t>
  </si>
  <si>
    <t>Depósito em conta</t>
  </si>
  <si>
    <t>Data Ajuste</t>
  </si>
  <si>
    <t>Descrição</t>
  </si>
  <si>
    <t>Priceless	2024-07-08	CREDITO	PIX TRANSF BEM MAI08/07	40000</t>
  </si>
  <si>
    <t>2024-07-08	DEBITO	BOLETO  PAGO HORTIFRUTIGR	 R$(375,80)</t>
  </si>
  <si>
    <t>2024-07-08	DEBITO	BOLETO  PAGO VCA COMERCIO	 R$(780,00)</t>
  </si>
  <si>
    <t>Priceless	2024-07-10	CREDITO	Mauricio de Souza Rodrigues	7300  - NAO ENTROU PELO OFX</t>
  </si>
  <si>
    <t>2024-07-10	DEBITO	SISPAG  TRIB MUNICIPAL	 R$(302,73)</t>
  </si>
  <si>
    <t xml:space="preserve">24562	134	Priceless - Kamino	149	Priceless	2024-07-11	DEBITO	Doural	 R$(10.999,80)	</t>
  </si>
  <si>
    <t>24567	134	Priceless - Kamino	149	Priceless	2024-07-11	DEBITO	Niazi Chohfi	 R$(10.999,80)</t>
  </si>
  <si>
    <t>24564	134	Priceless - Kamino	149	Priceless	2024-07-11	DEBITO	Denis dos Santos	 R$(5.600,00)</t>
  </si>
  <si>
    <t>26663	133	Priceless - Itaú	149	Priceless	2024-07-11	DEBITO	SISPAG PIX QR-CODE	 R$(5.000,00)</t>
  </si>
  <si>
    <t>24565	134	Priceless - Kamino	149	Priceless	2024-07-11	DEBITO	Bem Mais (Itau)	 R$(5.000,00)</t>
  </si>
  <si>
    <t>24560	134	Priceless - Kamino	149	Priceless	2024-07-11	DEBITO	Fabio Inacio Maia 21722742836	 R$(2.400,00)</t>
  </si>
  <si>
    <t>24561	134	Priceless - Kamino	149	Priceless	2024-07-11	DEBITO	Fabio Inacio Maia 21722742836	 R$(1.659,00)</t>
  </si>
  <si>
    <t>26657	133	Priceless - Itaú	149	Priceless	2024-07-11	DEBITO	BOLETO  PAGO BELLE CAVE C	 R$(1.474,70)</t>
  </si>
  <si>
    <t>24555	134	Priceless - Kamino	149	Priceless	2024-07-11	DEBITO	Tarifa Geracao Boleto-Cta Pgto	 R$(2,00) 24556	134	Priceless - Kamino	149	Priceless	2024-07-11	DEBITO	Tarifa Geracao Boleto	 R$(2,00)</t>
  </si>
  <si>
    <t>26667	133	Priceless - Itaú	149	Priceless	2024-07-12	DEBITO	BOLETO  PAGO TMH BRASIL C	 R$(1.176,66)</t>
  </si>
  <si>
    <t>24579	134	Priceless - Kamino	149	Priceless	2024-07-12	DEBITO	Tarifa Geracao Boleto-Cta Pgto	 R$(2,00) 24580	134	Priceless - Kamino	149	Priceless	2024-07-12	DEBITO	Tarifa Geracao Boleto-Cta Pgto	 R$(2,00) 24581	134	Priceless - Kamino	149	Priceless	2024-07-</t>
  </si>
  <si>
    <t>Jose Marcos Cassiano	 R$(5.000,00); BOLETO  PAGO SKY COMERCIO	 R$(4.080,11); BOLETO  PAGO CARTOES CAIX	 R$(2.136,92)</t>
  </si>
  <si>
    <t>TAR PIX PGTO TRANSF	 R$(289,31) IOF	 R$(174,50)TAR COBRANCA EXP	 R$(22,20)</t>
  </si>
  <si>
    <t>Salario</t>
  </si>
  <si>
    <t>PIX ENVIADO BEM MAIS EVE	 R$(13.000,00) PIX ENVIADO BEM MAIS EVE	 R$(3.000,00) BOLETO  PAGO SKY COMERCIO	 R$(2.824,76)Tarifa Geracao Boleto-Cta Pgto	 R$(2,00)</t>
  </si>
  <si>
    <t>Bem Mais Eventos e Restaurante Ltda	 R$(25.000,00) Cdc Comercio e Distribuicao de Bebidas e Alimentos Ltda Me	 R$(1.233,36)Pix Marketplace	 R$(232,85)Tarifa Geracao Boleto-Cta Pgto	 R$(2,00)Tarifa Geracao Boleto-Cta Pgto	 R$(2,00)</t>
  </si>
  <si>
    <t>66531		149	Priceless	RICARDO RETTMANN - RIMA 	272,5	2024-06-18 0:00:00		2024-07-18 0:00:00</t>
  </si>
  <si>
    <t>Transferencia entre Contas-Remetente-Cta Pgto	 R$(69,80) TAR/CUSTAS COBRANCA	 R$(8,50) Tarifa Geracao Boleto-Cta Pgto	 R$(2,00) Tarifa Geracao Boleto-Cta Pgto	 R$(2,00)</t>
  </si>
  <si>
    <t>ZIG TECNOLOGIA S.A.	75142,3/ ZIG TECNOLOGIA S.A.	3189,96</t>
  </si>
  <si>
    <t>Bem Mais (Itau)	 R$(15.000,00)</t>
  </si>
  <si>
    <t>ZIG TECNOLOGIA S.A.	78427,95 / ZIG TECNOLOGIA S.A.	8948,14</t>
  </si>
  <si>
    <t>BOLETO  PAGO BELLE CAVE C	 R$(4.404,20) BOLETO  PAGO SKY COMERCIO	 R$(4.080,12)BOLETO  PAGO CDC COM E DI	 R$(1.512,58)36.211.901 Thais Aparecida Novais	 R$(1.160,00)36.211.901 Thais Aparecida Novais	 R$(290,00)Tarifa Geracao Boleto-Cta Pgto	 R$(2,00) Tari</t>
  </si>
  <si>
    <t>26796	133	Priceless - Itaú	149	Priceless	2024-07-23	DEBITO	BOLETO  PAGO SKY COMERCIO	 R$(2.824,77)</t>
  </si>
  <si>
    <t>24714	134	Priceless - Kamino	149	Priceless	2024-07-24	CREDITO	ZIG TECNOLOGIA S.A.	10714,13</t>
  </si>
  <si>
    <t xml:space="preserve">24725	134	Priceless - Kamino	149	Priceless	2024-07-25	CREDITO	ZIG TECNOLOGIA S.A.	16633,35		</t>
  </si>
  <si>
    <t>58644		149	Priceless	MAR DIRETO POC COMERCIO DE PEIXE EIRELI - ME 	3108	2024-07-25 0:00:00	2024-07-25 0:00:00	2024-07-25 0:00:00	2024-02-07 0:00:00		Transferência Bancária ou Pix	Insumos - A&amp;B	Insumos - Alimentos	2024-30		Aprovado Diretoria		Pago	Priceles</t>
  </si>
  <si>
    <t xml:space="preserve">65870		149	Priceless	BB DISTRIBUIDORA DE CARNES LTDA	2397	2024-07-26 0:00:00	2024-07-26 0:00:00	2024-07-25 0:00:00	2024-07-16 0:00:00	2024-07-19 0:00:00	Boleto Bancário	Insumos - A&amp;B	Insumos - Alimentos	2024-30		Aprovado Diretoria		Pago	Priceless - Itaú	</t>
  </si>
  <si>
    <t>58640		149	Priceless	MAR DIRETO POC COMERCIO DE PEIXE EIRELI - ME 	2002,2	2024-07-25 0:00:00	2024-07-25 0:00:00	2024-07-25 0:00:00	2023-12-27 0:00:00		Transferência Bancária ou Pix	Insumos - A&amp;B	Insumos - Alimentos	2024-30		Aprovado Diretoria		Pago	Pricel</t>
  </si>
  <si>
    <t xml:space="preserve">58631		149	Priceless	M V DE MELO	1442	2024-07-25 0:00:00	2024-07-25 0:00:00	2024-07-25 0:00:00	2024-03-17 0:00:00		Boleto Bancário	Insumos - A&amp;B	Insumos - Alimentos	2024-30		Aprovado Diretoria		Pago	Priceless - Kamino	</t>
  </si>
  <si>
    <t>58638		149	Priceless	MAR DIRETO POC COMERCIO DE PEIXE EIRELI - ME 	1015,2	2024-07-25 0:00:00	2024-07-25 0:00:00	2024-07-25 0:00:00	2023-12-31 0:00:00		Transferência Bancária ou Pix	Insumos - A&amp;B	Insumos - Alimentos	2024-30		Aprovado Diretoria		Pago	Pricel</t>
  </si>
  <si>
    <t>58641		149	Priceless	MAR DIRETO POC COMERCIO DE PEIXE EIRELI - ME 	672	2024-07-25 0:00:00	2024-07-25 0:00:00	2024-07-25 0:00:00	2024-01-07 0:00:00		Transferência Bancária ou Pix	Insumos - A&amp;B	Insumos - Alimentos	2024-30		Aprovado Diretoria		Pago	Priceless</t>
  </si>
  <si>
    <t xml:space="preserve">24736	134	Priceless - Kamino	149	Priceless	2024-07-26	CREDITO	ZIG TECNOLOGIA S.A.	16154,97		</t>
  </si>
  <si>
    <t>24741	134	Priceless - Kamino	149	Priceless	2024-07-26	DEBITO	Bem Mais (Itau)	 R$(5.000,00)</t>
  </si>
  <si>
    <t>26832	133	Priceless - Itaú	149	Priceless	2024-07-26	DEBITO	BOLETO  PAGO BB DIST DE C	 R$(2.397,00)</t>
  </si>
  <si>
    <t>26831	133	Priceless - Itaú	149	Priceless	2024-07-26	DEBITO	BOLETO  PAGO BELLE CAVE C	 R$(1.474,69)</t>
  </si>
  <si>
    <t>24753	134	Priceless - Kamino	149	Priceless	2024-07-26	DEBITO	Tarifa Geracao Boleto	 R$(2,00)</t>
  </si>
  <si>
    <t xml:space="preserve">24759	134	Priceless - Kamino	149	Priceless	2024-07-29	CREDITO	ZIG TECNOLOGIA S.A.	77383,57	24758	134	Priceless - Kamino	149	Priceless	2024-07-29	CREDITO	ZIG TECNOLOGIA S.A.	810,89			</t>
  </si>
  <si>
    <t xml:space="preserve">24757	134	Priceless - Kamino	149	Priceless	2024-07-29	DEBITO	Bem Mais (Itau)	 R$(25.000,00)		</t>
  </si>
  <si>
    <t xml:space="preserve">24772	134	Priceless - Kamino	149	Priceless	2024-07-30	CREDITO	ZIG TECNOLOGIA S.A.	8751,94		</t>
  </si>
  <si>
    <t>24773	134	Priceless - Kamino	149	Priceless	2024-07-30	DEBITO	Bem Mais (Itau)	 R$(25.000,00)</t>
  </si>
  <si>
    <t xml:space="preserve">24787	134	Priceless - Kamino	149	Priceless	2024-07-31	CREDITO	ZIG TECNOLOGIA S.A.	22051,84		</t>
  </si>
  <si>
    <t xml:space="preserve">68856		149	Priceless	DARF	7061,34	2024-07-31 0:00:00		2024-07-31 0:00:00	2024-07-31 0:00:00		Debito Automático 	Endividamento	Endividamento	2024-31				Pago	Priceless - Santander	</t>
  </si>
  <si>
    <t xml:space="preserve">33434	133	Priceless - Itaú	149	Priceless	2024-09-02	DEBITO	BUSINESS      4004-6393	-R$ 1.672,08 	</t>
  </si>
  <si>
    <t xml:space="preserve">DIFERENÇA -  FATURAMENTO REAL ZIG TECNOLOGIA S.A.   Priceless - Kamino	149	Priceless	2024-09-03	CREDITO	ZIG TECNOLOGIA S.A.	 R$ 5.819,08 </t>
  </si>
  <si>
    <t xml:space="preserve">DIFERENÇA -  FATURAMENTO REAL ZIG TECNOLOGIA S.A.   </t>
  </si>
  <si>
    <t xml:space="preserve">33439	133	Priceless - Itaú	149	Priceless	2024-09-09	CREDITO	TED 745.0001.STRIPE B S	 R$ 98,81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</si>
</sst>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4" fontId="0" fillId="6" borderId="8" xfId="0" applyNumberFormat="1" applyFill="1" applyBorder="1" applyAlignment="1">
      <alignment horizontal="center"/>
    </xf>
    <xf numFmtId="4" fontId="0" fillId="12" borderId="8" xfId="0" applyNumberForma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" fontId="0" fillId="1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topLeftCell="E1" workbookViewId="0">
      <pane ySplit="1" topLeftCell="A345" activePane="bottomLeft" state="frozen"/>
      <selection pane="bottomLeft" activeCell="K363" sqref="K363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81640625" style="3" customWidth="1"/>
    <col min="13" max="13" width="22.1796875" style="3" customWidth="1"/>
    <col min="14" max="14" width="21" style="3" customWidth="1"/>
    <col min="15" max="15" width="19.81640625" style="3" customWidth="1"/>
    <col min="16" max="17" width="18.81640625" style="1" customWidth="1"/>
    <col min="18" max="18" width="20.36328125" style="1" customWidth="1"/>
  </cols>
  <sheetData>
    <row r="1" spans="1:18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15</v>
      </c>
      <c r="Q1" s="27" t="s">
        <v>16</v>
      </c>
      <c r="R1" s="30" t="s">
        <v>17</v>
      </c>
    </row>
    <row r="2" spans="1:18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65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SUMIFS(df_blueme_com_parcelamento!J:J,df_blueme_com_parcelamento!M:M,Conciliacao!A2)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65" si="1">SUM(J2:M2)+N2</f>
        <v>0</v>
      </c>
      <c r="P2" s="26">
        <f t="shared" ref="P2:P65" si="2">O2-I2</f>
        <v>0</v>
      </c>
      <c r="Q2" s="28"/>
      <c r="R2" s="31"/>
    </row>
    <row r="3" spans="1:18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SUMIFS(df_tesouraria_trans!E:E,df_tesouraria_trans!D:D,Conciliacao!A3)</f>
        <v>0</v>
      </c>
      <c r="I3" s="10">
        <f t="shared" si="0"/>
        <v>0</v>
      </c>
      <c r="J3" s="5">
        <f>SUMIFS(df_blueme_sem_parcelamento!F:F,df_blueme_sem_parcelamento!I:I,Conciliacao!A3)</f>
        <v>0</v>
      </c>
      <c r="K3" s="5">
        <f>SUMIFS(df_blueme_com_parcelamento!J:J,df_blueme_com_parcelamento!M:M,Conciliacao!A3)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12">
        <f t="shared" si="1"/>
        <v>0</v>
      </c>
      <c r="P3" s="26">
        <f t="shared" si="2"/>
        <v>0</v>
      </c>
      <c r="Q3" s="28"/>
      <c r="R3" s="31"/>
    </row>
    <row r="4" spans="1:18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0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SUMIFS(df_tesouraria_trans!E:E,df_tesouraria_trans!D:D,Conciliacao!A4)</f>
        <v>0</v>
      </c>
      <c r="I4" s="10">
        <f t="shared" si="0"/>
        <v>0</v>
      </c>
      <c r="J4" s="5">
        <f>SUMIFS(df_blueme_sem_parcelamento!F:F,df_blueme_sem_parcelamento!I:I,Conciliacao!A4)</f>
        <v>0</v>
      </c>
      <c r="K4" s="5">
        <f>SUMIFS(df_blueme_com_parcelamento!J:J,df_blueme_com_parcelamento!M:M,Conciliacao!A4)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12">
        <f t="shared" si="1"/>
        <v>0</v>
      </c>
      <c r="P4" s="26">
        <f t="shared" si="2"/>
        <v>0</v>
      </c>
      <c r="Q4" s="28"/>
      <c r="R4" s="31"/>
    </row>
    <row r="5" spans="1:18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SUMIFS(df_tesouraria_trans!E:E,df_tesouraria_trans!D:D,Conciliacao!A5)</f>
        <v>0</v>
      </c>
      <c r="I5" s="10">
        <f t="shared" si="0"/>
        <v>0</v>
      </c>
      <c r="J5" s="5">
        <f>SUMIFS(df_blueme_sem_parcelamento!F:F,df_blueme_sem_parcelamento!I:I,Conciliacao!A5)</f>
        <v>0</v>
      </c>
      <c r="K5" s="5">
        <f>SUMIFS(df_blueme_com_parcelamento!J:J,df_blueme_com_parcelamento!M:M,Conciliacao!A5)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12">
        <f t="shared" si="1"/>
        <v>0</v>
      </c>
      <c r="P5" s="26">
        <f t="shared" si="2"/>
        <v>0</v>
      </c>
      <c r="Q5" s="28"/>
      <c r="R5" s="31"/>
    </row>
    <row r="6" spans="1:18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SUMIFS(df_tesouraria_trans!E:E,df_tesouraria_trans!D:D,Conciliacao!A6)</f>
        <v>0</v>
      </c>
      <c r="I6" s="10">
        <f t="shared" si="0"/>
        <v>0</v>
      </c>
      <c r="J6" s="5">
        <f>SUMIFS(df_blueme_sem_parcelamento!F:F,df_blueme_sem_parcelamento!I:I,Conciliacao!A6)</f>
        <v>0</v>
      </c>
      <c r="K6" s="5">
        <f>SUMIFS(df_blueme_com_parcelamento!J:J,df_blueme_com_parcelamento!M:M,Conciliacao!A6)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12">
        <f t="shared" si="1"/>
        <v>0</v>
      </c>
      <c r="P6" s="26">
        <f t="shared" si="2"/>
        <v>0</v>
      </c>
      <c r="Q6" s="28"/>
      <c r="R6" s="31"/>
    </row>
    <row r="7" spans="1:18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SUMIFS(df_blueme_com_parcelamento!J:J,df_blueme_com_parcelamento!M:M,Conciliacao!A7)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  <c r="Q7" s="28"/>
      <c r="R7" s="31"/>
    </row>
    <row r="8" spans="1:18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SUMIFS(df_blueme_com_parcelamento!J:J,df_blueme_com_parcelamento!M:M,Conciliacao!A8)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  <c r="Q8" s="28"/>
      <c r="R8" s="31"/>
    </row>
    <row r="9" spans="1:18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SUMIFS(df_tesouraria_trans!E:E,df_tesouraria_trans!D:D,Conciliacao!A9)</f>
        <v>0</v>
      </c>
      <c r="I9" s="10">
        <f t="shared" si="0"/>
        <v>0</v>
      </c>
      <c r="J9" s="5">
        <f>SUMIFS(df_blueme_sem_parcelamento!F:F,df_blueme_sem_parcelamento!I:I,Conciliacao!A9)</f>
        <v>0</v>
      </c>
      <c r="K9" s="5">
        <f>SUMIFS(df_blueme_com_parcelamento!J:J,df_blueme_com_parcelamento!M:M,Conciliacao!A9)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12">
        <f t="shared" si="1"/>
        <v>0</v>
      </c>
      <c r="P9" s="26">
        <f t="shared" si="2"/>
        <v>0</v>
      </c>
      <c r="Q9" s="28"/>
      <c r="R9" s="31"/>
    </row>
    <row r="10" spans="1:18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SUMIFS(df_tesouraria_trans!E:E,df_tesouraria_trans!D:D,Conciliacao!A10)</f>
        <v>0</v>
      </c>
      <c r="I10" s="10">
        <f t="shared" si="0"/>
        <v>0</v>
      </c>
      <c r="J10" s="5">
        <f>SUMIFS(df_blueme_sem_parcelamento!F:F,df_blueme_sem_parcelamento!I:I,Conciliacao!A10)</f>
        <v>0</v>
      </c>
      <c r="K10" s="5">
        <f>SUMIFS(df_blueme_com_parcelamento!J:J,df_blueme_com_parcelamento!M:M,Conciliacao!A10)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12">
        <f t="shared" si="1"/>
        <v>0</v>
      </c>
      <c r="P10" s="26">
        <f t="shared" si="2"/>
        <v>0</v>
      </c>
      <c r="Q10" s="28"/>
      <c r="R10" s="31"/>
    </row>
    <row r="11" spans="1:18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0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SUMIFS(df_tesouraria_trans!E:E,df_tesouraria_trans!D:D,Conciliacao!A11)</f>
        <v>0</v>
      </c>
      <c r="I11" s="10">
        <f t="shared" si="0"/>
        <v>0</v>
      </c>
      <c r="J11" s="5">
        <f>SUMIFS(df_blueme_sem_parcelamento!F:F,df_blueme_sem_parcelamento!I:I,Conciliacao!A11)</f>
        <v>0</v>
      </c>
      <c r="K11" s="5">
        <f>SUMIFS(df_blueme_com_parcelamento!J:J,df_blueme_com_parcelamento!M:M,Conciliacao!A11)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12">
        <f t="shared" si="1"/>
        <v>0</v>
      </c>
      <c r="P11" s="26">
        <f t="shared" si="2"/>
        <v>0</v>
      </c>
      <c r="Q11" s="28"/>
      <c r="R11" s="31"/>
    </row>
    <row r="12" spans="1:18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SUMIFS(df_tesouraria_trans!E:E,df_tesouraria_trans!D:D,Conciliacao!A12)</f>
        <v>0</v>
      </c>
      <c r="I12" s="10">
        <f t="shared" si="0"/>
        <v>0</v>
      </c>
      <c r="J12" s="5">
        <f>SUMIFS(df_blueme_sem_parcelamento!F:F,df_blueme_sem_parcelamento!I:I,Conciliacao!A12)</f>
        <v>0</v>
      </c>
      <c r="K12" s="5">
        <f>SUMIFS(df_blueme_com_parcelamento!J:J,df_blueme_com_parcelamento!M:M,Conciliacao!A12)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12">
        <f t="shared" si="1"/>
        <v>0</v>
      </c>
      <c r="P12" s="26">
        <f t="shared" si="2"/>
        <v>0</v>
      </c>
      <c r="Q12" s="28"/>
      <c r="R12" s="31"/>
    </row>
    <row r="13" spans="1:18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SUMIFS(df_tesouraria_trans!E:E,df_tesouraria_trans!D:D,Conciliacao!A13)</f>
        <v>0</v>
      </c>
      <c r="I13" s="10">
        <f t="shared" si="0"/>
        <v>0</v>
      </c>
      <c r="J13" s="5">
        <f>SUMIFS(df_blueme_sem_parcelamento!F:F,df_blueme_sem_parcelamento!I:I,Conciliacao!A13)</f>
        <v>0</v>
      </c>
      <c r="K13" s="5">
        <f>SUMIFS(df_blueme_com_parcelamento!J:J,df_blueme_com_parcelamento!M:M,Conciliacao!A13)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12">
        <f t="shared" si="1"/>
        <v>0</v>
      </c>
      <c r="P13" s="26">
        <f t="shared" si="2"/>
        <v>0</v>
      </c>
      <c r="Q13" s="28"/>
      <c r="R13" s="31"/>
    </row>
    <row r="14" spans="1:18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SUMIFS(df_blueme_com_parcelamento!J:J,df_blueme_com_parcelamento!M:M,Conciliacao!A14)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  <c r="Q14" s="28"/>
      <c r="R14" s="31"/>
    </row>
    <row r="15" spans="1:18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SUMIFS(df_blueme_com_parcelamento!J:J,df_blueme_com_parcelamento!M:M,Conciliacao!A15)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  <c r="Q15" s="28"/>
      <c r="R15" s="31"/>
    </row>
    <row r="16" spans="1:18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SUMIFS(df_tesouraria_trans!E:E,df_tesouraria_trans!D:D,Conciliacao!A16)</f>
        <v>0</v>
      </c>
      <c r="I16" s="10">
        <f t="shared" si="0"/>
        <v>0</v>
      </c>
      <c r="J16" s="5">
        <f>SUMIFS(df_blueme_sem_parcelamento!F:F,df_blueme_sem_parcelamento!I:I,Conciliacao!A16)</f>
        <v>0</v>
      </c>
      <c r="K16" s="5">
        <f>SUMIFS(df_blueme_com_parcelamento!J:J,df_blueme_com_parcelamento!M:M,Conciliacao!A16)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12">
        <f t="shared" si="1"/>
        <v>0</v>
      </c>
      <c r="P16" s="26">
        <f t="shared" si="2"/>
        <v>0</v>
      </c>
      <c r="Q16" s="28"/>
      <c r="R16" s="31"/>
    </row>
    <row r="17" spans="1:18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SUMIFS(df_tesouraria_trans!E:E,df_tesouraria_trans!D:D,Conciliacao!A17)</f>
        <v>0</v>
      </c>
      <c r="I17" s="10">
        <f t="shared" si="0"/>
        <v>0</v>
      </c>
      <c r="J17" s="5">
        <f>SUMIFS(df_blueme_sem_parcelamento!F:F,df_blueme_sem_parcelamento!I:I,Conciliacao!A17)</f>
        <v>0</v>
      </c>
      <c r="K17" s="5">
        <f>SUMIFS(df_blueme_com_parcelamento!J:J,df_blueme_com_parcelamento!M:M,Conciliacao!A17)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12">
        <f t="shared" si="1"/>
        <v>0</v>
      </c>
      <c r="P17" s="26">
        <f t="shared" si="2"/>
        <v>0</v>
      </c>
      <c r="Q17" s="28"/>
      <c r="R17" s="31"/>
    </row>
    <row r="18" spans="1:18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0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SUMIFS(df_tesouraria_trans!E:E,df_tesouraria_trans!D:D,Conciliacao!A18)</f>
        <v>0</v>
      </c>
      <c r="I18" s="10">
        <f t="shared" si="0"/>
        <v>0</v>
      </c>
      <c r="J18" s="5">
        <f>SUMIFS(df_blueme_sem_parcelamento!F:F,df_blueme_sem_parcelamento!I:I,Conciliacao!A18)</f>
        <v>0</v>
      </c>
      <c r="K18" s="5">
        <f>SUMIFS(df_blueme_com_parcelamento!J:J,df_blueme_com_parcelamento!M:M,Conciliacao!A18)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12">
        <f t="shared" si="1"/>
        <v>0</v>
      </c>
      <c r="P18" s="26">
        <f t="shared" si="2"/>
        <v>0</v>
      </c>
      <c r="Q18" s="28"/>
      <c r="R18" s="31"/>
    </row>
    <row r="19" spans="1:18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SUMIFS(df_tesouraria_trans!E:E,df_tesouraria_trans!D:D,Conciliacao!A19)</f>
        <v>0</v>
      </c>
      <c r="I19" s="10">
        <f t="shared" si="0"/>
        <v>0</v>
      </c>
      <c r="J19" s="5">
        <f>SUMIFS(df_blueme_sem_parcelamento!F:F,df_blueme_sem_parcelamento!I:I,Conciliacao!A19)</f>
        <v>0</v>
      </c>
      <c r="K19" s="5">
        <f>SUMIFS(df_blueme_com_parcelamento!J:J,df_blueme_com_parcelamento!M:M,Conciliacao!A19)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12">
        <f t="shared" si="1"/>
        <v>0</v>
      </c>
      <c r="P19" s="26">
        <f t="shared" si="2"/>
        <v>0</v>
      </c>
      <c r="Q19" s="28"/>
      <c r="R19" s="31"/>
    </row>
    <row r="20" spans="1:18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SUMIFS(df_tesouraria_trans!E:E,df_tesouraria_trans!D:D,Conciliacao!A20)</f>
        <v>0</v>
      </c>
      <c r="I20" s="10">
        <f t="shared" si="0"/>
        <v>0</v>
      </c>
      <c r="J20" s="5">
        <f>SUMIFS(df_blueme_sem_parcelamento!F:F,df_blueme_sem_parcelamento!I:I,Conciliacao!A20)</f>
        <v>0</v>
      </c>
      <c r="K20" s="5">
        <f>SUMIFS(df_blueme_com_parcelamento!J:J,df_blueme_com_parcelamento!M:M,Conciliacao!A20)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12">
        <f t="shared" si="1"/>
        <v>0</v>
      </c>
      <c r="P20" s="26">
        <f t="shared" si="2"/>
        <v>0</v>
      </c>
      <c r="Q20" s="28"/>
      <c r="R20" s="31"/>
    </row>
    <row r="21" spans="1:18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SUMIFS(df_blueme_com_parcelamento!J:J,df_blueme_com_parcelamento!M:M,Conciliacao!A21)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  <c r="Q21" s="28"/>
      <c r="R21" s="31"/>
    </row>
    <row r="22" spans="1:18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SUMIFS(df_blueme_com_parcelamento!J:J,df_blueme_com_parcelamento!M:M,Conciliacao!A22)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  <c r="Q22" s="28"/>
      <c r="R22" s="31"/>
    </row>
    <row r="23" spans="1:18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SUMIFS(df_tesouraria_trans!E:E,df_tesouraria_trans!D:D,Conciliacao!A23)</f>
        <v>0</v>
      </c>
      <c r="I23" s="10">
        <f t="shared" si="0"/>
        <v>0</v>
      </c>
      <c r="J23" s="5">
        <f>SUMIFS(df_blueme_sem_parcelamento!F:F,df_blueme_sem_parcelamento!I:I,Conciliacao!A23)</f>
        <v>0</v>
      </c>
      <c r="K23" s="5">
        <f>SUMIFS(df_blueme_com_parcelamento!J:J,df_blueme_com_parcelamento!M:M,Conciliacao!A23)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12">
        <f t="shared" si="1"/>
        <v>0</v>
      </c>
      <c r="P23" s="26">
        <f t="shared" si="2"/>
        <v>0</v>
      </c>
      <c r="Q23" s="28"/>
      <c r="R23" s="31"/>
    </row>
    <row r="24" spans="1:18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SUMIFS(df_tesouraria_trans!E:E,df_tesouraria_trans!D:D,Conciliacao!A24)</f>
        <v>0</v>
      </c>
      <c r="I24" s="10">
        <f t="shared" si="0"/>
        <v>0</v>
      </c>
      <c r="J24" s="5">
        <f>SUMIFS(df_blueme_sem_parcelamento!F:F,df_blueme_sem_parcelamento!I:I,Conciliacao!A24)</f>
        <v>0</v>
      </c>
      <c r="K24" s="5">
        <f>SUMIFS(df_blueme_com_parcelamento!J:J,df_blueme_com_parcelamento!M:M,Conciliacao!A24)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12">
        <f t="shared" si="1"/>
        <v>0</v>
      </c>
      <c r="P24" s="26">
        <f t="shared" si="2"/>
        <v>0</v>
      </c>
      <c r="Q24" s="28"/>
      <c r="R24" s="31"/>
    </row>
    <row r="25" spans="1:18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SUMIFS(df_tesouraria_trans!E:E,df_tesouraria_trans!D:D,Conciliacao!A25)</f>
        <v>0</v>
      </c>
      <c r="I25" s="10">
        <f t="shared" si="0"/>
        <v>0</v>
      </c>
      <c r="J25" s="5">
        <f>SUMIFS(df_blueme_sem_parcelamento!F:F,df_blueme_sem_parcelamento!I:I,Conciliacao!A25)</f>
        <v>0</v>
      </c>
      <c r="K25" s="5">
        <f>SUMIFS(df_blueme_com_parcelamento!J:J,df_blueme_com_parcelamento!M:M,Conciliacao!A25)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12">
        <f t="shared" si="1"/>
        <v>0</v>
      </c>
      <c r="P25" s="26">
        <f t="shared" si="2"/>
        <v>0</v>
      </c>
      <c r="Q25" s="28"/>
      <c r="R25" s="31"/>
    </row>
    <row r="26" spans="1:18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0</v>
      </c>
      <c r="J26" s="5">
        <f>SUMIFS(df_blueme_sem_parcelamento!F:F,df_blueme_sem_parcelamento!I:I,Conciliacao!A26)</f>
        <v>0</v>
      </c>
      <c r="K26" s="5">
        <f>SUMIFS(df_blueme_com_parcelamento!J:J,df_blueme_com_parcelamento!M:M,Conciliacao!A26)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0</v>
      </c>
      <c r="Q26" s="28"/>
      <c r="R26" s="31"/>
    </row>
    <row r="27" spans="1:18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SUMIFS(df_tesouraria_trans!E:E,df_tesouraria_trans!D:D,Conciliacao!A27)</f>
        <v>0</v>
      </c>
      <c r="I27" s="10">
        <f t="shared" si="0"/>
        <v>0</v>
      </c>
      <c r="J27" s="5">
        <f>SUMIFS(df_blueme_sem_parcelamento!F:F,df_blueme_sem_parcelamento!I:I,Conciliacao!A27)</f>
        <v>0</v>
      </c>
      <c r="K27" s="5">
        <f>SUMIFS(df_blueme_com_parcelamento!J:J,df_blueme_com_parcelamento!M:M,Conciliacao!A27)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12">
        <f t="shared" si="1"/>
        <v>0</v>
      </c>
      <c r="P27" s="26">
        <f t="shared" si="2"/>
        <v>0</v>
      </c>
      <c r="Q27" s="28"/>
      <c r="R27" s="31"/>
    </row>
    <row r="28" spans="1:18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SUMIFS(df_blueme_com_parcelamento!J:J,df_blueme_com_parcelamento!M:M,Conciliacao!A28)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  <c r="Q28" s="28"/>
      <c r="R28" s="31"/>
    </row>
    <row r="29" spans="1:18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SUMIFS(df_blueme_com_parcelamento!J:J,df_blueme_com_parcelamento!M:M,Conciliacao!A29)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  <c r="Q29" s="28"/>
      <c r="R29" s="31"/>
    </row>
    <row r="30" spans="1:18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0</v>
      </c>
      <c r="H30" s="24">
        <f>SUMIFS(df_tesouraria_trans!E:E,df_tesouraria_trans!D:D,Conciliacao!A30)</f>
        <v>0</v>
      </c>
      <c r="I30" s="10">
        <f t="shared" si="0"/>
        <v>0</v>
      </c>
      <c r="J30" s="5">
        <f>SUMIFS(df_blueme_sem_parcelamento!F:F,df_blueme_sem_parcelamento!I:I,Conciliacao!A30)</f>
        <v>0</v>
      </c>
      <c r="K30" s="5">
        <f>SUMIFS(df_blueme_com_parcelamento!J:J,df_blueme_com_parcelamento!M:M,Conciliacao!A30)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0</v>
      </c>
      <c r="O30" s="12">
        <f t="shared" si="1"/>
        <v>0</v>
      </c>
      <c r="P30" s="26">
        <f t="shared" si="2"/>
        <v>0</v>
      </c>
      <c r="Q30" s="28"/>
      <c r="R30" s="31"/>
    </row>
    <row r="31" spans="1:18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SUMIFS(df_blueme_com_parcelamento!J:J,df_blueme_com_parcelamento!M:M,Conciliacao!A31)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  <c r="Q31" s="28"/>
      <c r="R31" s="31"/>
    </row>
    <row r="32" spans="1:18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0</v>
      </c>
      <c r="J32" s="5">
        <f>SUMIFS(df_blueme_sem_parcelamento!F:F,df_blueme_sem_parcelamento!I:I,Conciliacao!A32)</f>
        <v>0</v>
      </c>
      <c r="K32" s="5">
        <f>SUMIFS(df_blueme_com_parcelamento!J:J,df_blueme_com_parcelamento!M:M,Conciliacao!A32)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  <c r="P32" s="26">
        <f t="shared" si="2"/>
        <v>0</v>
      </c>
      <c r="Q32" s="28"/>
      <c r="R32" s="31"/>
    </row>
    <row r="33" spans="1:18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0</v>
      </c>
      <c r="J33" s="5">
        <f>SUMIFS(df_blueme_sem_parcelamento!F:F,df_blueme_sem_parcelamento!I:I,Conciliacao!A33)</f>
        <v>0</v>
      </c>
      <c r="K33" s="5">
        <f>SUMIFS(df_blueme_com_parcelamento!J:J,df_blueme_com_parcelamento!M:M,Conciliacao!A33)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0</v>
      </c>
      <c r="Q33" s="28"/>
      <c r="R33" s="31"/>
    </row>
    <row r="34" spans="1:18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si="0"/>
        <v>0</v>
      </c>
      <c r="J34" s="5">
        <f>SUMIFS(df_blueme_sem_parcelamento!F:F,df_blueme_sem_parcelamento!I:I,Conciliacao!A34)</f>
        <v>0</v>
      </c>
      <c r="K34" s="5">
        <f>SUMIFS(df_blueme_com_parcelamento!J:J,df_blueme_com_parcelamento!M:M,Conciliacao!A34)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si="1"/>
        <v>0</v>
      </c>
      <c r="P34" s="26">
        <f t="shared" si="2"/>
        <v>0</v>
      </c>
      <c r="Q34" s="28"/>
      <c r="R34" s="31"/>
    </row>
    <row r="35" spans="1:18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0"/>
        <v>0</v>
      </c>
      <c r="J35" s="5">
        <f>SUMIFS(df_blueme_sem_parcelamento!F:F,df_blueme_sem_parcelamento!I:I,Conciliacao!A35)</f>
        <v>0</v>
      </c>
      <c r="K35" s="5">
        <f>SUMIFS(df_blueme_com_parcelamento!J:J,df_blueme_com_parcelamento!M:M,Conciliacao!A35)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1"/>
        <v>0</v>
      </c>
      <c r="P35" s="26">
        <f t="shared" si="2"/>
        <v>0</v>
      </c>
      <c r="Q35" s="28"/>
      <c r="R35" s="31"/>
    </row>
    <row r="36" spans="1:18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0"/>
        <v>0</v>
      </c>
      <c r="J36" s="5">
        <f>SUMIFS(df_blueme_sem_parcelamento!F:F,df_blueme_sem_parcelamento!I:I,Conciliacao!A36)</f>
        <v>0</v>
      </c>
      <c r="K36" s="5">
        <f>SUMIFS(df_blueme_com_parcelamento!J:J,df_blueme_com_parcelamento!M:M,Conciliacao!A36)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1"/>
        <v>0</v>
      </c>
      <c r="P36" s="26">
        <f t="shared" si="2"/>
        <v>0</v>
      </c>
      <c r="Q36" s="28"/>
      <c r="R36" s="31"/>
    </row>
    <row r="37" spans="1:18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0"/>
        <v>0</v>
      </c>
      <c r="J37" s="5">
        <f>SUMIFS(df_blueme_sem_parcelamento!F:F,df_blueme_sem_parcelamento!I:I,Conciliacao!A37)</f>
        <v>0</v>
      </c>
      <c r="K37" s="5">
        <f>SUMIFS(df_blueme_com_parcelamento!J:J,df_blueme_com_parcelamento!M:M,Conciliacao!A37)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1"/>
        <v>0</v>
      </c>
      <c r="P37" s="26">
        <f t="shared" si="2"/>
        <v>0</v>
      </c>
      <c r="Q37" s="28"/>
      <c r="R37" s="31"/>
    </row>
    <row r="38" spans="1:18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0"/>
        <v>0</v>
      </c>
      <c r="J38" s="5">
        <f>SUMIFS(df_blueme_sem_parcelamento!F:F,df_blueme_sem_parcelamento!I:I,Conciliacao!A38)</f>
        <v>0</v>
      </c>
      <c r="K38" s="5">
        <f>SUMIFS(df_blueme_com_parcelamento!J:J,df_blueme_com_parcelamento!M:M,Conciliacao!A38)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1"/>
        <v>0</v>
      </c>
      <c r="P38" s="26">
        <f t="shared" si="2"/>
        <v>0</v>
      </c>
      <c r="Q38" s="28"/>
      <c r="R38" s="31"/>
    </row>
    <row r="39" spans="1:18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0"/>
        <v>0</v>
      </c>
      <c r="J39" s="5">
        <f>SUMIFS(df_blueme_sem_parcelamento!F:F,df_blueme_sem_parcelamento!I:I,Conciliacao!A39)</f>
        <v>0</v>
      </c>
      <c r="K39" s="5">
        <f>SUMIFS(df_blueme_com_parcelamento!J:J,df_blueme_com_parcelamento!M:M,Conciliacao!A39)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1"/>
        <v>0</v>
      </c>
      <c r="P39" s="26">
        <f t="shared" si="2"/>
        <v>0</v>
      </c>
      <c r="Q39" s="28"/>
      <c r="R39" s="31"/>
    </row>
    <row r="40" spans="1:18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0"/>
        <v>0</v>
      </c>
      <c r="J40" s="5">
        <f>SUMIFS(df_blueme_sem_parcelamento!F:F,df_blueme_sem_parcelamento!I:I,Conciliacao!A40)</f>
        <v>0</v>
      </c>
      <c r="K40" s="5">
        <f>SUMIFS(df_blueme_com_parcelamento!J:J,df_blueme_com_parcelamento!M:M,Conciliacao!A40)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1"/>
        <v>0</v>
      </c>
      <c r="P40" s="26">
        <f t="shared" si="2"/>
        <v>0</v>
      </c>
      <c r="Q40" s="28"/>
      <c r="R40" s="31"/>
    </row>
    <row r="41" spans="1:18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0"/>
        <v>0</v>
      </c>
      <c r="J41" s="5">
        <f>SUMIFS(df_blueme_sem_parcelamento!F:F,df_blueme_sem_parcelamento!I:I,Conciliacao!A41)</f>
        <v>0</v>
      </c>
      <c r="K41" s="5">
        <f>SUMIFS(df_blueme_com_parcelamento!J:J,df_blueme_com_parcelamento!M:M,Conciliacao!A41)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1"/>
        <v>0</v>
      </c>
      <c r="P41" s="26">
        <f t="shared" si="2"/>
        <v>0</v>
      </c>
      <c r="Q41" s="28"/>
      <c r="R41" s="31"/>
    </row>
    <row r="42" spans="1:18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0"/>
        <v>0</v>
      </c>
      <c r="J42" s="5">
        <f>SUMIFS(df_blueme_sem_parcelamento!F:F,df_blueme_sem_parcelamento!I:I,Conciliacao!A42)</f>
        <v>0</v>
      </c>
      <c r="K42" s="5">
        <f>SUMIFS(df_blueme_com_parcelamento!J:J,df_blueme_com_parcelamento!M:M,Conciliacao!A42)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1"/>
        <v>0</v>
      </c>
      <c r="P42" s="26">
        <f t="shared" si="2"/>
        <v>0</v>
      </c>
      <c r="Q42" s="28"/>
      <c r="R42" s="31"/>
    </row>
    <row r="43" spans="1:18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0"/>
        <v>0</v>
      </c>
      <c r="J43" s="5">
        <f>SUMIFS(df_blueme_sem_parcelamento!F:F,df_blueme_sem_parcelamento!I:I,Conciliacao!A43)</f>
        <v>0</v>
      </c>
      <c r="K43" s="5">
        <f>SUMIFS(df_blueme_com_parcelamento!J:J,df_blueme_com_parcelamento!M:M,Conciliacao!A43)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1"/>
        <v>0</v>
      </c>
      <c r="P43" s="26">
        <f t="shared" si="2"/>
        <v>0</v>
      </c>
      <c r="Q43" s="28"/>
      <c r="R43" s="31"/>
    </row>
    <row r="44" spans="1:18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0"/>
        <v>0</v>
      </c>
      <c r="J44" s="5">
        <f>SUMIFS(df_blueme_sem_parcelamento!F:F,df_blueme_sem_parcelamento!I:I,Conciliacao!A44)</f>
        <v>0</v>
      </c>
      <c r="K44" s="5">
        <f>SUMIFS(df_blueme_com_parcelamento!J:J,df_blueme_com_parcelamento!M:M,Conciliacao!A44)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1"/>
        <v>0</v>
      </c>
      <c r="P44" s="26">
        <f t="shared" si="2"/>
        <v>0</v>
      </c>
      <c r="Q44" s="28"/>
      <c r="R44" s="31"/>
    </row>
    <row r="45" spans="1:18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0"/>
        <v>0</v>
      </c>
      <c r="J45" s="5">
        <f>SUMIFS(df_blueme_sem_parcelamento!F:F,df_blueme_sem_parcelamento!I:I,Conciliacao!A45)</f>
        <v>0</v>
      </c>
      <c r="K45" s="5">
        <f>SUMIFS(df_blueme_com_parcelamento!J:J,df_blueme_com_parcelamento!M:M,Conciliacao!A45)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1"/>
        <v>0</v>
      </c>
      <c r="P45" s="26">
        <f t="shared" si="2"/>
        <v>0</v>
      </c>
      <c r="Q45" s="28"/>
      <c r="R45" s="31"/>
    </row>
    <row r="46" spans="1:18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0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0"/>
        <v>0</v>
      </c>
      <c r="J46" s="5">
        <f>SUMIFS(df_blueme_sem_parcelamento!F:F,df_blueme_sem_parcelamento!I:I,Conciliacao!A46)</f>
        <v>0</v>
      </c>
      <c r="K46" s="5">
        <f>SUMIFS(df_blueme_com_parcelamento!J:J,df_blueme_com_parcelamento!M:M,Conciliacao!A46)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1"/>
        <v>0</v>
      </c>
      <c r="P46" s="26">
        <f t="shared" si="2"/>
        <v>0</v>
      </c>
      <c r="Q46" s="28"/>
      <c r="R46" s="31"/>
    </row>
    <row r="47" spans="1:18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0"/>
        <v>0</v>
      </c>
      <c r="J47" s="5">
        <f>SUMIFS(df_blueme_sem_parcelamento!F:F,df_blueme_sem_parcelamento!I:I,Conciliacao!A47)</f>
        <v>0</v>
      </c>
      <c r="K47" s="5">
        <f>SUMIFS(df_blueme_com_parcelamento!J:J,df_blueme_com_parcelamento!M:M,Conciliacao!A47)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1"/>
        <v>0</v>
      </c>
      <c r="P47" s="26">
        <f t="shared" si="2"/>
        <v>0</v>
      </c>
      <c r="Q47" s="28"/>
      <c r="R47" s="31"/>
    </row>
    <row r="48" spans="1:18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0"/>
        <v>0</v>
      </c>
      <c r="J48" s="5">
        <f>SUMIFS(df_blueme_sem_parcelamento!F:F,df_blueme_sem_parcelamento!I:I,Conciliacao!A48)</f>
        <v>0</v>
      </c>
      <c r="K48" s="5">
        <f>SUMIFS(df_blueme_com_parcelamento!J:J,df_blueme_com_parcelamento!M:M,Conciliacao!A48)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1"/>
        <v>0</v>
      </c>
      <c r="P48" s="26">
        <f t="shared" si="2"/>
        <v>0</v>
      </c>
      <c r="Q48" s="28"/>
      <c r="R48" s="31"/>
    </row>
    <row r="49" spans="1:18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0"/>
        <v>0</v>
      </c>
      <c r="J49" s="5">
        <f>SUMIFS(df_blueme_sem_parcelamento!F:F,df_blueme_sem_parcelamento!I:I,Conciliacao!A49)</f>
        <v>0</v>
      </c>
      <c r="K49" s="5">
        <f>SUMIFS(df_blueme_com_parcelamento!J:J,df_blueme_com_parcelamento!M:M,Conciliacao!A49)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1"/>
        <v>0</v>
      </c>
      <c r="P49" s="26">
        <f t="shared" si="2"/>
        <v>0</v>
      </c>
      <c r="Q49" s="28"/>
      <c r="R49" s="31"/>
    </row>
    <row r="50" spans="1:18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0"/>
        <v>0</v>
      </c>
      <c r="J50" s="5">
        <f>SUMIFS(df_blueme_sem_parcelamento!F:F,df_blueme_sem_parcelamento!I:I,Conciliacao!A50)</f>
        <v>0</v>
      </c>
      <c r="K50" s="5">
        <f>SUMIFS(df_blueme_com_parcelamento!J:J,df_blueme_com_parcelamento!M:M,Conciliacao!A50)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1"/>
        <v>0</v>
      </c>
      <c r="P50" s="26">
        <f t="shared" si="2"/>
        <v>0</v>
      </c>
      <c r="Q50" s="28"/>
      <c r="R50" s="31"/>
    </row>
    <row r="51" spans="1:18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0"/>
        <v>0</v>
      </c>
      <c r="J51" s="5">
        <f>SUMIFS(df_blueme_sem_parcelamento!F:F,df_blueme_sem_parcelamento!I:I,Conciliacao!A51)</f>
        <v>0</v>
      </c>
      <c r="K51" s="5">
        <f>SUMIFS(df_blueme_com_parcelamento!J:J,df_blueme_com_parcelamento!M:M,Conciliacao!A51)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1"/>
        <v>0</v>
      </c>
      <c r="P51" s="26">
        <f t="shared" si="2"/>
        <v>0</v>
      </c>
      <c r="Q51" s="28"/>
      <c r="R51" s="31"/>
    </row>
    <row r="52" spans="1:18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0"/>
        <v>0</v>
      </c>
      <c r="J52" s="5">
        <f>SUMIFS(df_blueme_sem_parcelamento!F:F,df_blueme_sem_parcelamento!I:I,Conciliacao!A52)</f>
        <v>0</v>
      </c>
      <c r="K52" s="5">
        <f>SUMIFS(df_blueme_com_parcelamento!J:J,df_blueme_com_parcelamento!M:M,Conciliacao!A52)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1"/>
        <v>0</v>
      </c>
      <c r="P52" s="26">
        <f t="shared" si="2"/>
        <v>0</v>
      </c>
      <c r="Q52" s="28"/>
      <c r="R52" s="31"/>
    </row>
    <row r="53" spans="1:18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0"/>
        <v>0</v>
      </c>
      <c r="J53" s="5">
        <f>SUMIFS(df_blueme_sem_parcelamento!F:F,df_blueme_sem_parcelamento!I:I,Conciliacao!A53)</f>
        <v>0</v>
      </c>
      <c r="K53" s="5">
        <f>SUMIFS(df_blueme_com_parcelamento!J:J,df_blueme_com_parcelamento!M:M,Conciliacao!A53)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1"/>
        <v>0</v>
      </c>
      <c r="P53" s="26">
        <f t="shared" si="2"/>
        <v>0</v>
      </c>
      <c r="Q53" s="28"/>
      <c r="R53" s="31"/>
    </row>
    <row r="54" spans="1:18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0"/>
        <v>0</v>
      </c>
      <c r="J54" s="5">
        <f>SUMIFS(df_blueme_sem_parcelamento!F:F,df_blueme_sem_parcelamento!I:I,Conciliacao!A54)</f>
        <v>0</v>
      </c>
      <c r="K54" s="5">
        <f>SUMIFS(df_blueme_com_parcelamento!J:J,df_blueme_com_parcelamento!M:M,Conciliacao!A54)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1"/>
        <v>0</v>
      </c>
      <c r="P54" s="26">
        <f t="shared" si="2"/>
        <v>0</v>
      </c>
      <c r="Q54" s="28"/>
      <c r="R54" s="31"/>
    </row>
    <row r="55" spans="1:18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0"/>
        <v>0</v>
      </c>
      <c r="J55" s="5">
        <f>SUMIFS(df_blueme_sem_parcelamento!F:F,df_blueme_sem_parcelamento!I:I,Conciliacao!A55)</f>
        <v>0</v>
      </c>
      <c r="K55" s="5">
        <f>SUMIFS(df_blueme_com_parcelamento!J:J,df_blueme_com_parcelamento!M:M,Conciliacao!A55)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1"/>
        <v>0</v>
      </c>
      <c r="P55" s="26">
        <f t="shared" si="2"/>
        <v>0</v>
      </c>
      <c r="Q55" s="28"/>
      <c r="R55" s="31"/>
    </row>
    <row r="56" spans="1:18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0"/>
        <v>0</v>
      </c>
      <c r="J56" s="5">
        <f>SUMIFS(df_blueme_sem_parcelamento!F:F,df_blueme_sem_parcelamento!I:I,Conciliacao!A56)</f>
        <v>0</v>
      </c>
      <c r="K56" s="5">
        <f>SUMIFS(df_blueme_com_parcelamento!J:J,df_blueme_com_parcelamento!M:M,Conciliacao!A56)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1"/>
        <v>0</v>
      </c>
      <c r="P56" s="26">
        <f t="shared" si="2"/>
        <v>0</v>
      </c>
      <c r="Q56" s="28"/>
      <c r="R56" s="31"/>
    </row>
    <row r="57" spans="1:18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0"/>
        <v>0</v>
      </c>
      <c r="J57" s="5">
        <f>SUMIFS(df_blueme_sem_parcelamento!F:F,df_blueme_sem_parcelamento!I:I,Conciliacao!A57)</f>
        <v>0</v>
      </c>
      <c r="K57" s="5">
        <f>SUMIFS(df_blueme_com_parcelamento!J:J,df_blueme_com_parcelamento!M:M,Conciliacao!A57)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1"/>
        <v>0</v>
      </c>
      <c r="P57" s="26">
        <f t="shared" si="2"/>
        <v>0</v>
      </c>
      <c r="Q57" s="28"/>
      <c r="R57" s="31"/>
    </row>
    <row r="58" spans="1:18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0"/>
        <v>0</v>
      </c>
      <c r="J58" s="5">
        <f>SUMIFS(df_blueme_sem_parcelamento!F:F,df_blueme_sem_parcelamento!I:I,Conciliacao!A58)</f>
        <v>0</v>
      </c>
      <c r="K58" s="5">
        <f>SUMIFS(df_blueme_com_parcelamento!J:J,df_blueme_com_parcelamento!M:M,Conciliacao!A58)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1"/>
        <v>0</v>
      </c>
      <c r="P58" s="26">
        <f t="shared" si="2"/>
        <v>0</v>
      </c>
      <c r="Q58" s="28"/>
      <c r="R58" s="31"/>
    </row>
    <row r="59" spans="1:18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0"/>
        <v>0</v>
      </c>
      <c r="J59" s="5">
        <f>SUMIFS(df_blueme_sem_parcelamento!F:F,df_blueme_sem_parcelamento!I:I,Conciliacao!A59)</f>
        <v>0</v>
      </c>
      <c r="K59" s="5">
        <f>SUMIFS(df_blueme_com_parcelamento!J:J,df_blueme_com_parcelamento!M:M,Conciliacao!A59)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1"/>
        <v>0</v>
      </c>
      <c r="P59" s="26">
        <f t="shared" si="2"/>
        <v>0</v>
      </c>
      <c r="Q59" s="28"/>
      <c r="R59" s="31"/>
    </row>
    <row r="60" spans="1:18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0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0"/>
        <v>0</v>
      </c>
      <c r="J60" s="5">
        <f>SUMIFS(df_blueme_sem_parcelamento!F:F,df_blueme_sem_parcelamento!I:I,Conciliacao!A60)</f>
        <v>0</v>
      </c>
      <c r="K60" s="5">
        <f>SUMIFS(df_blueme_com_parcelamento!J:J,df_blueme_com_parcelamento!M:M,Conciliacao!A60)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1"/>
        <v>0</v>
      </c>
      <c r="P60" s="26">
        <f t="shared" si="2"/>
        <v>0</v>
      </c>
      <c r="Q60" s="28"/>
      <c r="R60" s="31"/>
    </row>
    <row r="61" spans="1:18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SUMIFS(df_tesouraria_trans!E:E,df_tesouraria_trans!D:D,Conciliacao!A61)</f>
        <v>0</v>
      </c>
      <c r="I61" s="10">
        <f t="shared" si="0"/>
        <v>0</v>
      </c>
      <c r="J61" s="5">
        <f>SUMIFS(df_blueme_sem_parcelamento!F:F,df_blueme_sem_parcelamento!I:I,Conciliacao!A61)</f>
        <v>0</v>
      </c>
      <c r="K61" s="5">
        <f>SUMIFS(df_blueme_com_parcelamento!J:J,df_blueme_com_parcelamento!M:M,Conciliacao!A61)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12">
        <f t="shared" si="1"/>
        <v>0</v>
      </c>
      <c r="P61" s="26">
        <f t="shared" si="2"/>
        <v>0</v>
      </c>
      <c r="Q61" s="28"/>
      <c r="R61" s="31"/>
    </row>
    <row r="62" spans="1:18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0</v>
      </c>
      <c r="F62" s="7">
        <f>SUMIFS(df_mutuos!H:H,df_mutuos!B:B,Conciliacao!A62)</f>
        <v>0</v>
      </c>
      <c r="G62" s="8">
        <f>SUMIFS(df_extratos!I:I,df_extratos!F:F,Conciliacao!A62,df_extratos!G:G,"CREDITO")</f>
        <v>0</v>
      </c>
      <c r="H62" s="24">
        <f>SUMIFS(df_tesouraria_trans!E:E,df_tesouraria_trans!D:D,Conciliacao!A62)</f>
        <v>0</v>
      </c>
      <c r="I62" s="10">
        <f t="shared" si="0"/>
        <v>0</v>
      </c>
      <c r="J62" s="5">
        <f>SUMIFS(df_blueme_sem_parcelamento!F:F,df_blueme_sem_parcelamento!I:I,Conciliacao!A62)</f>
        <v>0</v>
      </c>
      <c r="K62" s="5">
        <f>SUMIFS(df_blueme_com_parcelamento!J:J,df_blueme_com_parcelamento!M:M,Conciliacao!A62)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12">
        <f t="shared" si="1"/>
        <v>0</v>
      </c>
      <c r="P62" s="26">
        <f t="shared" si="2"/>
        <v>0</v>
      </c>
      <c r="Q62" s="28"/>
      <c r="R62" s="31"/>
    </row>
    <row r="63" spans="1:18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0"/>
        <v>0</v>
      </c>
      <c r="J63" s="5">
        <f>SUMIFS(df_blueme_sem_parcelamento!F:F,df_blueme_sem_parcelamento!I:I,Conciliacao!A63)</f>
        <v>0</v>
      </c>
      <c r="K63" s="5">
        <f>SUMIFS(df_blueme_com_parcelamento!J:J,df_blueme_com_parcelamento!M:M,Conciliacao!A63)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1"/>
        <v>0</v>
      </c>
      <c r="P63" s="26">
        <f t="shared" si="2"/>
        <v>0</v>
      </c>
      <c r="Q63" s="28"/>
      <c r="R63" s="31"/>
    </row>
    <row r="64" spans="1:18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0"/>
        <v>0</v>
      </c>
      <c r="J64" s="5">
        <f>SUMIFS(df_blueme_sem_parcelamento!F:F,df_blueme_sem_parcelamento!I:I,Conciliacao!A64)</f>
        <v>0</v>
      </c>
      <c r="K64" s="5">
        <f>SUMIFS(df_blueme_com_parcelamento!J:J,df_blueme_com_parcelamento!M:M,Conciliacao!A64)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1"/>
        <v>0</v>
      </c>
      <c r="P64" s="26">
        <f t="shared" si="2"/>
        <v>0</v>
      </c>
      <c r="Q64" s="28"/>
      <c r="R64" s="31"/>
    </row>
    <row r="65" spans="1:18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0</v>
      </c>
      <c r="F65" s="7">
        <f>SUMIFS(df_mutuos!H:H,df_mutuos!B:B,Conciliacao!A65)</f>
        <v>0</v>
      </c>
      <c r="G65" s="8">
        <f>SUMIFS(df_extratos!I:I,df_extratos!F:F,Conciliacao!A65,df_extratos!G:G,"CREDITO")</f>
        <v>0</v>
      </c>
      <c r="H65" s="24">
        <f>SUMIFS(df_tesouraria_trans!E:E,df_tesouraria_trans!D:D,Conciliacao!A65)</f>
        <v>0</v>
      </c>
      <c r="I65" s="10">
        <f t="shared" si="0"/>
        <v>0</v>
      </c>
      <c r="J65" s="5">
        <f>SUMIFS(df_blueme_sem_parcelamento!F:F,df_blueme_sem_parcelamento!I:I,Conciliacao!A65)</f>
        <v>0</v>
      </c>
      <c r="K65" s="5">
        <f>SUMIFS(df_blueme_com_parcelamento!J:J,df_blueme_com_parcelamento!M:M,Conciliacao!A65)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12">
        <f t="shared" si="1"/>
        <v>0</v>
      </c>
      <c r="P65" s="26">
        <f t="shared" si="2"/>
        <v>0</v>
      </c>
      <c r="Q65" s="28"/>
      <c r="R65" s="31"/>
    </row>
    <row r="66" spans="1:18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0</v>
      </c>
      <c r="G66" s="8">
        <f>SUMIFS(df_extratos!I:I,df_extratos!F:F,Conciliacao!A66,df_extratos!G:G,"CREDITO")</f>
        <v>0</v>
      </c>
      <c r="H66" s="24">
        <f>SUMIFS(df_tesouraria_trans!E:E,df_tesouraria_trans!D:D,Conciliacao!A66)</f>
        <v>0</v>
      </c>
      <c r="I66" s="10">
        <f t="shared" ref="I66:I129" si="3">SUM(B66:F66)-SUM(G66:H66)</f>
        <v>0</v>
      </c>
      <c r="J66" s="5">
        <f>SUMIFS(df_blueme_sem_parcelamento!F:F,df_blueme_sem_parcelamento!I:I,Conciliacao!A66)</f>
        <v>0</v>
      </c>
      <c r="K66" s="5">
        <f>SUMIFS(df_blueme_com_parcelamento!J:J,df_blueme_com_parcelamento!M:M,Conciliacao!A66)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12">
        <f t="shared" ref="O66:O129" si="4">SUM(J66:M66)+N66</f>
        <v>0</v>
      </c>
      <c r="P66" s="26">
        <f t="shared" ref="P66:P129" si="5">O66-I66</f>
        <v>0</v>
      </c>
      <c r="Q66" s="28"/>
      <c r="R66" s="31"/>
    </row>
    <row r="67" spans="1:18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0</v>
      </c>
      <c r="F67" s="7">
        <f>SUMIFS(df_mutuos!H:H,df_mutuos!B:B,Conciliacao!A67)</f>
        <v>0</v>
      </c>
      <c r="G67" s="8">
        <f>SUMIFS(df_extratos!I:I,df_extratos!F:F,Conciliacao!A67,df_extratos!G:G,"CREDITO")</f>
        <v>0</v>
      </c>
      <c r="H67" s="24">
        <f>SUMIFS(df_tesouraria_trans!E:E,df_tesouraria_trans!D:D,Conciliacao!A67)</f>
        <v>0</v>
      </c>
      <c r="I67" s="10">
        <f t="shared" si="3"/>
        <v>0</v>
      </c>
      <c r="J67" s="5">
        <f>SUMIFS(df_blueme_sem_parcelamento!F:F,df_blueme_sem_parcelamento!I:I,Conciliacao!A67)</f>
        <v>0</v>
      </c>
      <c r="K67" s="5">
        <f>SUMIFS(df_blueme_com_parcelamento!J:J,df_blueme_com_parcelamento!M:M,Conciliacao!A67)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12">
        <f t="shared" si="4"/>
        <v>0</v>
      </c>
      <c r="P67" s="26">
        <f t="shared" si="5"/>
        <v>0</v>
      </c>
      <c r="Q67" s="28"/>
      <c r="R67" s="31"/>
    </row>
    <row r="68" spans="1:18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0</v>
      </c>
      <c r="F68" s="7">
        <f>SUMIFS(df_mutuos!H:H,df_mutuos!B:B,Conciliacao!A68)</f>
        <v>0</v>
      </c>
      <c r="G68" s="8">
        <f>SUMIFS(df_extratos!I:I,df_extratos!F:F,Conciliacao!A68,df_extratos!G:G,"CREDITO")</f>
        <v>0</v>
      </c>
      <c r="H68" s="24">
        <f>SUMIFS(df_tesouraria_trans!E:E,df_tesouraria_trans!D:D,Conciliacao!A68)</f>
        <v>0</v>
      </c>
      <c r="I68" s="10">
        <f t="shared" si="3"/>
        <v>0</v>
      </c>
      <c r="J68" s="5">
        <f>SUMIFS(df_blueme_sem_parcelamento!F:F,df_blueme_sem_parcelamento!I:I,Conciliacao!A68)</f>
        <v>0</v>
      </c>
      <c r="K68" s="5">
        <f>SUMIFS(df_blueme_com_parcelamento!J:J,df_blueme_com_parcelamento!M:M,Conciliacao!A68)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12">
        <f t="shared" si="4"/>
        <v>0</v>
      </c>
      <c r="P68" s="26">
        <f t="shared" si="5"/>
        <v>0</v>
      </c>
      <c r="Q68" s="28"/>
      <c r="R68" s="31"/>
    </row>
    <row r="69" spans="1:18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0</v>
      </c>
      <c r="F69" s="7">
        <f>SUMIFS(df_mutuos!H:H,df_mutuos!B:B,Conciliacao!A69)</f>
        <v>0</v>
      </c>
      <c r="G69" s="8">
        <f>SUMIFS(df_extratos!I:I,df_extratos!F:F,Conciliacao!A69,df_extratos!G:G,"CREDITO")</f>
        <v>0</v>
      </c>
      <c r="H69" s="24">
        <f>SUMIFS(df_tesouraria_trans!E:E,df_tesouraria_trans!D:D,Conciliacao!A69)</f>
        <v>0</v>
      </c>
      <c r="I69" s="10">
        <f t="shared" si="3"/>
        <v>0</v>
      </c>
      <c r="J69" s="5">
        <f>SUMIFS(df_blueme_sem_parcelamento!F:F,df_blueme_sem_parcelamento!I:I,Conciliacao!A69)</f>
        <v>0</v>
      </c>
      <c r="K69" s="5">
        <f>SUMIFS(df_blueme_com_parcelamento!J:J,df_blueme_com_parcelamento!M:M,Conciliacao!A69)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12">
        <f t="shared" si="4"/>
        <v>0</v>
      </c>
      <c r="P69" s="26">
        <f t="shared" si="5"/>
        <v>0</v>
      </c>
      <c r="Q69" s="28"/>
      <c r="R69" s="31"/>
    </row>
    <row r="70" spans="1:18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3"/>
        <v>0</v>
      </c>
      <c r="J70" s="5">
        <f>SUMIFS(df_blueme_sem_parcelamento!F:F,df_blueme_sem_parcelamento!I:I,Conciliacao!A70)</f>
        <v>0</v>
      </c>
      <c r="K70" s="5">
        <f>SUMIFS(df_blueme_com_parcelamento!J:J,df_blueme_com_parcelamento!M:M,Conciliacao!A70)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4"/>
        <v>0</v>
      </c>
      <c r="P70" s="26">
        <f t="shared" si="5"/>
        <v>0</v>
      </c>
      <c r="Q70" s="28"/>
      <c r="R70" s="31"/>
    </row>
    <row r="71" spans="1:18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3"/>
        <v>0</v>
      </c>
      <c r="J71" s="5">
        <f>SUMIFS(df_blueme_sem_parcelamento!F:F,df_blueme_sem_parcelamento!I:I,Conciliacao!A71)</f>
        <v>0</v>
      </c>
      <c r="K71" s="5">
        <f>SUMIFS(df_blueme_com_parcelamento!J:J,df_blueme_com_parcelamento!M:M,Conciliacao!A71)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4"/>
        <v>0</v>
      </c>
      <c r="P71" s="26">
        <f t="shared" si="5"/>
        <v>0</v>
      </c>
      <c r="Q71" s="28"/>
      <c r="R71" s="31"/>
    </row>
    <row r="72" spans="1:18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0</v>
      </c>
      <c r="F72" s="7">
        <f>SUMIFS(df_mutuos!H:H,df_mutuos!B:B,Conciliacao!A72)</f>
        <v>0</v>
      </c>
      <c r="G72" s="8">
        <f>SUMIFS(df_extratos!I:I,df_extratos!F:F,Conciliacao!A72,df_extratos!G:G,"CREDITO")</f>
        <v>0</v>
      </c>
      <c r="H72" s="24">
        <f>SUMIFS(df_tesouraria_trans!E:E,df_tesouraria_trans!D:D,Conciliacao!A72)</f>
        <v>0</v>
      </c>
      <c r="I72" s="10">
        <f t="shared" si="3"/>
        <v>0</v>
      </c>
      <c r="J72" s="5">
        <f>SUMIFS(df_blueme_sem_parcelamento!F:F,df_blueme_sem_parcelamento!I:I,Conciliacao!A72)</f>
        <v>0</v>
      </c>
      <c r="K72" s="5">
        <f>SUMIFS(df_blueme_com_parcelamento!J:J,df_blueme_com_parcelamento!M:M,Conciliacao!A72)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12">
        <f t="shared" si="4"/>
        <v>0</v>
      </c>
      <c r="P72" s="26">
        <f t="shared" si="5"/>
        <v>0</v>
      </c>
      <c r="Q72" s="28"/>
      <c r="R72" s="31"/>
    </row>
    <row r="73" spans="1:18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0</v>
      </c>
      <c r="G73" s="8">
        <f>SUMIFS(df_extratos!I:I,df_extratos!F:F,Conciliacao!A73,df_extratos!G:G,"CREDITO")</f>
        <v>0</v>
      </c>
      <c r="H73" s="24">
        <f>SUMIFS(df_tesouraria_trans!E:E,df_tesouraria_trans!D:D,Conciliacao!A73)</f>
        <v>0</v>
      </c>
      <c r="I73" s="10">
        <f t="shared" si="3"/>
        <v>0</v>
      </c>
      <c r="J73" s="5">
        <f>SUMIFS(df_blueme_sem_parcelamento!F:F,df_blueme_sem_parcelamento!I:I,Conciliacao!A73)</f>
        <v>0</v>
      </c>
      <c r="K73" s="5">
        <f>SUMIFS(df_blueme_com_parcelamento!J:J,df_blueme_com_parcelamento!M:M,Conciliacao!A73)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12">
        <f t="shared" si="4"/>
        <v>0</v>
      </c>
      <c r="P73" s="26">
        <f t="shared" si="5"/>
        <v>0</v>
      </c>
      <c r="Q73" s="28"/>
      <c r="R73" s="31"/>
    </row>
    <row r="74" spans="1:18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0</v>
      </c>
      <c r="F74" s="7">
        <f>SUMIFS(df_mutuos!H:H,df_mutuos!B:B,Conciliacao!A74)</f>
        <v>0</v>
      </c>
      <c r="G74" s="8">
        <f>SUMIFS(df_extratos!I:I,df_extratos!F:F,Conciliacao!A74,df_extratos!G:G,"CREDITO")</f>
        <v>0</v>
      </c>
      <c r="H74" s="24">
        <f>SUMIFS(df_tesouraria_trans!E:E,df_tesouraria_trans!D:D,Conciliacao!A74)</f>
        <v>0</v>
      </c>
      <c r="I74" s="10">
        <f t="shared" si="3"/>
        <v>0</v>
      </c>
      <c r="J74" s="5">
        <f>SUMIFS(df_blueme_sem_parcelamento!F:F,df_blueme_sem_parcelamento!I:I,Conciliacao!A74)</f>
        <v>0</v>
      </c>
      <c r="K74" s="5">
        <f>SUMIFS(df_blueme_com_parcelamento!J:J,df_blueme_com_parcelamento!M:M,Conciliacao!A74)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12">
        <f t="shared" si="4"/>
        <v>0</v>
      </c>
      <c r="P74" s="26">
        <f t="shared" si="5"/>
        <v>0</v>
      </c>
      <c r="Q74" s="28"/>
      <c r="R74" s="31"/>
    </row>
    <row r="75" spans="1:18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0</v>
      </c>
      <c r="G75" s="8">
        <f>SUMIFS(df_extratos!I:I,df_extratos!F:F,Conciliacao!A75,df_extratos!G:G,"CREDITO")</f>
        <v>0</v>
      </c>
      <c r="H75" s="24">
        <f>SUMIFS(df_tesouraria_trans!E:E,df_tesouraria_trans!D:D,Conciliacao!A75)</f>
        <v>0</v>
      </c>
      <c r="I75" s="10">
        <f t="shared" si="3"/>
        <v>0</v>
      </c>
      <c r="J75" s="5">
        <f>SUMIFS(df_blueme_sem_parcelamento!F:F,df_blueme_sem_parcelamento!I:I,Conciliacao!A75)</f>
        <v>0</v>
      </c>
      <c r="K75" s="5">
        <f>SUMIFS(df_blueme_com_parcelamento!J:J,df_blueme_com_parcelamento!M:M,Conciliacao!A75)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4"/>
        <v>0</v>
      </c>
      <c r="P75" s="26">
        <f t="shared" si="5"/>
        <v>0</v>
      </c>
      <c r="Q75" s="28"/>
      <c r="R75" s="31"/>
    </row>
    <row r="76" spans="1:18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0</v>
      </c>
      <c r="G76" s="8">
        <f>SUMIFS(df_extratos!I:I,df_extratos!F:F,Conciliacao!A76,df_extratos!G:G,"CREDITO")</f>
        <v>0</v>
      </c>
      <c r="H76" s="24">
        <f>SUMIFS(df_tesouraria_trans!E:E,df_tesouraria_trans!D:D,Conciliacao!A76)</f>
        <v>0</v>
      </c>
      <c r="I76" s="10">
        <f t="shared" si="3"/>
        <v>0</v>
      </c>
      <c r="J76" s="5">
        <f>SUMIFS(df_blueme_sem_parcelamento!F:F,df_blueme_sem_parcelamento!I:I,Conciliacao!A76)</f>
        <v>0</v>
      </c>
      <c r="K76" s="5">
        <f>SUMIFS(df_blueme_com_parcelamento!J:J,df_blueme_com_parcelamento!M:M,Conciliacao!A76)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0</v>
      </c>
      <c r="O76" s="12">
        <f t="shared" si="4"/>
        <v>0</v>
      </c>
      <c r="P76" s="26">
        <f t="shared" si="5"/>
        <v>0</v>
      </c>
      <c r="Q76" s="28"/>
      <c r="R76" s="31"/>
    </row>
    <row r="77" spans="1:18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3"/>
        <v>0</v>
      </c>
      <c r="J77" s="5">
        <f>SUMIFS(df_blueme_sem_parcelamento!F:F,df_blueme_sem_parcelamento!I:I,Conciliacao!A77)</f>
        <v>0</v>
      </c>
      <c r="K77" s="5">
        <f>SUMIFS(df_blueme_com_parcelamento!J:J,df_blueme_com_parcelamento!M:M,Conciliacao!A77)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4"/>
        <v>0</v>
      </c>
      <c r="P77" s="26">
        <f t="shared" si="5"/>
        <v>0</v>
      </c>
      <c r="Q77" s="28"/>
      <c r="R77" s="31"/>
    </row>
    <row r="78" spans="1:18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3"/>
        <v>0</v>
      </c>
      <c r="J78" s="5">
        <f>SUMIFS(df_blueme_sem_parcelamento!F:F,df_blueme_sem_parcelamento!I:I,Conciliacao!A78)</f>
        <v>0</v>
      </c>
      <c r="K78" s="5">
        <f>SUMIFS(df_blueme_com_parcelamento!J:J,df_blueme_com_parcelamento!M:M,Conciliacao!A78)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4"/>
        <v>0</v>
      </c>
      <c r="P78" s="26">
        <f t="shared" si="5"/>
        <v>0</v>
      </c>
      <c r="Q78" s="28"/>
      <c r="R78" s="31"/>
    </row>
    <row r="79" spans="1:18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0</v>
      </c>
      <c r="F79" s="7">
        <f>SUMIFS(df_mutuos!H:H,df_mutuos!B:B,Conciliacao!A79)</f>
        <v>0</v>
      </c>
      <c r="G79" s="8">
        <f>SUMIFS(df_extratos!I:I,df_extratos!F:F,Conciliacao!A79,df_extratos!G:G,"CREDITO")</f>
        <v>0</v>
      </c>
      <c r="H79" s="24">
        <f>SUMIFS(df_tesouraria_trans!E:E,df_tesouraria_trans!D:D,Conciliacao!A79)</f>
        <v>0</v>
      </c>
      <c r="I79" s="10">
        <f t="shared" si="3"/>
        <v>0</v>
      </c>
      <c r="J79" s="5">
        <f>SUMIFS(df_blueme_sem_parcelamento!F:F,df_blueme_sem_parcelamento!I:I,Conciliacao!A79)</f>
        <v>0</v>
      </c>
      <c r="K79" s="5">
        <f>SUMIFS(df_blueme_com_parcelamento!J:J,df_blueme_com_parcelamento!M:M,Conciliacao!A79)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0</v>
      </c>
      <c r="O79" s="12">
        <f t="shared" si="4"/>
        <v>0</v>
      </c>
      <c r="P79" s="26">
        <f t="shared" si="5"/>
        <v>0</v>
      </c>
      <c r="Q79" s="28"/>
      <c r="R79" s="31"/>
    </row>
    <row r="80" spans="1:18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0</v>
      </c>
      <c r="G80" s="8">
        <f>SUMIFS(df_extratos!I:I,df_extratos!F:F,Conciliacao!A80,df_extratos!G:G,"CREDITO")</f>
        <v>0</v>
      </c>
      <c r="H80" s="24">
        <f>SUMIFS(df_tesouraria_trans!E:E,df_tesouraria_trans!D:D,Conciliacao!A80)</f>
        <v>0</v>
      </c>
      <c r="I80" s="10">
        <f t="shared" si="3"/>
        <v>0</v>
      </c>
      <c r="J80" s="5">
        <f>SUMIFS(df_blueme_sem_parcelamento!F:F,df_blueme_sem_parcelamento!I:I,Conciliacao!A80)</f>
        <v>0</v>
      </c>
      <c r="K80" s="5">
        <f>SUMIFS(df_blueme_com_parcelamento!J:J,df_blueme_com_parcelamento!M:M,Conciliacao!A80)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0</v>
      </c>
      <c r="O80" s="12">
        <f t="shared" si="4"/>
        <v>0</v>
      </c>
      <c r="P80" s="26">
        <f t="shared" si="5"/>
        <v>0</v>
      </c>
      <c r="Q80" s="28"/>
      <c r="R80" s="31"/>
    </row>
    <row r="81" spans="1:18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0</v>
      </c>
      <c r="F81" s="7">
        <f>SUMIFS(df_mutuos!H:H,df_mutuos!B:B,Conciliacao!A81)</f>
        <v>0</v>
      </c>
      <c r="G81" s="8">
        <f>SUMIFS(df_extratos!I:I,df_extratos!F:F,Conciliacao!A81,df_extratos!G:G,"CREDITO")</f>
        <v>0</v>
      </c>
      <c r="H81" s="24">
        <f>SUMIFS(df_tesouraria_trans!E:E,df_tesouraria_trans!D:D,Conciliacao!A81)</f>
        <v>0</v>
      </c>
      <c r="I81" s="10">
        <f t="shared" si="3"/>
        <v>0</v>
      </c>
      <c r="J81" s="5">
        <f>SUMIFS(df_blueme_sem_parcelamento!F:F,df_blueme_sem_parcelamento!I:I,Conciliacao!A81)</f>
        <v>0</v>
      </c>
      <c r="K81" s="5">
        <f>SUMIFS(df_blueme_com_parcelamento!J:J,df_blueme_com_parcelamento!M:M,Conciliacao!A81)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0</v>
      </c>
      <c r="O81" s="12">
        <f t="shared" si="4"/>
        <v>0</v>
      </c>
      <c r="P81" s="26">
        <f t="shared" si="5"/>
        <v>0</v>
      </c>
      <c r="Q81" s="28"/>
      <c r="R81" s="31"/>
    </row>
    <row r="82" spans="1:18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0</v>
      </c>
      <c r="G82" s="8">
        <f>SUMIFS(df_extratos!I:I,df_extratos!F:F,Conciliacao!A82,df_extratos!G:G,"CREDITO")</f>
        <v>0</v>
      </c>
      <c r="H82" s="24">
        <f>SUMIFS(df_tesouraria_trans!E:E,df_tesouraria_trans!D:D,Conciliacao!A82)</f>
        <v>0</v>
      </c>
      <c r="I82" s="10">
        <f t="shared" si="3"/>
        <v>0</v>
      </c>
      <c r="J82" s="5">
        <f>SUMIFS(df_blueme_sem_parcelamento!F:F,df_blueme_sem_parcelamento!I:I,Conciliacao!A82)</f>
        <v>0</v>
      </c>
      <c r="K82" s="5">
        <f>SUMIFS(df_blueme_com_parcelamento!J:J,df_blueme_com_parcelamento!M:M,Conciliacao!A82)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0</v>
      </c>
      <c r="O82" s="12">
        <f t="shared" si="4"/>
        <v>0</v>
      </c>
      <c r="P82" s="26">
        <f t="shared" si="5"/>
        <v>0</v>
      </c>
      <c r="Q82" s="28"/>
      <c r="R82" s="31"/>
    </row>
    <row r="83" spans="1:18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0</v>
      </c>
      <c r="F83" s="7">
        <f>SUMIFS(df_mutuos!H:H,df_mutuos!B:B,Conciliacao!A83)</f>
        <v>0</v>
      </c>
      <c r="G83" s="8">
        <f>SUMIFS(df_extratos!I:I,df_extratos!F:F,Conciliacao!A83,df_extratos!G:G,"CREDITO")</f>
        <v>0</v>
      </c>
      <c r="H83" s="24">
        <f>SUMIFS(df_tesouraria_trans!E:E,df_tesouraria_trans!D:D,Conciliacao!A83)</f>
        <v>0</v>
      </c>
      <c r="I83" s="10">
        <f t="shared" si="3"/>
        <v>0</v>
      </c>
      <c r="J83" s="5">
        <f>SUMIFS(df_blueme_sem_parcelamento!F:F,df_blueme_sem_parcelamento!I:I,Conciliacao!A83)</f>
        <v>0</v>
      </c>
      <c r="K83" s="5">
        <f>SUMIFS(df_blueme_com_parcelamento!J:J,df_blueme_com_parcelamento!M:M,Conciliacao!A83)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0</v>
      </c>
      <c r="O83" s="12">
        <f t="shared" si="4"/>
        <v>0</v>
      </c>
      <c r="P83" s="26">
        <f t="shared" si="5"/>
        <v>0</v>
      </c>
      <c r="Q83" s="28"/>
      <c r="R83" s="31"/>
    </row>
    <row r="84" spans="1:18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3"/>
        <v>0</v>
      </c>
      <c r="J84" s="5">
        <f>SUMIFS(df_blueme_sem_parcelamento!F:F,df_blueme_sem_parcelamento!I:I,Conciliacao!A84)</f>
        <v>0</v>
      </c>
      <c r="K84" s="5">
        <f>SUMIFS(df_blueme_com_parcelamento!J:J,df_blueme_com_parcelamento!M:M,Conciliacao!A84)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4"/>
        <v>0</v>
      </c>
      <c r="P84" s="26">
        <f t="shared" si="5"/>
        <v>0</v>
      </c>
      <c r="Q84" s="28"/>
      <c r="R84" s="31"/>
    </row>
    <row r="85" spans="1:18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3"/>
        <v>0</v>
      </c>
      <c r="J85" s="5">
        <f>SUMIFS(df_blueme_sem_parcelamento!F:F,df_blueme_sem_parcelamento!I:I,Conciliacao!A85)</f>
        <v>0</v>
      </c>
      <c r="K85" s="5">
        <f>SUMIFS(df_blueme_com_parcelamento!J:J,df_blueme_com_parcelamento!M:M,Conciliacao!A85)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4"/>
        <v>0</v>
      </c>
      <c r="P85" s="26">
        <f t="shared" si="5"/>
        <v>0</v>
      </c>
      <c r="Q85" s="28"/>
      <c r="R85" s="31"/>
    </row>
    <row r="86" spans="1:18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0</v>
      </c>
      <c r="F86" s="7">
        <f>SUMIFS(df_mutuos!H:H,df_mutuos!B:B,Conciliacao!A86)</f>
        <v>0</v>
      </c>
      <c r="G86" s="8">
        <f>SUMIFS(df_extratos!I:I,df_extratos!F:F,Conciliacao!A86,df_extratos!G:G,"CREDITO")</f>
        <v>0</v>
      </c>
      <c r="H86" s="24">
        <f>SUMIFS(df_tesouraria_trans!E:E,df_tesouraria_trans!D:D,Conciliacao!A86)</f>
        <v>0</v>
      </c>
      <c r="I86" s="10">
        <f t="shared" si="3"/>
        <v>0</v>
      </c>
      <c r="J86" s="5">
        <f>SUMIFS(df_blueme_sem_parcelamento!F:F,df_blueme_sem_parcelamento!I:I,Conciliacao!A86)</f>
        <v>0</v>
      </c>
      <c r="K86" s="5">
        <f>SUMIFS(df_blueme_com_parcelamento!J:J,df_blueme_com_parcelamento!M:M,Conciliacao!A86)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0</v>
      </c>
      <c r="O86" s="12">
        <f t="shared" si="4"/>
        <v>0</v>
      </c>
      <c r="P86" s="26">
        <f t="shared" si="5"/>
        <v>0</v>
      </c>
      <c r="Q86" s="28"/>
      <c r="R86" s="31"/>
    </row>
    <row r="87" spans="1:18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0</v>
      </c>
      <c r="G87" s="8">
        <f>SUMIFS(df_extratos!I:I,df_extratos!F:F,Conciliacao!A87,df_extratos!G:G,"CREDITO")</f>
        <v>0</v>
      </c>
      <c r="H87" s="24">
        <f>SUMIFS(df_tesouraria_trans!E:E,df_tesouraria_trans!D:D,Conciliacao!A87)</f>
        <v>0</v>
      </c>
      <c r="I87" s="10">
        <f t="shared" si="3"/>
        <v>0</v>
      </c>
      <c r="J87" s="5">
        <f>SUMIFS(df_blueme_sem_parcelamento!F:F,df_blueme_sem_parcelamento!I:I,Conciliacao!A87)</f>
        <v>0</v>
      </c>
      <c r="K87" s="5">
        <f>SUMIFS(df_blueme_com_parcelamento!J:J,df_blueme_com_parcelamento!M:M,Conciliacao!A87)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0</v>
      </c>
      <c r="O87" s="12">
        <f t="shared" si="4"/>
        <v>0</v>
      </c>
      <c r="P87" s="26">
        <f t="shared" si="5"/>
        <v>0</v>
      </c>
      <c r="Q87" s="28"/>
      <c r="R87" s="31"/>
    </row>
    <row r="88" spans="1:18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0</v>
      </c>
      <c r="F88" s="7">
        <f>SUMIFS(df_mutuos!H:H,df_mutuos!B:B,Conciliacao!A88)</f>
        <v>0</v>
      </c>
      <c r="G88" s="8">
        <f>SUMIFS(df_extratos!I:I,df_extratos!F:F,Conciliacao!A88,df_extratos!G:G,"CREDITO")</f>
        <v>0</v>
      </c>
      <c r="H88" s="24">
        <f>SUMIFS(df_tesouraria_trans!E:E,df_tesouraria_trans!D:D,Conciliacao!A88)</f>
        <v>0</v>
      </c>
      <c r="I88" s="10">
        <f t="shared" si="3"/>
        <v>0</v>
      </c>
      <c r="J88" s="5">
        <f>SUMIFS(df_blueme_sem_parcelamento!F:F,df_blueme_sem_parcelamento!I:I,Conciliacao!A88)</f>
        <v>0</v>
      </c>
      <c r="K88" s="5">
        <f>SUMIFS(df_blueme_com_parcelamento!J:J,df_blueme_com_parcelamento!M:M,Conciliacao!A88)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0</v>
      </c>
      <c r="O88" s="12">
        <f t="shared" si="4"/>
        <v>0</v>
      </c>
      <c r="P88" s="26">
        <f t="shared" si="5"/>
        <v>0</v>
      </c>
      <c r="Q88" s="28"/>
      <c r="R88" s="31"/>
    </row>
    <row r="89" spans="1:18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7320</v>
      </c>
      <c r="F89" s="7">
        <f>SUMIFS(df_mutuos!H:H,df_mutuos!B:B,Conciliacao!A89)</f>
        <v>0</v>
      </c>
      <c r="G89" s="8">
        <f>SUMIFS(df_extratos!I:I,df_extratos!F:F,Conciliacao!A89,df_extratos!G:G,"CREDITO")</f>
        <v>0</v>
      </c>
      <c r="H89" s="24">
        <f>SUMIFS(df_tesouraria_trans!E:E,df_tesouraria_trans!D:D,Conciliacao!A89)</f>
        <v>0</v>
      </c>
      <c r="I89" s="10">
        <f t="shared" si="3"/>
        <v>7320</v>
      </c>
      <c r="J89" s="5">
        <f>SUMIFS(df_blueme_sem_parcelamento!F:F,df_blueme_sem_parcelamento!I:I,Conciliacao!A89)</f>
        <v>0</v>
      </c>
      <c r="K89" s="5">
        <f>SUMIFS(df_blueme_com_parcelamento!J:J,df_blueme_com_parcelamento!M:M,Conciliacao!A89)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0</v>
      </c>
      <c r="O89" s="12">
        <f t="shared" si="4"/>
        <v>0</v>
      </c>
      <c r="P89" s="26">
        <f t="shared" si="5"/>
        <v>-7320</v>
      </c>
      <c r="Q89" s="28"/>
      <c r="R89" s="31"/>
    </row>
    <row r="90" spans="1:18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3"/>
        <v>0</v>
      </c>
      <c r="J90" s="5">
        <f>SUMIFS(df_blueme_sem_parcelamento!F:F,df_blueme_sem_parcelamento!I:I,Conciliacao!A90)</f>
        <v>0</v>
      </c>
      <c r="K90" s="5">
        <f>SUMIFS(df_blueme_com_parcelamento!J:J,df_blueme_com_parcelamento!M:M,Conciliacao!A90)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4"/>
        <v>0</v>
      </c>
      <c r="P90" s="26">
        <f t="shared" si="5"/>
        <v>0</v>
      </c>
      <c r="Q90" s="28"/>
      <c r="R90" s="31"/>
    </row>
    <row r="91" spans="1:18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3"/>
        <v>0</v>
      </c>
      <c r="J91" s="5">
        <f>SUMIFS(df_blueme_sem_parcelamento!F:F,df_blueme_sem_parcelamento!I:I,Conciliacao!A91)</f>
        <v>0</v>
      </c>
      <c r="K91" s="5">
        <f>SUMIFS(df_blueme_com_parcelamento!J:J,df_blueme_com_parcelamento!M:M,Conciliacao!A91)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4"/>
        <v>0</v>
      </c>
      <c r="P91" s="26">
        <f t="shared" si="5"/>
        <v>0</v>
      </c>
      <c r="Q91" s="28"/>
      <c r="R91" s="31"/>
    </row>
    <row r="92" spans="1:18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3"/>
        <v>0</v>
      </c>
      <c r="J92" s="5">
        <f>SUMIFS(df_blueme_sem_parcelamento!F:F,df_blueme_sem_parcelamento!I:I,Conciliacao!A92)</f>
        <v>0</v>
      </c>
      <c r="K92" s="5">
        <f>SUMIFS(df_blueme_com_parcelamento!J:J,df_blueme_com_parcelamento!M:M,Conciliacao!A92)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4"/>
        <v>0</v>
      </c>
      <c r="P92" s="26">
        <f t="shared" si="5"/>
        <v>0</v>
      </c>
      <c r="Q92" s="28"/>
      <c r="R92" s="31"/>
    </row>
    <row r="93" spans="1:18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3165.5</v>
      </c>
      <c r="F93" s="7">
        <f>SUMIFS(df_mutuos!H:H,df_mutuos!B:B,Conciliacao!A93)</f>
        <v>0</v>
      </c>
      <c r="G93" s="8">
        <f>SUMIFS(df_extratos!I:I,df_extratos!F:F,Conciliacao!A93,df_extratos!G:G,"CREDITO")</f>
        <v>0</v>
      </c>
      <c r="H93" s="24">
        <f>SUMIFS(df_tesouraria_trans!E:E,df_tesouraria_trans!D:D,Conciliacao!A93)</f>
        <v>0</v>
      </c>
      <c r="I93" s="10">
        <f t="shared" si="3"/>
        <v>3165.5</v>
      </c>
      <c r="J93" s="5">
        <f>SUMIFS(df_blueme_sem_parcelamento!F:F,df_blueme_sem_parcelamento!I:I,Conciliacao!A93)</f>
        <v>0</v>
      </c>
      <c r="K93" s="5">
        <f>SUMIFS(df_blueme_com_parcelamento!J:J,df_blueme_com_parcelamento!M:M,Conciliacao!A93)</f>
        <v>0</v>
      </c>
      <c r="L93" s="9">
        <f>SUMIFS(df_mutuos!I:I,df_mutuos!B:B,Conciliacao!A93,df_mutuos!G:G,0)</f>
        <v>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0</v>
      </c>
      <c r="O93" s="12">
        <f t="shared" si="4"/>
        <v>0</v>
      </c>
      <c r="P93" s="26">
        <f t="shared" si="5"/>
        <v>-3165.5</v>
      </c>
      <c r="Q93" s="28"/>
      <c r="R93" s="31"/>
    </row>
    <row r="94" spans="1:18" x14ac:dyDescent="0.35">
      <c r="A94" s="6">
        <v>45384</v>
      </c>
      <c r="B94" s="4">
        <f>SUMIFS(df_faturam_zig!K:K,df_faturam_zig!L:L,Conciliacao!A94)</f>
        <v>0</v>
      </c>
      <c r="C94" s="4"/>
      <c r="D94" s="4">
        <f>SUMIFS(df_faturam_zig!E:E,df_faturam_zig!L:L,Conciliacao!A94,df_faturam_zig!F:F,"DINHEIRO")</f>
        <v>0</v>
      </c>
      <c r="E94" s="4">
        <f>SUMIFS(view_parc_agrup!G:G,view_parc_agrup!F:F,Conciliacao!A94)</f>
        <v>0</v>
      </c>
      <c r="F94" s="7">
        <f>SUMIFS(df_mutuos!H:H,df_mutuos!B:B,Conciliacao!A94)</f>
        <v>0</v>
      </c>
      <c r="G94" s="8">
        <f>SUMIFS(df_extratos!I:I,df_extratos!F:F,Conciliacao!A94,df_extratos!G:G,"CREDITO")</f>
        <v>0</v>
      </c>
      <c r="H94" s="24">
        <f>SUMIFS(df_tesouraria_trans!E:E,df_tesouraria_trans!D:D,Conciliacao!A94)</f>
        <v>0</v>
      </c>
      <c r="I94" s="10">
        <f t="shared" si="3"/>
        <v>0</v>
      </c>
      <c r="J94" s="5">
        <f>SUMIFS(df_blueme_sem_parcelamento!F:F,df_blueme_sem_parcelamento!I:I,Conciliacao!A94)</f>
        <v>0</v>
      </c>
      <c r="K94" s="5">
        <f>SUMIFS(df_blueme_com_parcelamento!J:J,df_blueme_com_parcelamento!M:M,Conciliacao!A94)</f>
        <v>0</v>
      </c>
      <c r="L94" s="9">
        <f>SUMIFS(df_mutuos!I:I,df_mutuos!B:B,Conciliacao!A94,df_mutuos!G:G,0)</f>
        <v>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0</v>
      </c>
      <c r="O94" s="12">
        <f t="shared" si="4"/>
        <v>0</v>
      </c>
      <c r="P94" s="26">
        <f t="shared" si="5"/>
        <v>0</v>
      </c>
      <c r="Q94" s="28"/>
      <c r="R94" s="31"/>
    </row>
    <row r="95" spans="1:18" x14ac:dyDescent="0.35">
      <c r="A95" s="6">
        <v>45385</v>
      </c>
      <c r="B95" s="4">
        <f>SUMIFS(df_faturam_zig!K:K,df_faturam_zig!L:L,Conciliacao!A95)</f>
        <v>0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0</v>
      </c>
      <c r="F95" s="7">
        <f>SUMIFS(df_mutuos!H:H,df_mutuos!B:B,Conciliacao!A95)</f>
        <v>0</v>
      </c>
      <c r="G95" s="8">
        <f>SUMIFS(df_extratos!I:I,df_extratos!F:F,Conciliacao!A95,df_extratos!G:G,"CREDITO")</f>
        <v>0</v>
      </c>
      <c r="H95" s="24">
        <f>SUMIFS(df_tesouraria_trans!E:E,df_tesouraria_trans!D:D,Conciliacao!A95)</f>
        <v>0</v>
      </c>
      <c r="I95" s="10">
        <f t="shared" si="3"/>
        <v>0</v>
      </c>
      <c r="J95" s="5">
        <f>SUMIFS(df_blueme_sem_parcelamento!F:F,df_blueme_sem_parcelamento!I:I,Conciliacao!A95)</f>
        <v>0</v>
      </c>
      <c r="K95" s="5">
        <f>SUMIFS(df_blueme_com_parcelamento!J:J,df_blueme_com_parcelamento!M:M,Conciliacao!A95)</f>
        <v>0</v>
      </c>
      <c r="L95" s="9">
        <f>SUMIFS(df_mutuos!I:I,df_mutuos!B:B,Conciliacao!A95,df_mutuos!G:G,0)</f>
        <v>0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4"/>
        <v>0</v>
      </c>
      <c r="P95" s="26">
        <f t="shared" si="5"/>
        <v>0</v>
      </c>
      <c r="Q95" s="28"/>
      <c r="R95" s="31"/>
    </row>
    <row r="96" spans="1:18" x14ac:dyDescent="0.35">
      <c r="A96" s="6">
        <v>45386</v>
      </c>
      <c r="B96" s="4">
        <f>SUMIFS(df_faturam_zig!K:K,df_faturam_zig!L:L,Conciliacao!A96)</f>
        <v>0</v>
      </c>
      <c r="C96" s="4"/>
      <c r="D96" s="4">
        <f>SUMIFS(df_faturam_zig!E:E,df_faturam_zig!L:L,Conciliacao!A96,df_faturam_zig!F:F,"DINHEIRO")</f>
        <v>0</v>
      </c>
      <c r="E96" s="4">
        <f>SUMIFS(view_parc_agrup!G:G,view_parc_agrup!F:F,Conciliacao!A96)</f>
        <v>0</v>
      </c>
      <c r="F96" s="7">
        <f>SUMIFS(df_mutuos!H:H,df_mutuos!B:B,Conciliacao!A96)</f>
        <v>0</v>
      </c>
      <c r="G96" s="8">
        <f>SUMIFS(df_extratos!I:I,df_extratos!F:F,Conciliacao!A96,df_extratos!G:G,"CREDITO")</f>
        <v>0</v>
      </c>
      <c r="H96" s="24">
        <f>SUMIFS(df_tesouraria_trans!E:E,df_tesouraria_trans!D:D,Conciliacao!A96)</f>
        <v>0</v>
      </c>
      <c r="I96" s="10">
        <f t="shared" si="3"/>
        <v>0</v>
      </c>
      <c r="J96" s="5">
        <f>SUMIFS(df_blueme_sem_parcelamento!F:F,df_blueme_sem_parcelamento!I:I,Conciliacao!A96)</f>
        <v>0</v>
      </c>
      <c r="K96" s="5">
        <f>SUMIFS(df_blueme_com_parcelamento!J:J,df_blueme_com_parcelamento!M:M,Conciliacao!A96)</f>
        <v>0</v>
      </c>
      <c r="L96" s="9">
        <f>SUMIFS(df_mutuos!I:I,df_mutuos!B:B,Conciliacao!A96,df_mutuos!G:G,0)</f>
        <v>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0</v>
      </c>
      <c r="O96" s="12">
        <f t="shared" si="4"/>
        <v>0</v>
      </c>
      <c r="P96" s="26">
        <f t="shared" si="5"/>
        <v>0</v>
      </c>
      <c r="Q96" s="28"/>
      <c r="R96" s="31"/>
    </row>
    <row r="97" spans="1:18" x14ac:dyDescent="0.35">
      <c r="A97" s="6">
        <v>45387</v>
      </c>
      <c r="B97" s="4">
        <f>SUMIFS(df_faturam_zig!K:K,df_faturam_zig!L:L,Conciliacao!A97)</f>
        <v>0</v>
      </c>
      <c r="C97" s="4"/>
      <c r="D97" s="4">
        <f>SUMIFS(df_faturam_zig!E:E,df_faturam_zig!L:L,Conciliacao!A97,df_faturam_zig!F:F,"DINHEIRO")</f>
        <v>0</v>
      </c>
      <c r="E97" s="4">
        <f>SUMIFS(view_parc_agrup!G:G,view_parc_agrup!F:F,Conciliacao!A97)</f>
        <v>0</v>
      </c>
      <c r="F97" s="7">
        <f>SUMIFS(df_mutuos!H:H,df_mutuos!B:B,Conciliacao!A97)</f>
        <v>0</v>
      </c>
      <c r="G97" s="8">
        <f>SUMIFS(df_extratos!I:I,df_extratos!F:F,Conciliacao!A97,df_extratos!G:G,"CREDITO")</f>
        <v>0</v>
      </c>
      <c r="H97" s="24">
        <f>SUMIFS(df_tesouraria_trans!E:E,df_tesouraria_trans!D:D,Conciliacao!A97)</f>
        <v>0</v>
      </c>
      <c r="I97" s="10">
        <f t="shared" si="3"/>
        <v>0</v>
      </c>
      <c r="J97" s="5">
        <f>SUMIFS(df_blueme_sem_parcelamento!F:F,df_blueme_sem_parcelamento!I:I,Conciliacao!A97)</f>
        <v>0</v>
      </c>
      <c r="K97" s="5">
        <f>SUMIFS(df_blueme_com_parcelamento!J:J,df_blueme_com_parcelamento!M:M,Conciliacao!A97)</f>
        <v>0</v>
      </c>
      <c r="L97" s="9">
        <f>SUMIFS(df_mutuos!I:I,df_mutuos!B:B,Conciliacao!A97,df_mutuos!G:G,0)</f>
        <v>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0</v>
      </c>
      <c r="O97" s="12">
        <f t="shared" si="4"/>
        <v>0</v>
      </c>
      <c r="P97" s="26">
        <f t="shared" si="5"/>
        <v>0</v>
      </c>
      <c r="Q97" s="28"/>
      <c r="R97" s="31"/>
    </row>
    <row r="98" spans="1:18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si="3"/>
        <v>0</v>
      </c>
      <c r="J98" s="5">
        <f>SUMIFS(df_blueme_sem_parcelamento!F:F,df_blueme_sem_parcelamento!I:I,Conciliacao!A98)</f>
        <v>0</v>
      </c>
      <c r="K98" s="5">
        <f>SUMIFS(df_blueme_com_parcelamento!J:J,df_blueme_com_parcelamento!M:M,Conciliacao!A98)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si="4"/>
        <v>0</v>
      </c>
      <c r="P98" s="26">
        <f t="shared" si="5"/>
        <v>0</v>
      </c>
      <c r="Q98" s="28"/>
      <c r="R98" s="31"/>
    </row>
    <row r="99" spans="1:18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3"/>
        <v>0</v>
      </c>
      <c r="J99" s="5">
        <f>SUMIFS(df_blueme_sem_parcelamento!F:F,df_blueme_sem_parcelamento!I:I,Conciliacao!A99)</f>
        <v>0</v>
      </c>
      <c r="K99" s="5">
        <f>SUMIFS(df_blueme_com_parcelamento!J:J,df_blueme_com_parcelamento!M:M,Conciliacao!A99)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4"/>
        <v>0</v>
      </c>
      <c r="P99" s="26">
        <f t="shared" si="5"/>
        <v>0</v>
      </c>
      <c r="Q99" s="28"/>
      <c r="R99" s="31"/>
    </row>
    <row r="100" spans="1:18" x14ac:dyDescent="0.35">
      <c r="A100" s="6">
        <v>45390</v>
      </c>
      <c r="B100" s="4">
        <f>SUMIFS(df_faturam_zig!K:K,df_faturam_zig!L:L,Conciliacao!A100)</f>
        <v>0</v>
      </c>
      <c r="C100" s="4"/>
      <c r="D100" s="4">
        <f>SUMIFS(df_faturam_zig!E:E,df_faturam_zig!L:L,Conciliacao!A100,df_faturam_zig!F:F,"DINHEIRO")</f>
        <v>0</v>
      </c>
      <c r="E100" s="4">
        <f>SUMIFS(view_parc_agrup!G:G,view_parc_agrup!F:F,Conciliacao!A100)</f>
        <v>0</v>
      </c>
      <c r="F100" s="7">
        <f>SUMIFS(df_mutuos!H:H,df_mutuos!B:B,Conciliacao!A100)</f>
        <v>0</v>
      </c>
      <c r="G100" s="8">
        <f>SUMIFS(df_extratos!I:I,df_extratos!F:F,Conciliacao!A100,df_extratos!G:G,"CREDITO")</f>
        <v>0</v>
      </c>
      <c r="H100" s="24">
        <f>SUMIFS(df_tesouraria_trans!E:E,df_tesouraria_trans!D:D,Conciliacao!A100)</f>
        <v>0</v>
      </c>
      <c r="I100" s="10">
        <f t="shared" si="3"/>
        <v>0</v>
      </c>
      <c r="J100" s="5">
        <f>SUMIFS(df_blueme_sem_parcelamento!F:F,df_blueme_sem_parcelamento!I:I,Conciliacao!A100)</f>
        <v>0</v>
      </c>
      <c r="K100" s="5">
        <f>SUMIFS(df_blueme_com_parcelamento!J:J,df_blueme_com_parcelamento!M:M,Conciliacao!A100)</f>
        <v>0</v>
      </c>
      <c r="L100" s="9">
        <f>SUMIFS(df_mutuos!I:I,df_mutuos!B:B,Conciliacao!A100,df_mutuos!G:G,0)</f>
        <v>0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0</v>
      </c>
      <c r="O100" s="12">
        <f t="shared" si="4"/>
        <v>0</v>
      </c>
      <c r="P100" s="26">
        <f t="shared" si="5"/>
        <v>0</v>
      </c>
      <c r="Q100" s="28"/>
      <c r="R100" s="31"/>
    </row>
    <row r="101" spans="1:18" x14ac:dyDescent="0.35">
      <c r="A101" s="6">
        <v>45391</v>
      </c>
      <c r="B101" s="4">
        <f>SUMIFS(df_faturam_zig!K:K,df_faturam_zig!L:L,Conciliacao!A101)</f>
        <v>0</v>
      </c>
      <c r="C101" s="4"/>
      <c r="D101" s="4">
        <f>SUMIFS(df_faturam_zig!E:E,df_faturam_zig!L:L,Conciliacao!A101,df_faturam_zig!F:F,"DINHEIRO")</f>
        <v>0</v>
      </c>
      <c r="E101" s="4">
        <f>SUMIFS(view_parc_agrup!G:G,view_parc_agrup!F:F,Conciliacao!A101)</f>
        <v>0</v>
      </c>
      <c r="F101" s="7">
        <f>SUMIFS(df_mutuos!H:H,df_mutuos!B:B,Conciliacao!A101)</f>
        <v>0</v>
      </c>
      <c r="G101" s="8">
        <f>SUMIFS(df_extratos!I:I,df_extratos!F:F,Conciliacao!A101,df_extratos!G:G,"CREDITO")</f>
        <v>0</v>
      </c>
      <c r="H101" s="24">
        <f>SUMIFS(df_tesouraria_trans!E:E,df_tesouraria_trans!D:D,Conciliacao!A101)</f>
        <v>0</v>
      </c>
      <c r="I101" s="10">
        <f t="shared" si="3"/>
        <v>0</v>
      </c>
      <c r="J101" s="5">
        <f>SUMIFS(df_blueme_sem_parcelamento!F:F,df_blueme_sem_parcelamento!I:I,Conciliacao!A101)</f>
        <v>0</v>
      </c>
      <c r="K101" s="5">
        <f>SUMIFS(df_blueme_com_parcelamento!J:J,df_blueme_com_parcelamento!M:M,Conciliacao!A101)</f>
        <v>0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0</v>
      </c>
      <c r="O101" s="12">
        <f t="shared" si="4"/>
        <v>0</v>
      </c>
      <c r="P101" s="26">
        <f t="shared" si="5"/>
        <v>0</v>
      </c>
      <c r="Q101" s="28"/>
      <c r="R101" s="31"/>
    </row>
    <row r="102" spans="1:18" x14ac:dyDescent="0.35">
      <c r="A102" s="6">
        <v>45392</v>
      </c>
      <c r="B102" s="4">
        <f>SUMIFS(df_faturam_zig!K:K,df_faturam_zig!L:L,Conciliacao!A102)</f>
        <v>0</v>
      </c>
      <c r="C102" s="4"/>
      <c r="D102" s="4">
        <f>SUMIFS(df_faturam_zig!E:E,df_faturam_zig!L:L,Conciliacao!A102,df_faturam_zig!F:F,"DINHEIRO")</f>
        <v>0</v>
      </c>
      <c r="E102" s="4">
        <f>SUMIFS(view_parc_agrup!G:G,view_parc_agrup!F:F,Conciliacao!A102)</f>
        <v>0</v>
      </c>
      <c r="F102" s="7">
        <f>SUMIFS(df_mutuos!H:H,df_mutuos!B:B,Conciliacao!A102)</f>
        <v>0</v>
      </c>
      <c r="G102" s="8">
        <f>SUMIFS(df_extratos!I:I,df_extratos!F:F,Conciliacao!A102,df_extratos!G:G,"CREDITO")</f>
        <v>0</v>
      </c>
      <c r="H102" s="24">
        <f>SUMIFS(df_tesouraria_trans!E:E,df_tesouraria_trans!D:D,Conciliacao!A102)</f>
        <v>0</v>
      </c>
      <c r="I102" s="10">
        <f t="shared" si="3"/>
        <v>0</v>
      </c>
      <c r="J102" s="5">
        <f>SUMIFS(df_blueme_sem_parcelamento!F:F,df_blueme_sem_parcelamento!I:I,Conciliacao!A102)</f>
        <v>0</v>
      </c>
      <c r="K102" s="5">
        <f>SUMIFS(df_blueme_com_parcelamento!J:J,df_blueme_com_parcelamento!M:M,Conciliacao!A102)</f>
        <v>0</v>
      </c>
      <c r="L102" s="9">
        <f>SUMIFS(df_mutuos!I:I,df_mutuos!B:B,Conciliacao!A102,df_mutuos!G:G,0)</f>
        <v>0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0</v>
      </c>
      <c r="O102" s="12">
        <f t="shared" si="4"/>
        <v>0</v>
      </c>
      <c r="P102" s="26">
        <f t="shared" si="5"/>
        <v>0</v>
      </c>
      <c r="Q102" s="28"/>
      <c r="R102" s="31"/>
    </row>
    <row r="103" spans="1:18" x14ac:dyDescent="0.35">
      <c r="A103" s="6">
        <v>45393</v>
      </c>
      <c r="B103" s="4">
        <f>SUMIFS(df_faturam_zig!K:K,df_faturam_zig!L:L,Conciliacao!A103)</f>
        <v>0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0</v>
      </c>
      <c r="F103" s="7">
        <f>SUMIFS(df_mutuos!H:H,df_mutuos!B:B,Conciliacao!A103)</f>
        <v>0</v>
      </c>
      <c r="G103" s="8">
        <f>SUMIFS(df_extratos!I:I,df_extratos!F:F,Conciliacao!A103,df_extratos!G:G,"CREDITO")</f>
        <v>0</v>
      </c>
      <c r="H103" s="24">
        <f>SUMIFS(df_tesouraria_trans!E:E,df_tesouraria_trans!D:D,Conciliacao!A103)</f>
        <v>0</v>
      </c>
      <c r="I103" s="10">
        <f t="shared" si="3"/>
        <v>0</v>
      </c>
      <c r="J103" s="5">
        <f>SUMIFS(df_blueme_sem_parcelamento!F:F,df_blueme_sem_parcelamento!I:I,Conciliacao!A103)</f>
        <v>0</v>
      </c>
      <c r="K103" s="5">
        <f>SUMIFS(df_blueme_com_parcelamento!J:J,df_blueme_com_parcelamento!M:M,Conciliacao!A103)</f>
        <v>0</v>
      </c>
      <c r="L103" s="9">
        <f>SUMIFS(df_mutuos!I:I,df_mutuos!B:B,Conciliacao!A103,df_mutuos!G:G,0)</f>
        <v>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0</v>
      </c>
      <c r="O103" s="12">
        <f t="shared" si="4"/>
        <v>0</v>
      </c>
      <c r="P103" s="26">
        <f t="shared" si="5"/>
        <v>0</v>
      </c>
      <c r="Q103" s="28"/>
      <c r="R103" s="31"/>
    </row>
    <row r="104" spans="1:18" x14ac:dyDescent="0.35">
      <c r="A104" s="6">
        <v>45394</v>
      </c>
      <c r="B104" s="4">
        <f>SUMIFS(df_faturam_zig!K:K,df_faturam_zig!L:L,Conciliacao!A104)</f>
        <v>0</v>
      </c>
      <c r="C104" s="4"/>
      <c r="D104" s="4">
        <f>SUMIFS(df_faturam_zig!E:E,df_faturam_zig!L:L,Conciliacao!A104,df_faturam_zig!F:F,"DINHEIRO")</f>
        <v>0</v>
      </c>
      <c r="E104" s="4">
        <f>SUMIFS(view_parc_agrup!G:G,view_parc_agrup!F:F,Conciliacao!A104)</f>
        <v>0</v>
      </c>
      <c r="F104" s="7">
        <f>SUMIFS(df_mutuos!H:H,df_mutuos!B:B,Conciliacao!A104)</f>
        <v>0</v>
      </c>
      <c r="G104" s="8">
        <f>SUMIFS(df_extratos!I:I,df_extratos!F:F,Conciliacao!A104,df_extratos!G:G,"CREDITO")</f>
        <v>0</v>
      </c>
      <c r="H104" s="24">
        <f>SUMIFS(df_tesouraria_trans!E:E,df_tesouraria_trans!D:D,Conciliacao!A104)</f>
        <v>0</v>
      </c>
      <c r="I104" s="10">
        <f t="shared" si="3"/>
        <v>0</v>
      </c>
      <c r="J104" s="5">
        <f>SUMIFS(df_blueme_sem_parcelamento!F:F,df_blueme_sem_parcelamento!I:I,Conciliacao!A104)</f>
        <v>0</v>
      </c>
      <c r="K104" s="5">
        <f>SUMIFS(df_blueme_com_parcelamento!J:J,df_blueme_com_parcelamento!M:M,Conciliacao!A104)</f>
        <v>0</v>
      </c>
      <c r="L104" s="9">
        <f>SUMIFS(df_mutuos!I:I,df_mutuos!B:B,Conciliacao!A104,df_mutuos!G:G,0)</f>
        <v>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0</v>
      </c>
      <c r="O104" s="12">
        <f t="shared" si="4"/>
        <v>0</v>
      </c>
      <c r="P104" s="26">
        <f t="shared" si="5"/>
        <v>0</v>
      </c>
      <c r="Q104" s="28"/>
      <c r="R104" s="31"/>
    </row>
    <row r="105" spans="1:18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3"/>
        <v>0</v>
      </c>
      <c r="J105" s="5">
        <f>SUMIFS(df_blueme_sem_parcelamento!F:F,df_blueme_sem_parcelamento!I:I,Conciliacao!A105)</f>
        <v>0</v>
      </c>
      <c r="K105" s="5">
        <f>SUMIFS(df_blueme_com_parcelamento!J:J,df_blueme_com_parcelamento!M:M,Conciliacao!A105)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4"/>
        <v>0</v>
      </c>
      <c r="P105" s="26">
        <f t="shared" si="5"/>
        <v>0</v>
      </c>
      <c r="Q105" s="28"/>
      <c r="R105" s="31"/>
    </row>
    <row r="106" spans="1:18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3"/>
        <v>0</v>
      </c>
      <c r="J106" s="5">
        <f>SUMIFS(df_blueme_sem_parcelamento!F:F,df_blueme_sem_parcelamento!I:I,Conciliacao!A106)</f>
        <v>0</v>
      </c>
      <c r="K106" s="5">
        <f>SUMIFS(df_blueme_com_parcelamento!J:J,df_blueme_com_parcelamento!M:M,Conciliacao!A106)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4"/>
        <v>0</v>
      </c>
      <c r="P106" s="26">
        <f t="shared" si="5"/>
        <v>0</v>
      </c>
      <c r="Q106" s="28"/>
      <c r="R106" s="31"/>
    </row>
    <row r="107" spans="1:18" x14ac:dyDescent="0.35">
      <c r="A107" s="6">
        <v>45397</v>
      </c>
      <c r="B107" s="4">
        <f>SUMIFS(df_faturam_zig!K:K,df_faturam_zig!L:L,Conciliacao!A107)</f>
        <v>0</v>
      </c>
      <c r="C107" s="4"/>
      <c r="D107" s="4">
        <f>SUMIFS(df_faturam_zig!E:E,df_faturam_zig!L:L,Conciliacao!A107,df_faturam_zig!F:F,"DINHEIRO")</f>
        <v>0</v>
      </c>
      <c r="E107" s="4">
        <f>SUMIFS(view_parc_agrup!G:G,view_parc_agrup!F:F,Conciliacao!A107)</f>
        <v>0</v>
      </c>
      <c r="F107" s="7">
        <f>SUMIFS(df_mutuos!H:H,df_mutuos!B:B,Conciliacao!A107)</f>
        <v>0</v>
      </c>
      <c r="G107" s="8">
        <f>SUMIFS(df_extratos!I:I,df_extratos!F:F,Conciliacao!A107,df_extratos!G:G,"CREDITO")</f>
        <v>0</v>
      </c>
      <c r="H107" s="24">
        <f>SUMIFS(df_tesouraria_trans!E:E,df_tesouraria_trans!D:D,Conciliacao!A107)</f>
        <v>0</v>
      </c>
      <c r="I107" s="10">
        <f t="shared" si="3"/>
        <v>0</v>
      </c>
      <c r="J107" s="5">
        <f>SUMIFS(df_blueme_sem_parcelamento!F:F,df_blueme_sem_parcelamento!I:I,Conciliacao!A107)</f>
        <v>0</v>
      </c>
      <c r="K107" s="5">
        <f>SUMIFS(df_blueme_com_parcelamento!J:J,df_blueme_com_parcelamento!M:M,Conciliacao!A107)</f>
        <v>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0</v>
      </c>
      <c r="O107" s="12">
        <f t="shared" si="4"/>
        <v>0</v>
      </c>
      <c r="P107" s="26">
        <f t="shared" si="5"/>
        <v>0</v>
      </c>
      <c r="Q107" s="28"/>
      <c r="R107" s="31"/>
    </row>
    <row r="108" spans="1:18" x14ac:dyDescent="0.35">
      <c r="A108" s="6">
        <v>45398</v>
      </c>
      <c r="B108" s="4">
        <f>SUMIFS(df_faturam_zig!K:K,df_faturam_zig!L:L,Conciliacao!A108)</f>
        <v>0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0</v>
      </c>
      <c r="F108" s="7">
        <f>SUMIFS(df_mutuos!H:H,df_mutuos!B:B,Conciliacao!A108)</f>
        <v>0</v>
      </c>
      <c r="G108" s="8">
        <f>SUMIFS(df_extratos!I:I,df_extratos!F:F,Conciliacao!A108,df_extratos!G:G,"CREDITO")</f>
        <v>0</v>
      </c>
      <c r="H108" s="24">
        <f>SUMIFS(df_tesouraria_trans!E:E,df_tesouraria_trans!D:D,Conciliacao!A108)</f>
        <v>0</v>
      </c>
      <c r="I108" s="10">
        <f t="shared" si="3"/>
        <v>0</v>
      </c>
      <c r="J108" s="5">
        <f>SUMIFS(df_blueme_sem_parcelamento!F:F,df_blueme_sem_parcelamento!I:I,Conciliacao!A108)</f>
        <v>0</v>
      </c>
      <c r="K108" s="5">
        <f>SUMIFS(df_blueme_com_parcelamento!J:J,df_blueme_com_parcelamento!M:M,Conciliacao!A108)</f>
        <v>0</v>
      </c>
      <c r="L108" s="9">
        <f>SUMIFS(df_mutuos!I:I,df_mutuos!B:B,Conciliacao!A108,df_mutuos!G:G,0)</f>
        <v>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0</v>
      </c>
      <c r="O108" s="12">
        <f t="shared" si="4"/>
        <v>0</v>
      </c>
      <c r="P108" s="26">
        <f t="shared" si="5"/>
        <v>0</v>
      </c>
      <c r="Q108" s="28"/>
      <c r="R108" s="31"/>
    </row>
    <row r="109" spans="1:18" x14ac:dyDescent="0.35">
      <c r="A109" s="6">
        <v>45399</v>
      </c>
      <c r="B109" s="4">
        <f>SUMIFS(df_faturam_zig!K:K,df_faturam_zig!L:L,Conciliacao!A109)</f>
        <v>0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0</v>
      </c>
      <c r="F109" s="7">
        <f>SUMIFS(df_mutuos!H:H,df_mutuos!B:B,Conciliacao!A109)</f>
        <v>0</v>
      </c>
      <c r="G109" s="8">
        <f>SUMIFS(df_extratos!I:I,df_extratos!F:F,Conciliacao!A109,df_extratos!G:G,"CREDITO")</f>
        <v>0</v>
      </c>
      <c r="H109" s="24">
        <f>SUMIFS(df_tesouraria_trans!E:E,df_tesouraria_trans!D:D,Conciliacao!A109)</f>
        <v>0</v>
      </c>
      <c r="I109" s="10">
        <f t="shared" si="3"/>
        <v>0</v>
      </c>
      <c r="J109" s="5">
        <f>SUMIFS(df_blueme_sem_parcelamento!F:F,df_blueme_sem_parcelamento!I:I,Conciliacao!A109)</f>
        <v>0</v>
      </c>
      <c r="K109" s="5">
        <f>SUMIFS(df_blueme_com_parcelamento!J:J,df_blueme_com_parcelamento!M:M,Conciliacao!A109)</f>
        <v>0</v>
      </c>
      <c r="L109" s="9">
        <f>SUMIFS(df_mutuos!I:I,df_mutuos!B:B,Conciliacao!A109,df_mutuos!G:G,0)</f>
        <v>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0</v>
      </c>
      <c r="O109" s="12">
        <f t="shared" si="4"/>
        <v>0</v>
      </c>
      <c r="P109" s="26">
        <f t="shared" si="5"/>
        <v>0</v>
      </c>
      <c r="Q109" s="28"/>
      <c r="R109" s="31"/>
    </row>
    <row r="110" spans="1:18" x14ac:dyDescent="0.35">
      <c r="A110" s="6">
        <v>45400</v>
      </c>
      <c r="B110" s="4">
        <f>SUMIFS(df_faturam_zig!K:K,df_faturam_zig!L:L,Conciliacao!A110)</f>
        <v>0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0</v>
      </c>
      <c r="F110" s="7">
        <f>SUMIFS(df_mutuos!H:H,df_mutuos!B:B,Conciliacao!A110)</f>
        <v>0</v>
      </c>
      <c r="G110" s="8">
        <f>SUMIFS(df_extratos!I:I,df_extratos!F:F,Conciliacao!A110,df_extratos!G:G,"CREDITO")</f>
        <v>0</v>
      </c>
      <c r="H110" s="24">
        <f>SUMIFS(df_tesouraria_trans!E:E,df_tesouraria_trans!D:D,Conciliacao!A110)</f>
        <v>0</v>
      </c>
      <c r="I110" s="10">
        <f t="shared" si="3"/>
        <v>0</v>
      </c>
      <c r="J110" s="5">
        <f>SUMIFS(df_blueme_sem_parcelamento!F:F,df_blueme_sem_parcelamento!I:I,Conciliacao!A110)</f>
        <v>0</v>
      </c>
      <c r="K110" s="5">
        <f>SUMIFS(df_blueme_com_parcelamento!J:J,df_blueme_com_parcelamento!M:M,Conciliacao!A110)</f>
        <v>0</v>
      </c>
      <c r="L110" s="9">
        <f>SUMIFS(df_mutuos!I:I,df_mutuos!B:B,Conciliacao!A110,df_mutuos!G:G,0)</f>
        <v>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0</v>
      </c>
      <c r="O110" s="12">
        <f t="shared" si="4"/>
        <v>0</v>
      </c>
      <c r="P110" s="26">
        <f t="shared" si="5"/>
        <v>0</v>
      </c>
      <c r="Q110" s="28"/>
      <c r="R110" s="31"/>
    </row>
    <row r="111" spans="1:18" x14ac:dyDescent="0.35">
      <c r="A111" s="6">
        <v>45401</v>
      </c>
      <c r="B111" s="4">
        <f>SUMIFS(df_faturam_zig!K:K,df_faturam_zig!L:L,Conciliacao!A111)</f>
        <v>0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0</v>
      </c>
      <c r="F111" s="7">
        <f>SUMIFS(df_mutuos!H:H,df_mutuos!B:B,Conciliacao!A111)</f>
        <v>0</v>
      </c>
      <c r="G111" s="8">
        <f>SUMIFS(df_extratos!I:I,df_extratos!F:F,Conciliacao!A111,df_extratos!G:G,"CREDITO")</f>
        <v>0</v>
      </c>
      <c r="H111" s="24">
        <f>SUMIFS(df_tesouraria_trans!E:E,df_tesouraria_trans!D:D,Conciliacao!A111)</f>
        <v>0</v>
      </c>
      <c r="I111" s="10">
        <f t="shared" si="3"/>
        <v>0</v>
      </c>
      <c r="J111" s="5">
        <f>SUMIFS(df_blueme_sem_parcelamento!F:F,df_blueme_sem_parcelamento!I:I,Conciliacao!A111)</f>
        <v>0</v>
      </c>
      <c r="K111" s="5">
        <f>SUMIFS(df_blueme_com_parcelamento!J:J,df_blueme_com_parcelamento!M:M,Conciliacao!A111)</f>
        <v>0</v>
      </c>
      <c r="L111" s="9">
        <f>SUMIFS(df_mutuos!I:I,df_mutuos!B:B,Conciliacao!A111,df_mutuos!G:G,0)</f>
        <v>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0</v>
      </c>
      <c r="O111" s="12">
        <f t="shared" si="4"/>
        <v>0</v>
      </c>
      <c r="P111" s="26">
        <f t="shared" si="5"/>
        <v>0</v>
      </c>
      <c r="Q111" s="28"/>
      <c r="R111" s="31"/>
    </row>
    <row r="112" spans="1:18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3"/>
        <v>0</v>
      </c>
      <c r="J112" s="5">
        <f>SUMIFS(df_blueme_sem_parcelamento!F:F,df_blueme_sem_parcelamento!I:I,Conciliacao!A112)</f>
        <v>0</v>
      </c>
      <c r="K112" s="5">
        <f>SUMIFS(df_blueme_com_parcelamento!J:J,df_blueme_com_parcelamento!M:M,Conciliacao!A112)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4"/>
        <v>0</v>
      </c>
      <c r="P112" s="26">
        <f t="shared" si="5"/>
        <v>0</v>
      </c>
      <c r="Q112" s="28"/>
      <c r="R112" s="31"/>
    </row>
    <row r="113" spans="1:18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3"/>
        <v>0</v>
      </c>
      <c r="J113" s="5">
        <f>SUMIFS(df_blueme_sem_parcelamento!F:F,df_blueme_sem_parcelamento!I:I,Conciliacao!A113)</f>
        <v>0</v>
      </c>
      <c r="K113" s="5">
        <f>SUMIFS(df_blueme_com_parcelamento!J:J,df_blueme_com_parcelamento!M:M,Conciliacao!A113)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4"/>
        <v>0</v>
      </c>
      <c r="P113" s="26">
        <f t="shared" si="5"/>
        <v>0</v>
      </c>
      <c r="Q113" s="28"/>
      <c r="R113" s="31"/>
    </row>
    <row r="114" spans="1:18" x14ac:dyDescent="0.35">
      <c r="A114" s="6">
        <v>45404</v>
      </c>
      <c r="B114" s="4">
        <f>SUMIFS(df_faturam_zig!K:K,df_faturam_zig!L:L,Conciliacao!A114)</f>
        <v>0</v>
      </c>
      <c r="C114" s="4"/>
      <c r="D114" s="4">
        <f>SUMIFS(df_faturam_zig!E:E,df_faturam_zig!L:L,Conciliacao!A114,df_faturam_zig!F:F,"DINHEIRO")</f>
        <v>0</v>
      </c>
      <c r="E114" s="4">
        <f>SUMIFS(view_parc_agrup!G:G,view_parc_agrup!F:F,Conciliacao!A114)</f>
        <v>0</v>
      </c>
      <c r="F114" s="7">
        <f>SUMIFS(df_mutuos!H:H,df_mutuos!B:B,Conciliacao!A114)</f>
        <v>0</v>
      </c>
      <c r="G114" s="8">
        <f>SUMIFS(df_extratos!I:I,df_extratos!F:F,Conciliacao!A114,df_extratos!G:G,"CREDITO")</f>
        <v>0</v>
      </c>
      <c r="H114" s="24">
        <f>SUMIFS(df_tesouraria_trans!E:E,df_tesouraria_trans!D:D,Conciliacao!A114)</f>
        <v>0</v>
      </c>
      <c r="I114" s="10">
        <f t="shared" si="3"/>
        <v>0</v>
      </c>
      <c r="J114" s="5">
        <f>SUMIFS(df_blueme_sem_parcelamento!F:F,df_blueme_sem_parcelamento!I:I,Conciliacao!A114)</f>
        <v>0</v>
      </c>
      <c r="K114" s="5">
        <f>SUMIFS(df_blueme_com_parcelamento!J:J,df_blueme_com_parcelamento!M:M,Conciliacao!A114)</f>
        <v>0</v>
      </c>
      <c r="L114" s="9">
        <f>SUMIFS(df_mutuos!I:I,df_mutuos!B:B,Conciliacao!A114,df_mutuos!G:G,0)</f>
        <v>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0</v>
      </c>
      <c r="O114" s="12">
        <f t="shared" si="4"/>
        <v>0</v>
      </c>
      <c r="P114" s="26">
        <f t="shared" si="5"/>
        <v>0</v>
      </c>
      <c r="Q114" s="28"/>
      <c r="R114" s="31"/>
    </row>
    <row r="115" spans="1:18" x14ac:dyDescent="0.35">
      <c r="A115" s="6">
        <v>45405</v>
      </c>
      <c r="B115" s="4">
        <f>SUMIFS(df_faturam_zig!K:K,df_faturam_zig!L:L,Conciliacao!A115)</f>
        <v>0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0</v>
      </c>
      <c r="F115" s="7">
        <f>SUMIFS(df_mutuos!H:H,df_mutuos!B:B,Conciliacao!A115)</f>
        <v>0</v>
      </c>
      <c r="G115" s="8">
        <f>SUMIFS(df_extratos!I:I,df_extratos!F:F,Conciliacao!A115,df_extratos!G:G,"CREDITO")</f>
        <v>0</v>
      </c>
      <c r="H115" s="24">
        <f>SUMIFS(df_tesouraria_trans!E:E,df_tesouraria_trans!D:D,Conciliacao!A115)</f>
        <v>0</v>
      </c>
      <c r="I115" s="10">
        <f t="shared" si="3"/>
        <v>0</v>
      </c>
      <c r="J115" s="5">
        <f>SUMIFS(df_blueme_sem_parcelamento!F:F,df_blueme_sem_parcelamento!I:I,Conciliacao!A115)</f>
        <v>0</v>
      </c>
      <c r="K115" s="5">
        <f>SUMIFS(df_blueme_com_parcelamento!J:J,df_blueme_com_parcelamento!M:M,Conciliacao!A115)</f>
        <v>0</v>
      </c>
      <c r="L115" s="9">
        <f>SUMIFS(df_mutuos!I:I,df_mutuos!B:B,Conciliacao!A115,df_mutuos!G:G,0)</f>
        <v>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0</v>
      </c>
      <c r="O115" s="12">
        <f t="shared" si="4"/>
        <v>0</v>
      </c>
      <c r="P115" s="26">
        <f t="shared" si="5"/>
        <v>0</v>
      </c>
      <c r="Q115" s="28"/>
      <c r="R115" s="31"/>
    </row>
    <row r="116" spans="1:18" x14ac:dyDescent="0.35">
      <c r="A116" s="6">
        <v>45406</v>
      </c>
      <c r="B116" s="4">
        <f>SUMIFS(df_faturam_zig!K:K,df_faturam_zig!L:L,Conciliacao!A116)</f>
        <v>0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0</v>
      </c>
      <c r="F116" s="7">
        <f>SUMIFS(df_mutuos!H:H,df_mutuos!B:B,Conciliacao!A116)</f>
        <v>0</v>
      </c>
      <c r="G116" s="8">
        <f>SUMIFS(df_extratos!I:I,df_extratos!F:F,Conciliacao!A116,df_extratos!G:G,"CREDITO")</f>
        <v>0</v>
      </c>
      <c r="H116" s="24">
        <f>SUMIFS(df_tesouraria_trans!E:E,df_tesouraria_trans!D:D,Conciliacao!A116)</f>
        <v>0</v>
      </c>
      <c r="I116" s="10">
        <f t="shared" si="3"/>
        <v>0</v>
      </c>
      <c r="J116" s="5">
        <f>SUMIFS(df_blueme_sem_parcelamento!F:F,df_blueme_sem_parcelamento!I:I,Conciliacao!A116)</f>
        <v>0</v>
      </c>
      <c r="K116" s="5">
        <f>SUMIFS(df_blueme_com_parcelamento!J:J,df_blueme_com_parcelamento!M:M,Conciliacao!A116)</f>
        <v>0</v>
      </c>
      <c r="L116" s="9">
        <f>SUMIFS(df_mutuos!I:I,df_mutuos!B:B,Conciliacao!A116,df_mutuos!G:G,0)</f>
        <v>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0</v>
      </c>
      <c r="O116" s="12">
        <f t="shared" si="4"/>
        <v>0</v>
      </c>
      <c r="P116" s="26">
        <f t="shared" si="5"/>
        <v>0</v>
      </c>
      <c r="Q116" s="28"/>
      <c r="R116" s="31"/>
    </row>
    <row r="117" spans="1:18" x14ac:dyDescent="0.35">
      <c r="A117" s="6">
        <v>45407</v>
      </c>
      <c r="B117" s="4">
        <f>SUMIFS(df_faturam_zig!K:K,df_faturam_zig!L:L,Conciliacao!A117)</f>
        <v>0</v>
      </c>
      <c r="C117" s="4"/>
      <c r="D117" s="4">
        <f>SUMIFS(df_faturam_zig!E:E,df_faturam_zig!L:L,Conciliacao!A117,df_faturam_zig!F:F,"DINHEIRO")</f>
        <v>0</v>
      </c>
      <c r="E117" s="4">
        <f>SUMIFS(view_parc_agrup!G:G,view_parc_agrup!F:F,Conciliacao!A117)</f>
        <v>0</v>
      </c>
      <c r="F117" s="7">
        <f>SUMIFS(df_mutuos!H:H,df_mutuos!B:B,Conciliacao!A117)</f>
        <v>0</v>
      </c>
      <c r="G117" s="8">
        <f>SUMIFS(df_extratos!I:I,df_extratos!F:F,Conciliacao!A117,df_extratos!G:G,"CREDITO")</f>
        <v>0</v>
      </c>
      <c r="H117" s="24">
        <f>SUMIFS(df_tesouraria_trans!E:E,df_tesouraria_trans!D:D,Conciliacao!A117)</f>
        <v>0</v>
      </c>
      <c r="I117" s="10">
        <f t="shared" si="3"/>
        <v>0</v>
      </c>
      <c r="J117" s="5">
        <f>SUMIFS(df_blueme_sem_parcelamento!F:F,df_blueme_sem_parcelamento!I:I,Conciliacao!A117)</f>
        <v>0</v>
      </c>
      <c r="K117" s="5">
        <f>SUMIFS(df_blueme_com_parcelamento!J:J,df_blueme_com_parcelamento!M:M,Conciliacao!A117)</f>
        <v>0</v>
      </c>
      <c r="L117" s="9">
        <f>SUMIFS(df_mutuos!I:I,df_mutuos!B:B,Conciliacao!A117,df_mutuos!G:G,0)</f>
        <v>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0</v>
      </c>
      <c r="O117" s="12">
        <f t="shared" si="4"/>
        <v>0</v>
      </c>
      <c r="P117" s="26">
        <f t="shared" si="5"/>
        <v>0</v>
      </c>
      <c r="Q117" s="28"/>
      <c r="R117" s="31"/>
    </row>
    <row r="118" spans="1:18" x14ac:dyDescent="0.35">
      <c r="A118" s="6">
        <v>45408</v>
      </c>
      <c r="B118" s="4">
        <f>SUMIFS(df_faturam_zig!K:K,df_faturam_zig!L:L,Conciliacao!A118)</f>
        <v>0</v>
      </c>
      <c r="C118" s="4"/>
      <c r="D118" s="4">
        <f>SUMIFS(df_faturam_zig!E:E,df_faturam_zig!L:L,Conciliacao!A118,df_faturam_zig!F:F,"DINHEIRO")</f>
        <v>0</v>
      </c>
      <c r="E118" s="4">
        <f>SUMIFS(view_parc_agrup!G:G,view_parc_agrup!F:F,Conciliacao!A118)</f>
        <v>0</v>
      </c>
      <c r="F118" s="7">
        <f>SUMIFS(df_mutuos!H:H,df_mutuos!B:B,Conciliacao!A118)</f>
        <v>0</v>
      </c>
      <c r="G118" s="8">
        <f>SUMIFS(df_extratos!I:I,df_extratos!F:F,Conciliacao!A118,df_extratos!G:G,"CREDITO")</f>
        <v>0</v>
      </c>
      <c r="H118" s="24">
        <f>SUMIFS(df_tesouraria_trans!E:E,df_tesouraria_trans!D:D,Conciliacao!A118)</f>
        <v>0</v>
      </c>
      <c r="I118" s="10">
        <f t="shared" si="3"/>
        <v>0</v>
      </c>
      <c r="J118" s="5">
        <f>SUMIFS(df_blueme_sem_parcelamento!F:F,df_blueme_sem_parcelamento!I:I,Conciliacao!A118)</f>
        <v>0</v>
      </c>
      <c r="K118" s="5">
        <f>SUMIFS(df_blueme_com_parcelamento!J:J,df_blueme_com_parcelamento!M:M,Conciliacao!A118)</f>
        <v>0</v>
      </c>
      <c r="L118" s="9">
        <f>SUMIFS(df_mutuos!I:I,df_mutuos!B:B,Conciliacao!A118,df_mutuos!G:G,0)</f>
        <v>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0</v>
      </c>
      <c r="O118" s="12">
        <f t="shared" si="4"/>
        <v>0</v>
      </c>
      <c r="P118" s="26">
        <f t="shared" si="5"/>
        <v>0</v>
      </c>
      <c r="Q118" s="28"/>
      <c r="R118" s="31"/>
    </row>
    <row r="119" spans="1:18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3"/>
        <v>0</v>
      </c>
      <c r="J119" s="5">
        <f>SUMIFS(df_blueme_sem_parcelamento!F:F,df_blueme_sem_parcelamento!I:I,Conciliacao!A119)</f>
        <v>0</v>
      </c>
      <c r="K119" s="5">
        <f>SUMIFS(df_blueme_com_parcelamento!J:J,df_blueme_com_parcelamento!M:M,Conciliacao!A119)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4"/>
        <v>0</v>
      </c>
      <c r="P119" s="26">
        <f t="shared" si="5"/>
        <v>0</v>
      </c>
      <c r="Q119" s="28"/>
      <c r="R119" s="31"/>
    </row>
    <row r="120" spans="1:18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3"/>
        <v>0</v>
      </c>
      <c r="J120" s="5">
        <f>SUMIFS(df_blueme_sem_parcelamento!F:F,df_blueme_sem_parcelamento!I:I,Conciliacao!A120)</f>
        <v>0</v>
      </c>
      <c r="K120" s="5">
        <f>SUMIFS(df_blueme_com_parcelamento!J:J,df_blueme_com_parcelamento!M:M,Conciliacao!A120)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4"/>
        <v>0</v>
      </c>
      <c r="P120" s="26">
        <f t="shared" si="5"/>
        <v>0</v>
      </c>
      <c r="Q120" s="28"/>
      <c r="R120" s="31"/>
    </row>
    <row r="121" spans="1:18" x14ac:dyDescent="0.35">
      <c r="A121" s="6">
        <v>45411</v>
      </c>
      <c r="B121" s="4">
        <f>SUMIFS(df_faturam_zig!K:K,df_faturam_zig!L:L,Conciliacao!A121)</f>
        <v>0</v>
      </c>
      <c r="C121" s="4"/>
      <c r="D121" s="4">
        <f>SUMIFS(df_faturam_zig!E:E,df_faturam_zig!L:L,Conciliacao!A121,df_faturam_zig!F:F,"DINHEIRO")</f>
        <v>0</v>
      </c>
      <c r="E121" s="4">
        <f>SUMIFS(view_parc_agrup!G:G,view_parc_agrup!F:F,Conciliacao!A121)</f>
        <v>0</v>
      </c>
      <c r="F121" s="7">
        <f>SUMIFS(df_mutuos!H:H,df_mutuos!B:B,Conciliacao!A121)</f>
        <v>0</v>
      </c>
      <c r="G121" s="8">
        <f>SUMIFS(df_extratos!I:I,df_extratos!F:F,Conciliacao!A121,df_extratos!G:G,"CREDITO")</f>
        <v>0</v>
      </c>
      <c r="H121" s="24">
        <f>SUMIFS(df_tesouraria_trans!E:E,df_tesouraria_trans!D:D,Conciliacao!A121)</f>
        <v>0</v>
      </c>
      <c r="I121" s="10">
        <f t="shared" si="3"/>
        <v>0</v>
      </c>
      <c r="J121" s="5">
        <f>SUMIFS(df_blueme_sem_parcelamento!F:F,df_blueme_sem_parcelamento!I:I,Conciliacao!A121)</f>
        <v>0</v>
      </c>
      <c r="K121" s="5">
        <f>SUMIFS(df_blueme_com_parcelamento!J:J,df_blueme_com_parcelamento!M:M,Conciliacao!A121)</f>
        <v>0</v>
      </c>
      <c r="L121" s="9">
        <f>SUMIFS(df_mutuos!I:I,df_mutuos!B:B,Conciliacao!A121,df_mutuos!G:G,0)</f>
        <v>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0</v>
      </c>
      <c r="O121" s="12">
        <f t="shared" si="4"/>
        <v>0</v>
      </c>
      <c r="P121" s="26">
        <f t="shared" si="5"/>
        <v>0</v>
      </c>
      <c r="Q121" s="28"/>
      <c r="R121" s="31"/>
    </row>
    <row r="122" spans="1:18" x14ac:dyDescent="0.35">
      <c r="A122" s="6">
        <v>45412</v>
      </c>
      <c r="B122" s="4">
        <f>SUMIFS(df_faturam_zig!K:K,df_faturam_zig!L:L,Conciliacao!A122)</f>
        <v>0</v>
      </c>
      <c r="C122" s="4"/>
      <c r="D122" s="4">
        <f>SUMIFS(df_faturam_zig!E:E,df_faturam_zig!L:L,Conciliacao!A122,df_faturam_zig!F:F,"DINHEIRO")</f>
        <v>0</v>
      </c>
      <c r="E122" s="4">
        <f>SUMIFS(view_parc_agrup!G:G,view_parc_agrup!F:F,Conciliacao!A122)</f>
        <v>0</v>
      </c>
      <c r="F122" s="7">
        <f>SUMIFS(df_mutuos!H:H,df_mutuos!B:B,Conciliacao!A122)</f>
        <v>0</v>
      </c>
      <c r="G122" s="8">
        <f>SUMIFS(df_extratos!I:I,df_extratos!F:F,Conciliacao!A122,df_extratos!G:G,"CREDITO")</f>
        <v>0</v>
      </c>
      <c r="H122" s="24">
        <f>SUMIFS(df_tesouraria_trans!E:E,df_tesouraria_trans!D:D,Conciliacao!A122)</f>
        <v>0</v>
      </c>
      <c r="I122" s="10">
        <f t="shared" si="3"/>
        <v>0</v>
      </c>
      <c r="J122" s="5">
        <f>SUMIFS(df_blueme_sem_parcelamento!F:F,df_blueme_sem_parcelamento!I:I,Conciliacao!A122)</f>
        <v>0</v>
      </c>
      <c r="K122" s="5">
        <f>SUMIFS(df_blueme_com_parcelamento!J:J,df_blueme_com_parcelamento!M:M,Conciliacao!A122)</f>
        <v>0</v>
      </c>
      <c r="L122" s="9">
        <f>SUMIFS(df_mutuos!I:I,df_mutuos!B:B,Conciliacao!A122,df_mutuos!G:G,0)</f>
        <v>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0</v>
      </c>
      <c r="O122" s="12">
        <f t="shared" si="4"/>
        <v>0</v>
      </c>
      <c r="P122" s="26">
        <f t="shared" si="5"/>
        <v>0</v>
      </c>
      <c r="Q122" s="28"/>
      <c r="R122" s="31"/>
    </row>
    <row r="123" spans="1:18" x14ac:dyDescent="0.35">
      <c r="A123" s="6">
        <f t="shared" ref="A123:A186" si="6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0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3"/>
        <v>0</v>
      </c>
      <c r="J123" s="5">
        <f>SUMIFS(df_blueme_sem_parcelamento!F:F,df_blueme_sem_parcelamento!I:I,Conciliacao!A123)</f>
        <v>0</v>
      </c>
      <c r="K123" s="5">
        <f>SUMIFS(df_blueme_com_parcelamento!J:J,df_blueme_com_parcelamento!M:M,Conciliacao!A123)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4"/>
        <v>0</v>
      </c>
      <c r="P123" s="26">
        <f t="shared" si="5"/>
        <v>0</v>
      </c>
      <c r="Q123" s="28"/>
      <c r="R123" s="31"/>
    </row>
    <row r="124" spans="1:18" x14ac:dyDescent="0.35">
      <c r="A124" s="6">
        <f t="shared" si="6"/>
        <v>45414</v>
      </c>
      <c r="B124" s="4">
        <f>SUMIFS(df_faturam_zig!K:K,df_faturam_zig!L:L,Conciliacao!A124)</f>
        <v>0</v>
      </c>
      <c r="C124" s="4"/>
      <c r="D124" s="4">
        <f>SUMIFS(df_faturam_zig!E:E,df_faturam_zig!L:L,Conciliacao!A124,df_faturam_zig!F:F,"DINHEIRO")</f>
        <v>0</v>
      </c>
      <c r="E124" s="4">
        <f>SUMIFS(view_parc_agrup!G:G,view_parc_agrup!F:F,Conciliacao!A124)</f>
        <v>0</v>
      </c>
      <c r="F124" s="7">
        <f>SUMIFS(df_mutuos!H:H,df_mutuos!B:B,Conciliacao!A124)</f>
        <v>0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0</v>
      </c>
      <c r="I124" s="10">
        <f t="shared" si="3"/>
        <v>0</v>
      </c>
      <c r="J124" s="5">
        <f>SUMIFS(df_blueme_sem_parcelamento!F:F,df_blueme_sem_parcelamento!I:I,Conciliacao!A124)</f>
        <v>0</v>
      </c>
      <c r="K124" s="5">
        <f>SUMIFS(df_blueme_com_parcelamento!J:J,df_blueme_com_parcelamento!M:M,Conciliacao!A124)</f>
        <v>0</v>
      </c>
      <c r="L124" s="9">
        <f>SUMIFS(df_mutuos!I:I,df_mutuos!B:B,Conciliacao!A124,df_mutuos!G:G,0)</f>
        <v>0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4"/>
        <v>0</v>
      </c>
      <c r="P124" s="26">
        <f t="shared" si="5"/>
        <v>0</v>
      </c>
      <c r="Q124" s="28"/>
      <c r="R124" s="31"/>
    </row>
    <row r="125" spans="1:18" x14ac:dyDescent="0.35">
      <c r="A125" s="6">
        <f t="shared" si="6"/>
        <v>45415</v>
      </c>
      <c r="B125" s="4">
        <f>SUMIFS(df_faturam_zig!K:K,df_faturam_zig!L:L,Conciliacao!A125)</f>
        <v>0</v>
      </c>
      <c r="C125" s="4"/>
      <c r="D125" s="4">
        <f>SUMIFS(df_faturam_zig!E:E,df_faturam_zig!L:L,Conciliacao!A125,df_faturam_zig!F:F,"DINHEIRO")</f>
        <v>0</v>
      </c>
      <c r="E125" s="4">
        <f>SUMIFS(view_parc_agrup!G:G,view_parc_agrup!F:F,Conciliacao!A125)</f>
        <v>0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3"/>
        <v>0</v>
      </c>
      <c r="J125" s="5">
        <f>SUMIFS(df_blueme_sem_parcelamento!F:F,df_blueme_sem_parcelamento!I:I,Conciliacao!A125)</f>
        <v>0</v>
      </c>
      <c r="K125" s="5">
        <f>SUMIFS(df_blueme_com_parcelamento!J:J,df_blueme_com_parcelamento!M:M,Conciliacao!A125)</f>
        <v>0</v>
      </c>
      <c r="L125" s="9">
        <f>SUMIFS(df_mutuos!I:I,df_mutuos!B:B,Conciliacao!A125,df_mutuos!G:G,0)</f>
        <v>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12">
        <f t="shared" si="4"/>
        <v>0</v>
      </c>
      <c r="P125" s="26">
        <f t="shared" si="5"/>
        <v>0</v>
      </c>
      <c r="Q125" s="28"/>
      <c r="R125" s="31"/>
    </row>
    <row r="126" spans="1:18" x14ac:dyDescent="0.35">
      <c r="A126" s="6">
        <f t="shared" si="6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3"/>
        <v>0</v>
      </c>
      <c r="J126" s="5">
        <f>SUMIFS(df_blueme_sem_parcelamento!F:F,df_blueme_sem_parcelamento!I:I,Conciliacao!A126)</f>
        <v>0</v>
      </c>
      <c r="K126" s="5">
        <f>SUMIFS(df_blueme_com_parcelamento!J:J,df_blueme_com_parcelamento!M:M,Conciliacao!A126)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4"/>
        <v>0</v>
      </c>
      <c r="P126" s="26">
        <f t="shared" si="5"/>
        <v>0</v>
      </c>
      <c r="Q126" s="28"/>
      <c r="R126" s="31"/>
    </row>
    <row r="127" spans="1:18" x14ac:dyDescent="0.35">
      <c r="A127" s="6">
        <f t="shared" si="6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3"/>
        <v>0</v>
      </c>
      <c r="J127" s="5">
        <f>SUMIFS(df_blueme_sem_parcelamento!F:F,df_blueme_sem_parcelamento!I:I,Conciliacao!A127)</f>
        <v>0</v>
      </c>
      <c r="K127" s="5">
        <f>SUMIFS(df_blueme_com_parcelamento!J:J,df_blueme_com_parcelamento!M:M,Conciliacao!A127)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4"/>
        <v>0</v>
      </c>
      <c r="P127" s="26">
        <f t="shared" si="5"/>
        <v>0</v>
      </c>
      <c r="Q127" s="28"/>
      <c r="R127" s="31"/>
    </row>
    <row r="128" spans="1:18" x14ac:dyDescent="0.35">
      <c r="A128" s="6">
        <f t="shared" si="6"/>
        <v>45418</v>
      </c>
      <c r="B128" s="4">
        <f>SUMIFS(df_faturam_zig!K:K,df_faturam_zig!L:L,Conciliacao!A128)</f>
        <v>0</v>
      </c>
      <c r="C128" s="4"/>
      <c r="D128" s="4">
        <f>SUMIFS(df_faturam_zig!E:E,df_faturam_zig!L:L,Conciliacao!A128,df_faturam_zig!F:F,"DINHEIRO")</f>
        <v>0</v>
      </c>
      <c r="E128" s="4">
        <f>SUMIFS(view_parc_agrup!G:G,view_parc_agrup!F:F,Conciliacao!A128)</f>
        <v>0</v>
      </c>
      <c r="F128" s="7">
        <f>SUMIFS(df_mutuos!H:H,df_mutuos!B:B,Conciliacao!A128)</f>
        <v>0</v>
      </c>
      <c r="G128" s="8">
        <f>SUMIFS(df_extratos!I:I,df_extratos!F:F,Conciliacao!A128,df_extratos!G:G,"CREDITO")</f>
        <v>0</v>
      </c>
      <c r="H128" s="24">
        <f>SUMIFS(df_tesouraria_trans!E:E,df_tesouraria_trans!D:D,Conciliacao!A128)</f>
        <v>0</v>
      </c>
      <c r="I128" s="10">
        <f t="shared" si="3"/>
        <v>0</v>
      </c>
      <c r="J128" s="5">
        <f>SUMIFS(df_blueme_sem_parcelamento!F:F,df_blueme_sem_parcelamento!I:I,Conciliacao!A128)</f>
        <v>0</v>
      </c>
      <c r="K128" s="5">
        <f>SUMIFS(df_blueme_com_parcelamento!J:J,df_blueme_com_parcelamento!M:M,Conciliacao!A128)</f>
        <v>0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0</v>
      </c>
      <c r="O128" s="12">
        <f t="shared" si="4"/>
        <v>0</v>
      </c>
      <c r="P128" s="26">
        <f t="shared" si="5"/>
        <v>0</v>
      </c>
      <c r="Q128" s="28"/>
      <c r="R128" s="31"/>
    </row>
    <row r="129" spans="1:18" x14ac:dyDescent="0.35">
      <c r="A129" s="6">
        <f t="shared" si="6"/>
        <v>45419</v>
      </c>
      <c r="B129" s="4">
        <f>SUMIFS(df_faturam_zig!K:K,df_faturam_zig!L:L,Conciliacao!A129)</f>
        <v>0</v>
      </c>
      <c r="C129" s="4"/>
      <c r="D129" s="4">
        <f>SUMIFS(df_faturam_zig!E:E,df_faturam_zig!L:L,Conciliacao!A129,df_faturam_zig!F:F,"DINHEIRO")</f>
        <v>0</v>
      </c>
      <c r="E129" s="4">
        <f>SUMIFS(view_parc_agrup!G:G,view_parc_agrup!F:F,Conciliacao!A129)</f>
        <v>0</v>
      </c>
      <c r="F129" s="7">
        <f>SUMIFS(df_mutuos!H:H,df_mutuos!B:B,Conciliacao!A129)</f>
        <v>0</v>
      </c>
      <c r="G129" s="8">
        <f>SUMIFS(df_extratos!I:I,df_extratos!F:F,Conciliacao!A129,df_extratos!G:G,"CREDITO")</f>
        <v>0</v>
      </c>
      <c r="H129" s="24">
        <f>SUMIFS(df_tesouraria_trans!E:E,df_tesouraria_trans!D:D,Conciliacao!A129)</f>
        <v>0</v>
      </c>
      <c r="I129" s="10">
        <f t="shared" si="3"/>
        <v>0</v>
      </c>
      <c r="J129" s="5">
        <f>SUMIFS(df_blueme_sem_parcelamento!F:F,df_blueme_sem_parcelamento!I:I,Conciliacao!A129)</f>
        <v>0</v>
      </c>
      <c r="K129" s="5">
        <f>SUMIFS(df_blueme_com_parcelamento!J:J,df_blueme_com_parcelamento!M:M,Conciliacao!A129)</f>
        <v>0</v>
      </c>
      <c r="L129" s="9">
        <f>SUMIFS(df_mutuos!I:I,df_mutuos!B:B,Conciliacao!A129,df_mutuos!G:G,0)</f>
        <v>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12">
        <f t="shared" si="4"/>
        <v>0</v>
      </c>
      <c r="P129" s="26">
        <f t="shared" si="5"/>
        <v>0</v>
      </c>
      <c r="Q129" s="28"/>
      <c r="R129" s="31"/>
    </row>
    <row r="130" spans="1:18" x14ac:dyDescent="0.35">
      <c r="A130" s="6">
        <f t="shared" si="6"/>
        <v>45420</v>
      </c>
      <c r="B130" s="4">
        <f>SUMIFS(df_faturam_zig!K:K,df_faturam_zig!L:L,Conciliacao!A130)</f>
        <v>0</v>
      </c>
      <c r="C130" s="4"/>
      <c r="D130" s="4">
        <f>SUMIFS(df_faturam_zig!E:E,df_faturam_zig!L:L,Conciliacao!A130,df_faturam_zig!F:F,"DINHEIRO")</f>
        <v>0</v>
      </c>
      <c r="E130" s="4">
        <f>SUMIFS(view_parc_agrup!G:G,view_parc_agrup!F:F,Conciliacao!A130)</f>
        <v>0</v>
      </c>
      <c r="F130" s="7">
        <f>SUMIFS(df_mutuos!H:H,df_mutuos!B:B,Conciliacao!A130)</f>
        <v>0</v>
      </c>
      <c r="G130" s="8">
        <f>SUMIFS(df_extratos!I:I,df_extratos!F:F,Conciliacao!A130,df_extratos!G:G,"CREDITO")</f>
        <v>0</v>
      </c>
      <c r="H130" s="24">
        <f>SUMIFS(df_tesouraria_trans!E:E,df_tesouraria_trans!D:D,Conciliacao!A130)</f>
        <v>0</v>
      </c>
      <c r="I130" s="10">
        <f t="shared" ref="I130:I193" si="7">SUM(B130:F130)-SUM(G130:H130)</f>
        <v>0</v>
      </c>
      <c r="J130" s="5">
        <f>SUMIFS(df_blueme_sem_parcelamento!F:F,df_blueme_sem_parcelamento!I:I,Conciliacao!A130)</f>
        <v>0</v>
      </c>
      <c r="K130" s="5">
        <f>SUMIFS(df_blueme_com_parcelamento!J:J,df_blueme_com_parcelamento!M:M,Conciliacao!A130)</f>
        <v>0</v>
      </c>
      <c r="L130" s="9">
        <f>SUMIFS(df_mutuos!I:I,df_mutuos!B:B,Conciliacao!A130,df_mutuos!G:G,0)</f>
        <v>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0</v>
      </c>
      <c r="O130" s="12">
        <f t="shared" ref="O130:O193" si="8">SUM(J130:M130)+N130</f>
        <v>0</v>
      </c>
      <c r="P130" s="26">
        <f t="shared" ref="P130:P193" si="9">O130-I130</f>
        <v>0</v>
      </c>
      <c r="Q130" s="28"/>
      <c r="R130" s="31"/>
    </row>
    <row r="131" spans="1:18" x14ac:dyDescent="0.35">
      <c r="A131" s="6">
        <f t="shared" si="6"/>
        <v>45421</v>
      </c>
      <c r="B131" s="4">
        <f>SUMIFS(df_faturam_zig!K:K,df_faturam_zig!L:L,Conciliacao!A131)</f>
        <v>0</v>
      </c>
      <c r="C131" s="4"/>
      <c r="D131" s="4">
        <f>SUMIFS(df_faturam_zig!E:E,df_faturam_zig!L:L,Conciliacao!A131,df_faturam_zig!F:F,"DINHEIRO")</f>
        <v>0</v>
      </c>
      <c r="E131" s="4">
        <f>SUMIFS(view_parc_agrup!G:G,view_parc_agrup!F:F,Conciliacao!A131)</f>
        <v>0</v>
      </c>
      <c r="F131" s="7">
        <f>SUMIFS(df_mutuos!H:H,df_mutuos!B:B,Conciliacao!A131)</f>
        <v>0</v>
      </c>
      <c r="G131" s="8">
        <f>SUMIFS(df_extratos!I:I,df_extratos!F:F,Conciliacao!A131,df_extratos!G:G,"CREDITO")</f>
        <v>0</v>
      </c>
      <c r="H131" s="24">
        <f>SUMIFS(df_tesouraria_trans!E:E,df_tesouraria_trans!D:D,Conciliacao!A131)</f>
        <v>0</v>
      </c>
      <c r="I131" s="10">
        <f t="shared" si="7"/>
        <v>0</v>
      </c>
      <c r="J131" s="5">
        <f>SUMIFS(df_blueme_sem_parcelamento!F:F,df_blueme_sem_parcelamento!I:I,Conciliacao!A131)</f>
        <v>0</v>
      </c>
      <c r="K131" s="5">
        <f>SUMIFS(df_blueme_com_parcelamento!J:J,df_blueme_com_parcelamento!M:M,Conciliacao!A131)</f>
        <v>0</v>
      </c>
      <c r="L131" s="9">
        <f>SUMIFS(df_mutuos!I:I,df_mutuos!B:B,Conciliacao!A131,df_mutuos!G:G,0)</f>
        <v>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0</v>
      </c>
      <c r="O131" s="12">
        <f t="shared" si="8"/>
        <v>0</v>
      </c>
      <c r="P131" s="26">
        <f t="shared" si="9"/>
        <v>0</v>
      </c>
      <c r="Q131" s="28"/>
      <c r="R131" s="31"/>
    </row>
    <row r="132" spans="1:18" x14ac:dyDescent="0.35">
      <c r="A132" s="6">
        <f t="shared" si="6"/>
        <v>45422</v>
      </c>
      <c r="B132" s="4">
        <f>SUMIFS(df_faturam_zig!K:K,df_faturam_zig!L:L,Conciliacao!A132)</f>
        <v>0</v>
      </c>
      <c r="C132" s="4"/>
      <c r="D132" s="4">
        <f>SUMIFS(df_faturam_zig!E:E,df_faturam_zig!L:L,Conciliacao!A132,df_faturam_zig!F:F,"DINHEIRO")</f>
        <v>0</v>
      </c>
      <c r="E132" s="4">
        <f>SUMIFS(view_parc_agrup!G:G,view_parc_agrup!F:F,Conciliacao!A132)</f>
        <v>0</v>
      </c>
      <c r="F132" s="7">
        <f>SUMIFS(df_mutuos!H:H,df_mutuos!B:B,Conciliacao!A132)</f>
        <v>0</v>
      </c>
      <c r="G132" s="8">
        <f>SUMIFS(df_extratos!I:I,df_extratos!F:F,Conciliacao!A132,df_extratos!G:G,"CREDITO")</f>
        <v>0</v>
      </c>
      <c r="H132" s="24">
        <f>SUMIFS(df_tesouraria_trans!E:E,df_tesouraria_trans!D:D,Conciliacao!A132)</f>
        <v>0</v>
      </c>
      <c r="I132" s="10">
        <f t="shared" si="7"/>
        <v>0</v>
      </c>
      <c r="J132" s="5">
        <f>SUMIFS(df_blueme_sem_parcelamento!F:F,df_blueme_sem_parcelamento!I:I,Conciliacao!A132)</f>
        <v>0</v>
      </c>
      <c r="K132" s="5">
        <f>SUMIFS(df_blueme_com_parcelamento!J:J,df_blueme_com_parcelamento!M:M,Conciliacao!A132)</f>
        <v>0</v>
      </c>
      <c r="L132" s="9">
        <f>SUMIFS(df_mutuos!I:I,df_mutuos!B:B,Conciliacao!A132,df_mutuos!G:G,0)</f>
        <v>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0</v>
      </c>
      <c r="O132" s="12">
        <f t="shared" si="8"/>
        <v>0</v>
      </c>
      <c r="P132" s="26">
        <f t="shared" si="9"/>
        <v>0</v>
      </c>
      <c r="Q132" s="28"/>
      <c r="R132" s="31"/>
    </row>
    <row r="133" spans="1:18" x14ac:dyDescent="0.35">
      <c r="A133" s="6">
        <f t="shared" si="6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7"/>
        <v>0</v>
      </c>
      <c r="J133" s="5">
        <f>SUMIFS(df_blueme_sem_parcelamento!F:F,df_blueme_sem_parcelamento!I:I,Conciliacao!A133)</f>
        <v>0</v>
      </c>
      <c r="K133" s="5">
        <f>SUMIFS(df_blueme_com_parcelamento!J:J,df_blueme_com_parcelamento!M:M,Conciliacao!A133)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8"/>
        <v>0</v>
      </c>
      <c r="P133" s="26">
        <f t="shared" si="9"/>
        <v>0</v>
      </c>
      <c r="Q133" s="28"/>
      <c r="R133" s="31"/>
    </row>
    <row r="134" spans="1:18" x14ac:dyDescent="0.35">
      <c r="A134" s="6">
        <f t="shared" si="6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7"/>
        <v>0</v>
      </c>
      <c r="J134" s="5">
        <f>SUMIFS(df_blueme_sem_parcelamento!F:F,df_blueme_sem_parcelamento!I:I,Conciliacao!A134)</f>
        <v>0</v>
      </c>
      <c r="K134" s="5">
        <f>SUMIFS(df_blueme_com_parcelamento!J:J,df_blueme_com_parcelamento!M:M,Conciliacao!A134)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8"/>
        <v>0</v>
      </c>
      <c r="P134" s="26">
        <f t="shared" si="9"/>
        <v>0</v>
      </c>
      <c r="Q134" s="28"/>
      <c r="R134" s="31"/>
    </row>
    <row r="135" spans="1:18" x14ac:dyDescent="0.35">
      <c r="A135" s="6">
        <f t="shared" si="6"/>
        <v>45425</v>
      </c>
      <c r="B135" s="4">
        <f>SUMIFS(df_faturam_zig!K:K,df_faturam_zig!L:L,Conciliacao!A135)</f>
        <v>0</v>
      </c>
      <c r="C135" s="4"/>
      <c r="D135" s="4">
        <f>SUMIFS(df_faturam_zig!E:E,df_faturam_zig!L:L,Conciliacao!A135,df_faturam_zig!F:F,"DINHEIRO")</f>
        <v>0</v>
      </c>
      <c r="E135" s="4">
        <f>SUMIFS(view_parc_agrup!G:G,view_parc_agrup!F:F,Conciliacao!A135)</f>
        <v>0</v>
      </c>
      <c r="F135" s="7">
        <f>SUMIFS(df_mutuos!H:H,df_mutuos!B:B,Conciliacao!A135)</f>
        <v>0</v>
      </c>
      <c r="G135" s="8">
        <f>SUMIFS(df_extratos!I:I,df_extratos!F:F,Conciliacao!A135,df_extratos!G:G,"CREDITO")</f>
        <v>0</v>
      </c>
      <c r="H135" s="24">
        <f>SUMIFS(df_tesouraria_trans!E:E,df_tesouraria_trans!D:D,Conciliacao!A135)</f>
        <v>0</v>
      </c>
      <c r="I135" s="10">
        <f t="shared" si="7"/>
        <v>0</v>
      </c>
      <c r="J135" s="5">
        <f>SUMIFS(df_blueme_sem_parcelamento!F:F,df_blueme_sem_parcelamento!I:I,Conciliacao!A135)</f>
        <v>0</v>
      </c>
      <c r="K135" s="5">
        <f>SUMIFS(df_blueme_com_parcelamento!J:J,df_blueme_com_parcelamento!M:M,Conciliacao!A135)</f>
        <v>0</v>
      </c>
      <c r="L135" s="9">
        <f>SUMIFS(df_mutuos!I:I,df_mutuos!B:B,Conciliacao!A135,df_mutuos!G:G,0)</f>
        <v>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0</v>
      </c>
      <c r="O135" s="12">
        <f t="shared" si="8"/>
        <v>0</v>
      </c>
      <c r="P135" s="26">
        <f t="shared" si="9"/>
        <v>0</v>
      </c>
      <c r="Q135" s="28"/>
      <c r="R135" s="31"/>
    </row>
    <row r="136" spans="1:18" x14ac:dyDescent="0.35">
      <c r="A136" s="6">
        <f t="shared" si="6"/>
        <v>45426</v>
      </c>
      <c r="B136" s="4">
        <f>SUMIFS(df_faturam_zig!K:K,df_faturam_zig!L:L,Conciliacao!A136)</f>
        <v>0</v>
      </c>
      <c r="C136" s="4"/>
      <c r="D136" s="4">
        <f>SUMIFS(df_faturam_zig!E:E,df_faturam_zig!L:L,Conciliacao!A136,df_faturam_zig!F:F,"DINHEIRO")</f>
        <v>0</v>
      </c>
      <c r="E136" s="4">
        <f>SUMIFS(view_parc_agrup!G:G,view_parc_agrup!F:F,Conciliacao!A136)</f>
        <v>0</v>
      </c>
      <c r="F136" s="7">
        <f>SUMIFS(df_mutuos!H:H,df_mutuos!B:B,Conciliacao!A136)</f>
        <v>0</v>
      </c>
      <c r="G136" s="8">
        <f>SUMIFS(df_extratos!I:I,df_extratos!F:F,Conciliacao!A136,df_extratos!G:G,"CREDITO")</f>
        <v>0</v>
      </c>
      <c r="H136" s="24">
        <f>SUMIFS(df_tesouraria_trans!E:E,df_tesouraria_trans!D:D,Conciliacao!A136)</f>
        <v>0</v>
      </c>
      <c r="I136" s="10">
        <f t="shared" si="7"/>
        <v>0</v>
      </c>
      <c r="J136" s="5">
        <f>SUMIFS(df_blueme_sem_parcelamento!F:F,df_blueme_sem_parcelamento!I:I,Conciliacao!A136)</f>
        <v>0</v>
      </c>
      <c r="K136" s="5">
        <f>SUMIFS(df_blueme_com_parcelamento!J:J,df_blueme_com_parcelamento!M:M,Conciliacao!A136)</f>
        <v>0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0</v>
      </c>
      <c r="O136" s="12">
        <f t="shared" si="8"/>
        <v>0</v>
      </c>
      <c r="P136" s="26">
        <f t="shared" si="9"/>
        <v>0</v>
      </c>
      <c r="Q136" s="28"/>
      <c r="R136" s="31"/>
    </row>
    <row r="137" spans="1:18" x14ac:dyDescent="0.35">
      <c r="A137" s="6">
        <f t="shared" si="6"/>
        <v>45427</v>
      </c>
      <c r="B137" s="4">
        <f>SUMIFS(df_faturam_zig!K:K,df_faturam_zig!L:L,Conciliacao!A137)</f>
        <v>0</v>
      </c>
      <c r="C137" s="4"/>
      <c r="D137" s="4">
        <f>SUMIFS(df_faturam_zig!E:E,df_faturam_zig!L:L,Conciliacao!A137,df_faturam_zig!F:F,"DINHEIRO")</f>
        <v>0</v>
      </c>
      <c r="E137" s="4">
        <f>SUMIFS(view_parc_agrup!G:G,view_parc_agrup!F:F,Conciliacao!A137)</f>
        <v>0</v>
      </c>
      <c r="F137" s="7">
        <f>SUMIFS(df_mutuos!H:H,df_mutuos!B:B,Conciliacao!A137)</f>
        <v>0</v>
      </c>
      <c r="G137" s="8">
        <f>SUMIFS(df_extratos!I:I,df_extratos!F:F,Conciliacao!A137,df_extratos!G:G,"CREDITO")</f>
        <v>0</v>
      </c>
      <c r="H137" s="24">
        <f>SUMIFS(df_tesouraria_trans!E:E,df_tesouraria_trans!D:D,Conciliacao!A137)</f>
        <v>0</v>
      </c>
      <c r="I137" s="10">
        <f t="shared" si="7"/>
        <v>0</v>
      </c>
      <c r="J137" s="5">
        <f>SUMIFS(df_blueme_sem_parcelamento!F:F,df_blueme_sem_parcelamento!I:I,Conciliacao!A137)</f>
        <v>0</v>
      </c>
      <c r="K137" s="5">
        <f>SUMIFS(df_blueme_com_parcelamento!J:J,df_blueme_com_parcelamento!M:M,Conciliacao!A137)</f>
        <v>0</v>
      </c>
      <c r="L137" s="9">
        <f>SUMIFS(df_mutuos!I:I,df_mutuos!B:B,Conciliacao!A137,df_mutuos!G:G,0)</f>
        <v>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0</v>
      </c>
      <c r="O137" s="12">
        <f t="shared" si="8"/>
        <v>0</v>
      </c>
      <c r="P137" s="26">
        <f t="shared" si="9"/>
        <v>0</v>
      </c>
      <c r="Q137" s="28"/>
      <c r="R137" s="31"/>
    </row>
    <row r="138" spans="1:18" x14ac:dyDescent="0.35">
      <c r="A138" s="6">
        <f t="shared" si="6"/>
        <v>45428</v>
      </c>
      <c r="B138" s="4">
        <f>SUMIFS(df_faturam_zig!K:K,df_faturam_zig!L:L,Conciliacao!A138)</f>
        <v>0</v>
      </c>
      <c r="C138" s="4"/>
      <c r="D138" s="4">
        <f>SUMIFS(df_faturam_zig!E:E,df_faturam_zig!L:L,Conciliacao!A138,df_faturam_zig!F:F,"DINHEIRO")</f>
        <v>0</v>
      </c>
      <c r="E138" s="4">
        <f>SUMIFS(view_parc_agrup!G:G,view_parc_agrup!F:F,Conciliacao!A138)</f>
        <v>0</v>
      </c>
      <c r="F138" s="7">
        <f>SUMIFS(df_mutuos!H:H,df_mutuos!B:B,Conciliacao!A138)</f>
        <v>0</v>
      </c>
      <c r="G138" s="8">
        <f>SUMIFS(df_extratos!I:I,df_extratos!F:F,Conciliacao!A138,df_extratos!G:G,"CREDITO")</f>
        <v>0</v>
      </c>
      <c r="H138" s="24">
        <f>SUMIFS(df_tesouraria_trans!E:E,df_tesouraria_trans!D:D,Conciliacao!A138)</f>
        <v>0</v>
      </c>
      <c r="I138" s="10">
        <f t="shared" si="7"/>
        <v>0</v>
      </c>
      <c r="J138" s="5">
        <f>SUMIFS(df_blueme_sem_parcelamento!F:F,df_blueme_sem_parcelamento!I:I,Conciliacao!A138)</f>
        <v>0</v>
      </c>
      <c r="K138" s="5">
        <f>SUMIFS(df_blueme_com_parcelamento!J:J,df_blueme_com_parcelamento!M:M,Conciliacao!A138)</f>
        <v>0</v>
      </c>
      <c r="L138" s="9">
        <f>SUMIFS(df_mutuos!I:I,df_mutuos!B:B,Conciliacao!A138,df_mutuos!G:G,0)</f>
        <v>0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0</v>
      </c>
      <c r="O138" s="12">
        <f t="shared" si="8"/>
        <v>0</v>
      </c>
      <c r="P138" s="26">
        <f t="shared" si="9"/>
        <v>0</v>
      </c>
      <c r="Q138" s="28"/>
      <c r="R138" s="31"/>
    </row>
    <row r="139" spans="1:18" x14ac:dyDescent="0.35">
      <c r="A139" s="6">
        <f t="shared" si="6"/>
        <v>45429</v>
      </c>
      <c r="B139" s="4">
        <f>SUMIFS(df_faturam_zig!K:K,df_faturam_zig!L:L,Conciliacao!A139)</f>
        <v>0</v>
      </c>
      <c r="C139" s="4"/>
      <c r="D139" s="4">
        <f>SUMIFS(df_faturam_zig!E:E,df_faturam_zig!L:L,Conciliacao!A139,df_faturam_zig!F:F,"DINHEIRO")</f>
        <v>0</v>
      </c>
      <c r="E139" s="4">
        <f>SUMIFS(view_parc_agrup!G:G,view_parc_agrup!F:F,Conciliacao!A139)</f>
        <v>0</v>
      </c>
      <c r="F139" s="7">
        <f>SUMIFS(df_mutuos!H:H,df_mutuos!B:B,Conciliacao!A139)</f>
        <v>0</v>
      </c>
      <c r="G139" s="8">
        <f>SUMIFS(df_extratos!I:I,df_extratos!F:F,Conciliacao!A139,df_extratos!G:G,"CREDITO")</f>
        <v>0</v>
      </c>
      <c r="H139" s="24">
        <f>SUMIFS(df_tesouraria_trans!E:E,df_tesouraria_trans!D:D,Conciliacao!A139)</f>
        <v>0</v>
      </c>
      <c r="I139" s="10">
        <f t="shared" si="7"/>
        <v>0</v>
      </c>
      <c r="J139" s="5">
        <f>SUMIFS(df_blueme_sem_parcelamento!F:F,df_blueme_sem_parcelamento!I:I,Conciliacao!A139)</f>
        <v>0</v>
      </c>
      <c r="K139" s="5">
        <f>SUMIFS(df_blueme_com_parcelamento!J:J,df_blueme_com_parcelamento!M:M,Conciliacao!A139)</f>
        <v>0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0</v>
      </c>
      <c r="O139" s="12">
        <f t="shared" si="8"/>
        <v>0</v>
      </c>
      <c r="P139" s="26">
        <f t="shared" si="9"/>
        <v>0</v>
      </c>
      <c r="Q139" s="28"/>
      <c r="R139" s="31"/>
    </row>
    <row r="140" spans="1:18" x14ac:dyDescent="0.35">
      <c r="A140" s="6">
        <f t="shared" si="6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7"/>
        <v>0</v>
      </c>
      <c r="J140" s="5">
        <f>SUMIFS(df_blueme_sem_parcelamento!F:F,df_blueme_sem_parcelamento!I:I,Conciliacao!A140)</f>
        <v>0</v>
      </c>
      <c r="K140" s="5">
        <f>SUMIFS(df_blueme_com_parcelamento!J:J,df_blueme_com_parcelamento!M:M,Conciliacao!A140)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8"/>
        <v>0</v>
      </c>
      <c r="P140" s="26">
        <f t="shared" si="9"/>
        <v>0</v>
      </c>
      <c r="Q140" s="28"/>
      <c r="R140" s="31"/>
    </row>
    <row r="141" spans="1:18" x14ac:dyDescent="0.35">
      <c r="A141" s="6">
        <f t="shared" si="6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7"/>
        <v>0</v>
      </c>
      <c r="J141" s="5">
        <f>SUMIFS(df_blueme_sem_parcelamento!F:F,df_blueme_sem_parcelamento!I:I,Conciliacao!A141)</f>
        <v>0</v>
      </c>
      <c r="K141" s="5">
        <f>SUMIFS(df_blueme_com_parcelamento!J:J,df_blueme_com_parcelamento!M:M,Conciliacao!A141)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8"/>
        <v>0</v>
      </c>
      <c r="P141" s="26">
        <f t="shared" si="9"/>
        <v>0</v>
      </c>
      <c r="Q141" s="28"/>
      <c r="R141" s="31"/>
    </row>
    <row r="142" spans="1:18" x14ac:dyDescent="0.35">
      <c r="A142" s="6">
        <f t="shared" si="6"/>
        <v>45432</v>
      </c>
      <c r="B142" s="4">
        <f>SUMIFS(df_faturam_zig!K:K,df_faturam_zig!L:L,Conciliacao!A142)</f>
        <v>0</v>
      </c>
      <c r="C142" s="4"/>
      <c r="D142" s="4">
        <f>SUMIFS(df_faturam_zig!E:E,df_faturam_zig!L:L,Conciliacao!A142,df_faturam_zig!F:F,"DINHEIRO")</f>
        <v>0</v>
      </c>
      <c r="E142" s="4">
        <f>SUMIFS(view_parc_agrup!G:G,view_parc_agrup!F:F,Conciliacao!A142)</f>
        <v>0</v>
      </c>
      <c r="F142" s="7">
        <f>SUMIFS(df_mutuos!H:H,df_mutuos!B:B,Conciliacao!A142)</f>
        <v>0</v>
      </c>
      <c r="G142" s="8">
        <f>SUMIFS(df_extratos!I:I,df_extratos!F:F,Conciliacao!A142,df_extratos!G:G,"CREDITO")</f>
        <v>0</v>
      </c>
      <c r="H142" s="24">
        <f>SUMIFS(df_tesouraria_trans!E:E,df_tesouraria_trans!D:D,Conciliacao!A142)</f>
        <v>0</v>
      </c>
      <c r="I142" s="10">
        <f t="shared" si="7"/>
        <v>0</v>
      </c>
      <c r="J142" s="5">
        <f>SUMIFS(df_blueme_sem_parcelamento!F:F,df_blueme_sem_parcelamento!I:I,Conciliacao!A142)</f>
        <v>0</v>
      </c>
      <c r="K142" s="5">
        <f>SUMIFS(df_blueme_com_parcelamento!J:J,df_blueme_com_parcelamento!M:M,Conciliacao!A142)</f>
        <v>0</v>
      </c>
      <c r="L142" s="9">
        <f>SUMIFS(df_mutuos!I:I,df_mutuos!B:B,Conciliacao!A142,df_mutuos!G:G,0)</f>
        <v>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0</v>
      </c>
      <c r="O142" s="12">
        <f t="shared" si="8"/>
        <v>0</v>
      </c>
      <c r="P142" s="26">
        <f t="shared" si="9"/>
        <v>0</v>
      </c>
      <c r="Q142" s="28"/>
      <c r="R142" s="31"/>
    </row>
    <row r="143" spans="1:18" x14ac:dyDescent="0.35">
      <c r="A143" s="6">
        <f t="shared" si="6"/>
        <v>45433</v>
      </c>
      <c r="B143" s="4">
        <f>SUMIFS(df_faturam_zig!K:K,df_faturam_zig!L:L,Conciliacao!A143)</f>
        <v>0</v>
      </c>
      <c r="C143" s="4"/>
      <c r="D143" s="4">
        <f>SUMIFS(df_faturam_zig!E:E,df_faturam_zig!L:L,Conciliacao!A143,df_faturam_zig!F:F,"DINHEIRO")</f>
        <v>0</v>
      </c>
      <c r="E143" s="4">
        <f>SUMIFS(view_parc_agrup!G:G,view_parc_agrup!F:F,Conciliacao!A143)</f>
        <v>0</v>
      </c>
      <c r="F143" s="7">
        <f>SUMIFS(df_mutuos!H:H,df_mutuos!B:B,Conciliacao!A143)</f>
        <v>0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7"/>
        <v>0</v>
      </c>
      <c r="J143" s="5">
        <f>SUMIFS(df_blueme_sem_parcelamento!F:F,df_blueme_sem_parcelamento!I:I,Conciliacao!A143)</f>
        <v>0</v>
      </c>
      <c r="K143" s="5">
        <f>SUMIFS(df_blueme_com_parcelamento!J:J,df_blueme_com_parcelamento!M:M,Conciliacao!A143)</f>
        <v>0</v>
      </c>
      <c r="L143" s="9">
        <f>SUMIFS(df_mutuos!I:I,df_mutuos!B:B,Conciliacao!A143,df_mutuos!G:G,0)</f>
        <v>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8"/>
        <v>0</v>
      </c>
      <c r="P143" s="26">
        <f t="shared" si="9"/>
        <v>0</v>
      </c>
      <c r="Q143" s="28"/>
      <c r="R143" s="31"/>
    </row>
    <row r="144" spans="1:18" x14ac:dyDescent="0.35">
      <c r="A144" s="6">
        <f t="shared" si="6"/>
        <v>45434</v>
      </c>
      <c r="B144" s="4">
        <f>SUMIFS(df_faturam_zig!K:K,df_faturam_zig!L:L,Conciliacao!A144)</f>
        <v>0</v>
      </c>
      <c r="C144" s="4"/>
      <c r="D144" s="4">
        <f>SUMIFS(df_faturam_zig!E:E,df_faturam_zig!L:L,Conciliacao!A144,df_faturam_zig!F:F,"DINHEIRO")</f>
        <v>0</v>
      </c>
      <c r="E144" s="4">
        <f>SUMIFS(view_parc_agrup!G:G,view_parc_agrup!F:F,Conciliacao!A144)</f>
        <v>0</v>
      </c>
      <c r="F144" s="7">
        <f>SUMIFS(df_mutuos!H:H,df_mutuos!B:B,Conciliacao!A144)</f>
        <v>0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0</v>
      </c>
      <c r="I144" s="10">
        <f t="shared" si="7"/>
        <v>0</v>
      </c>
      <c r="J144" s="5">
        <f>SUMIFS(df_blueme_sem_parcelamento!F:F,df_blueme_sem_parcelamento!I:I,Conciliacao!A144)</f>
        <v>0</v>
      </c>
      <c r="K144" s="5">
        <f>SUMIFS(df_blueme_com_parcelamento!J:J,df_blueme_com_parcelamento!M:M,Conciliacao!A144)</f>
        <v>0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8"/>
        <v>0</v>
      </c>
      <c r="P144" s="26">
        <f t="shared" si="9"/>
        <v>0</v>
      </c>
      <c r="Q144" s="28"/>
      <c r="R144" s="31"/>
    </row>
    <row r="145" spans="1:18" x14ac:dyDescent="0.35">
      <c r="A145" s="6">
        <f t="shared" si="6"/>
        <v>45435</v>
      </c>
      <c r="B145" s="4">
        <f>SUMIFS(df_faturam_zig!K:K,df_faturam_zig!L:L,Conciliacao!A145)</f>
        <v>0</v>
      </c>
      <c r="C145" s="4"/>
      <c r="D145" s="4">
        <f>SUMIFS(df_faturam_zig!E:E,df_faturam_zig!L:L,Conciliacao!A145,df_faturam_zig!F:F,"DINHEIRO")</f>
        <v>0</v>
      </c>
      <c r="E145" s="4">
        <f>SUMIFS(view_parc_agrup!G:G,view_parc_agrup!F:F,Conciliacao!A145)</f>
        <v>0</v>
      </c>
      <c r="F145" s="7">
        <f>SUMIFS(df_mutuos!H:H,df_mutuos!B:B,Conciliacao!A145)</f>
        <v>0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7"/>
        <v>0</v>
      </c>
      <c r="J145" s="5">
        <f>SUMIFS(df_blueme_sem_parcelamento!F:F,df_blueme_sem_parcelamento!I:I,Conciliacao!A145)</f>
        <v>0</v>
      </c>
      <c r="K145" s="5">
        <f>SUMIFS(df_blueme_com_parcelamento!J:J,df_blueme_com_parcelamento!M:M,Conciliacao!A145)</f>
        <v>0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8"/>
        <v>0</v>
      </c>
      <c r="P145" s="26">
        <f t="shared" si="9"/>
        <v>0</v>
      </c>
      <c r="Q145" s="28"/>
      <c r="R145" s="31"/>
    </row>
    <row r="146" spans="1:18" x14ac:dyDescent="0.35">
      <c r="A146" s="6">
        <f t="shared" si="6"/>
        <v>45436</v>
      </c>
      <c r="B146" s="4">
        <f>SUMIFS(df_faturam_zig!K:K,df_faturam_zig!L:L,Conciliacao!A146)</f>
        <v>0</v>
      </c>
      <c r="C146" s="4"/>
      <c r="D146" s="4">
        <f>SUMIFS(df_faturam_zig!E:E,df_faturam_zig!L:L,Conciliacao!A146,df_faturam_zig!F:F,"DINHEIRO")</f>
        <v>0</v>
      </c>
      <c r="E146" s="4">
        <f>SUMIFS(view_parc_agrup!G:G,view_parc_agrup!F:F,Conciliacao!A146)</f>
        <v>0</v>
      </c>
      <c r="F146" s="7">
        <f>SUMIFS(df_mutuos!H:H,df_mutuos!B:B,Conciliacao!A146)</f>
        <v>0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7"/>
        <v>0</v>
      </c>
      <c r="J146" s="5">
        <f>SUMIFS(df_blueme_sem_parcelamento!F:F,df_blueme_sem_parcelamento!I:I,Conciliacao!A146)</f>
        <v>0</v>
      </c>
      <c r="K146" s="5">
        <f>SUMIFS(df_blueme_com_parcelamento!J:J,df_blueme_com_parcelamento!M:M,Conciliacao!A146)</f>
        <v>0</v>
      </c>
      <c r="L146" s="9">
        <f>SUMIFS(df_mutuos!I:I,df_mutuos!B:B,Conciliacao!A146,df_mutuos!G:G,0)</f>
        <v>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8"/>
        <v>0</v>
      </c>
      <c r="P146" s="26">
        <f t="shared" si="9"/>
        <v>0</v>
      </c>
      <c r="Q146" s="28"/>
      <c r="R146" s="31"/>
    </row>
    <row r="147" spans="1:18" x14ac:dyDescent="0.35">
      <c r="A147" s="6">
        <f t="shared" si="6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7"/>
        <v>0</v>
      </c>
      <c r="J147" s="5">
        <f>SUMIFS(df_blueme_sem_parcelamento!F:F,df_blueme_sem_parcelamento!I:I,Conciliacao!A147)</f>
        <v>0</v>
      </c>
      <c r="K147" s="5">
        <f>SUMIFS(df_blueme_com_parcelamento!J:J,df_blueme_com_parcelamento!M:M,Conciliacao!A147)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8"/>
        <v>0</v>
      </c>
      <c r="P147" s="26">
        <f t="shared" si="9"/>
        <v>0</v>
      </c>
      <c r="Q147" s="28"/>
      <c r="R147" s="31"/>
    </row>
    <row r="148" spans="1:18" x14ac:dyDescent="0.35">
      <c r="A148" s="6">
        <f t="shared" si="6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7"/>
        <v>0</v>
      </c>
      <c r="J148" s="5">
        <f>SUMIFS(df_blueme_sem_parcelamento!F:F,df_blueme_sem_parcelamento!I:I,Conciliacao!A148)</f>
        <v>0</v>
      </c>
      <c r="K148" s="5">
        <f>SUMIFS(df_blueme_com_parcelamento!J:J,df_blueme_com_parcelamento!M:M,Conciliacao!A148)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8"/>
        <v>0</v>
      </c>
      <c r="P148" s="26">
        <f t="shared" si="9"/>
        <v>0</v>
      </c>
      <c r="Q148" s="28"/>
      <c r="R148" s="31"/>
    </row>
    <row r="149" spans="1:18" x14ac:dyDescent="0.35">
      <c r="A149" s="6">
        <f t="shared" si="6"/>
        <v>45439</v>
      </c>
      <c r="B149" s="4">
        <f>SUMIFS(df_faturam_zig!K:K,df_faturam_zig!L:L,Conciliacao!A149)</f>
        <v>0</v>
      </c>
      <c r="C149" s="4"/>
      <c r="D149" s="4">
        <f>SUMIFS(df_faturam_zig!E:E,df_faturam_zig!L:L,Conciliacao!A149,df_faturam_zig!F:F,"DINHEIRO")</f>
        <v>0</v>
      </c>
      <c r="E149" s="4">
        <f>SUMIFS(view_parc_agrup!G:G,view_parc_agrup!F:F,Conciliacao!A149)</f>
        <v>0</v>
      </c>
      <c r="F149" s="7">
        <f>SUMIFS(df_mutuos!H:H,df_mutuos!B:B,Conciliacao!A149)</f>
        <v>0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7"/>
        <v>0</v>
      </c>
      <c r="J149" s="5">
        <f>SUMIFS(df_blueme_sem_parcelamento!F:F,df_blueme_sem_parcelamento!I:I,Conciliacao!A149)</f>
        <v>0</v>
      </c>
      <c r="K149" s="5">
        <f>SUMIFS(df_blueme_com_parcelamento!J:J,df_blueme_com_parcelamento!M:M,Conciliacao!A149)</f>
        <v>0</v>
      </c>
      <c r="L149" s="9">
        <f>SUMIFS(df_mutuos!I:I,df_mutuos!B:B,Conciliacao!A149,df_mutuos!G:G,0)</f>
        <v>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8"/>
        <v>0</v>
      </c>
      <c r="P149" s="26">
        <f t="shared" si="9"/>
        <v>0</v>
      </c>
      <c r="Q149" s="28"/>
      <c r="R149" s="31"/>
    </row>
    <row r="150" spans="1:18" x14ac:dyDescent="0.35">
      <c r="A150" s="6">
        <f t="shared" si="6"/>
        <v>45440</v>
      </c>
      <c r="B150" s="4">
        <f>SUMIFS(df_faturam_zig!K:K,df_faturam_zig!L:L,Conciliacao!A150)</f>
        <v>0</v>
      </c>
      <c r="C150" s="4"/>
      <c r="D150" s="4">
        <f>SUMIFS(df_faturam_zig!E:E,df_faturam_zig!L:L,Conciliacao!A150,df_faturam_zig!F:F,"DINHEIRO")</f>
        <v>0</v>
      </c>
      <c r="E150" s="4">
        <f>SUMIFS(view_parc_agrup!G:G,view_parc_agrup!F:F,Conciliacao!A150)</f>
        <v>14116.2</v>
      </c>
      <c r="F150" s="7">
        <f>SUMIFS(df_mutuos!H:H,df_mutuos!B:B,Conciliacao!A150)</f>
        <v>0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7"/>
        <v>14116.2</v>
      </c>
      <c r="J150" s="5">
        <f>SUMIFS(df_blueme_sem_parcelamento!F:F,df_blueme_sem_parcelamento!I:I,Conciliacao!A150)</f>
        <v>0</v>
      </c>
      <c r="K150" s="5">
        <f>SUMIFS(df_blueme_com_parcelamento!J:J,df_blueme_com_parcelamento!M:M,Conciliacao!A150)</f>
        <v>0</v>
      </c>
      <c r="L150" s="9">
        <f>SUMIFS(df_mutuos!I:I,df_mutuos!B:B,Conciliacao!A150,df_mutuos!G:G,0)</f>
        <v>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8"/>
        <v>0</v>
      </c>
      <c r="P150" s="26">
        <f t="shared" si="9"/>
        <v>-14116.2</v>
      </c>
      <c r="Q150" s="28"/>
      <c r="R150" s="31"/>
    </row>
    <row r="151" spans="1:18" x14ac:dyDescent="0.35">
      <c r="A151" s="6">
        <f t="shared" si="6"/>
        <v>45441</v>
      </c>
      <c r="B151" s="4">
        <f>SUMIFS(df_faturam_zig!K:K,df_faturam_zig!L:L,Conciliacao!A151)</f>
        <v>0</v>
      </c>
      <c r="C151" s="4"/>
      <c r="D151" s="4">
        <f>SUMIFS(df_faturam_zig!E:E,df_faturam_zig!L:L,Conciliacao!A151,df_faturam_zig!F:F,"DINHEIRO")</f>
        <v>0</v>
      </c>
      <c r="E151" s="4">
        <f>SUMIFS(view_parc_agrup!G:G,view_parc_agrup!F:F,Conciliacao!A151)</f>
        <v>0</v>
      </c>
      <c r="F151" s="7">
        <f>SUMIFS(df_mutuos!H:H,df_mutuos!B:B,Conciliacao!A151)</f>
        <v>1000</v>
      </c>
      <c r="G151" s="8">
        <f>SUMIFS(df_extratos!I:I,df_extratos!F:F,Conciliacao!A151,df_extratos!G:G,"CREDITO")</f>
        <v>1000</v>
      </c>
      <c r="H151" s="24">
        <f>SUMIFS(df_tesouraria_trans!E:E,df_tesouraria_trans!D:D,Conciliacao!A151)</f>
        <v>0</v>
      </c>
      <c r="I151" s="10">
        <f t="shared" si="7"/>
        <v>0</v>
      </c>
      <c r="J151" s="5">
        <f>SUMIFS(df_blueme_sem_parcelamento!F:F,df_blueme_sem_parcelamento!I:I,Conciliacao!A151)</f>
        <v>0</v>
      </c>
      <c r="K151" s="5">
        <f>SUMIFS(df_blueme_com_parcelamento!J:J,df_blueme_com_parcelamento!M:M,Conciliacao!A151)</f>
        <v>0</v>
      </c>
      <c r="L151" s="9">
        <f>SUMIFS(df_mutuos!I:I,df_mutuos!B:B,Conciliacao!A151,df_mutuos!G:G,0)</f>
        <v>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-235</v>
      </c>
      <c r="O151" s="12">
        <f t="shared" si="8"/>
        <v>-235</v>
      </c>
      <c r="P151" s="26">
        <f t="shared" si="9"/>
        <v>-235</v>
      </c>
      <c r="Q151" s="28"/>
      <c r="R151" s="31"/>
    </row>
    <row r="152" spans="1:18" x14ac:dyDescent="0.35">
      <c r="A152" s="6">
        <f t="shared" si="6"/>
        <v>45442</v>
      </c>
      <c r="B152" s="4">
        <f>SUMIFS(df_faturam_zig!K:K,df_faturam_zig!L:L,Conciliacao!A152)</f>
        <v>0</v>
      </c>
      <c r="C152" s="4"/>
      <c r="D152" s="4">
        <f>SUMIFS(df_faturam_zig!E:E,df_faturam_zig!L:L,Conciliacao!A152,df_faturam_zig!F:F,"DINHEIRO")</f>
        <v>0</v>
      </c>
      <c r="E152" s="4">
        <f>SUMIFS(view_parc_agrup!G:G,view_parc_agrup!F:F,Conciliacao!A152)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7"/>
        <v>0</v>
      </c>
      <c r="J152" s="5">
        <f>SUMIFS(df_blueme_sem_parcelamento!F:F,df_blueme_sem_parcelamento!I:I,Conciliacao!A152)</f>
        <v>0</v>
      </c>
      <c r="K152" s="5">
        <f>SUMIFS(df_blueme_com_parcelamento!J:J,df_blueme_com_parcelamento!M:M,Conciliacao!A152)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8"/>
        <v>0</v>
      </c>
      <c r="P152" s="26">
        <f t="shared" si="9"/>
        <v>0</v>
      </c>
      <c r="Q152" s="28"/>
      <c r="R152" s="31"/>
    </row>
    <row r="153" spans="1:18" x14ac:dyDescent="0.35">
      <c r="A153" s="6">
        <f t="shared" si="6"/>
        <v>45443</v>
      </c>
      <c r="B153" s="4">
        <f>SUMIFS(df_faturam_zig!K:K,df_faturam_zig!L:L,Conciliacao!A153)</f>
        <v>0</v>
      </c>
      <c r="C153" s="4"/>
      <c r="D153" s="4">
        <f>SUMIFS(df_faturam_zig!E:E,df_faturam_zig!L:L,Conciliacao!A153,df_faturam_zig!F:F,"DINHEIRO")</f>
        <v>0</v>
      </c>
      <c r="E153" s="4">
        <f>SUMIFS(view_parc_agrup!G:G,view_parc_agrup!F:F,Conciliacao!A153)</f>
        <v>0</v>
      </c>
      <c r="F153" s="7">
        <f>SUMIFS(df_mutuos!H:H,df_mutuos!B:B,Conciliacao!A153)</f>
        <v>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7"/>
        <v>0</v>
      </c>
      <c r="J153" s="5">
        <f>SUMIFS(df_blueme_sem_parcelamento!F:F,df_blueme_sem_parcelamento!I:I,Conciliacao!A153)</f>
        <v>0</v>
      </c>
      <c r="K153" s="5">
        <f>SUMIFS(df_blueme_com_parcelamento!J:J,df_blueme_com_parcelamento!M:M,Conciliacao!A153)</f>
        <v>0</v>
      </c>
      <c r="L153" s="9">
        <f>SUMIFS(df_mutuos!I:I,df_mutuos!B:B,Conciliacao!A153,df_mutuos!G:G,0)</f>
        <v>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8"/>
        <v>0</v>
      </c>
      <c r="P153" s="26">
        <f t="shared" si="9"/>
        <v>0</v>
      </c>
      <c r="Q153" s="28"/>
      <c r="R153" s="31"/>
    </row>
    <row r="154" spans="1:18" x14ac:dyDescent="0.35">
      <c r="A154" s="6">
        <f t="shared" si="6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7"/>
        <v>0</v>
      </c>
      <c r="J154" s="5">
        <f>SUMIFS(df_blueme_sem_parcelamento!F:F,df_blueme_sem_parcelamento!I:I,Conciliacao!A154)</f>
        <v>0</v>
      </c>
      <c r="K154" s="5">
        <f>SUMIFS(df_blueme_com_parcelamento!J:J,df_blueme_com_parcelamento!M:M,Conciliacao!A154)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8"/>
        <v>0</v>
      </c>
      <c r="P154" s="26">
        <f t="shared" si="9"/>
        <v>0</v>
      </c>
      <c r="Q154" s="28"/>
      <c r="R154" s="31"/>
    </row>
    <row r="155" spans="1:18" x14ac:dyDescent="0.35">
      <c r="A155" s="6">
        <f t="shared" si="6"/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7"/>
        <v>0</v>
      </c>
      <c r="J155" s="5">
        <f>SUMIFS(df_blueme_sem_parcelamento!F:F,df_blueme_sem_parcelamento!I:I,Conciliacao!A155)</f>
        <v>0</v>
      </c>
      <c r="K155" s="5">
        <f>SUMIFS(df_blueme_com_parcelamento!J:J,df_blueme_com_parcelamento!M:M,Conciliacao!A155)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8"/>
        <v>0</v>
      </c>
      <c r="P155" s="26">
        <f t="shared" si="9"/>
        <v>0</v>
      </c>
      <c r="Q155" s="28"/>
      <c r="R155" s="31"/>
    </row>
    <row r="156" spans="1:18" x14ac:dyDescent="0.35">
      <c r="A156" s="6">
        <f t="shared" si="6"/>
        <v>45446</v>
      </c>
      <c r="B156" s="4">
        <f>SUMIFS(df_faturam_zig!K:K,df_faturam_zig!L:L,Conciliacao!A156)</f>
        <v>0</v>
      </c>
      <c r="C156" s="4"/>
      <c r="D156" s="4">
        <f>SUMIFS(df_faturam_zig!E:E,df_faturam_zig!L:L,Conciliacao!A156,df_faturam_zig!F:F,"DINHEIRO")</f>
        <v>0</v>
      </c>
      <c r="E156" s="4">
        <f>SUMIFS(view_parc_agrup!G:G,view_parc_agrup!F:F,Conciliacao!A156)</f>
        <v>0</v>
      </c>
      <c r="F156" s="7">
        <f>SUMIFS(df_mutuos!H:H,df_mutuos!B:B,Conciliacao!A156)</f>
        <v>30000</v>
      </c>
      <c r="G156" s="8">
        <f>SUMIFS(df_extratos!I:I,df_extratos!F:F,Conciliacao!A156,df_extratos!G:G,"CREDITO")</f>
        <v>183576.43000000002</v>
      </c>
      <c r="H156" s="24">
        <f>SUMIFS(df_tesouraria_trans!E:E,df_tesouraria_trans!D:D,Conciliacao!A156)</f>
        <v>0</v>
      </c>
      <c r="I156" s="10">
        <f t="shared" si="7"/>
        <v>-153576.43000000002</v>
      </c>
      <c r="J156" s="5">
        <f>SUMIFS(df_blueme_sem_parcelamento!F:F,df_blueme_sem_parcelamento!I:I,Conciliacao!A156)</f>
        <v>55691.519999999997</v>
      </c>
      <c r="K156" s="5">
        <f>SUMIFS(df_blueme_com_parcelamento!J:J,df_blueme_com_parcelamento!M:M,Conciliacao!A156)</f>
        <v>0</v>
      </c>
      <c r="L156" s="9">
        <f>SUMIFS(df_mutuos!I:I,df_mutuos!B:B,Conciliacao!A156,df_mutuos!G:G,0)</f>
        <v>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-135822.04999999999</v>
      </c>
      <c r="O156" s="12">
        <f t="shared" si="8"/>
        <v>-80130.53</v>
      </c>
      <c r="P156" s="26">
        <f t="shared" si="9"/>
        <v>73445.900000000023</v>
      </c>
      <c r="Q156" s="28"/>
      <c r="R156" s="31"/>
    </row>
    <row r="157" spans="1:18" x14ac:dyDescent="0.35">
      <c r="A157" s="6">
        <f t="shared" si="6"/>
        <v>45447</v>
      </c>
      <c r="B157" s="4">
        <f>SUMIFS(df_faturam_zig!K:K,df_faturam_zig!L:L,Conciliacao!A157)</f>
        <v>0</v>
      </c>
      <c r="C157" s="4"/>
      <c r="D157" s="4">
        <f>SUMIFS(df_faturam_zig!E:E,df_faturam_zig!L:L,Conciliacao!A157,df_faturam_zig!F:F,"DINHEIRO")</f>
        <v>0</v>
      </c>
      <c r="E157" s="4">
        <f>SUMIFS(view_parc_agrup!G:G,view_parc_agrup!F:F,Conciliacao!A157)</f>
        <v>0</v>
      </c>
      <c r="F157" s="7">
        <f>SUMIFS(df_mutuos!H:H,df_mutuos!B:B,Conciliacao!A157)</f>
        <v>0</v>
      </c>
      <c r="G157" s="8">
        <f>SUMIFS(df_extratos!I:I,df_extratos!F:F,Conciliacao!A157,df_extratos!G:G,"CREDITO")</f>
        <v>45371.03</v>
      </c>
      <c r="H157" s="24">
        <f>SUMIFS(df_tesouraria_trans!E:E,df_tesouraria_trans!D:D,Conciliacao!A157)</f>
        <v>0</v>
      </c>
      <c r="I157" s="10">
        <f t="shared" si="7"/>
        <v>-45371.03</v>
      </c>
      <c r="J157" s="5">
        <f>SUMIFS(df_blueme_sem_parcelamento!F:F,df_blueme_sem_parcelamento!I:I,Conciliacao!A157)</f>
        <v>6050.99</v>
      </c>
      <c r="K157" s="5">
        <f>SUMIFS(df_blueme_com_parcelamento!J:J,df_blueme_com_parcelamento!M:M,Conciliacao!A157)</f>
        <v>0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-49642.760000000009</v>
      </c>
      <c r="O157" s="12">
        <f t="shared" si="8"/>
        <v>-43591.770000000011</v>
      </c>
      <c r="P157" s="26">
        <f t="shared" si="9"/>
        <v>1779.2599999999875</v>
      </c>
      <c r="Q157" s="28"/>
      <c r="R157" s="31"/>
    </row>
    <row r="158" spans="1:18" x14ac:dyDescent="0.35">
      <c r="A158" s="6">
        <f t="shared" si="6"/>
        <v>45448</v>
      </c>
      <c r="B158" s="4">
        <f>SUMIFS(df_faturam_zig!K:K,df_faturam_zig!L:L,Conciliacao!A158)</f>
        <v>0</v>
      </c>
      <c r="C158" s="4"/>
      <c r="D158" s="4">
        <f>SUMIFS(df_faturam_zig!E:E,df_faturam_zig!L:L,Conciliacao!A158,df_faturam_zig!F:F,"DINHEIRO")</f>
        <v>0</v>
      </c>
      <c r="E158" s="4">
        <f>SUMIFS(view_parc_agrup!G:G,view_parc_agrup!F:F,Conciliacao!A158)</f>
        <v>0</v>
      </c>
      <c r="F158" s="7">
        <f>SUMIFS(df_mutuos!H:H,df_mutuos!B:B,Conciliacao!A158)</f>
        <v>0</v>
      </c>
      <c r="G158" s="8">
        <f>SUMIFS(df_extratos!I:I,df_extratos!F:F,Conciliacao!A158,df_extratos!G:G,"CREDITO")</f>
        <v>6838.45</v>
      </c>
      <c r="H158" s="24">
        <f>SUMIFS(df_tesouraria_trans!E:E,df_tesouraria_trans!D:D,Conciliacao!A158)</f>
        <v>0</v>
      </c>
      <c r="I158" s="10">
        <f t="shared" si="7"/>
        <v>-6838.45</v>
      </c>
      <c r="J158" s="5">
        <f>SUMIFS(df_blueme_sem_parcelamento!F:F,df_blueme_sem_parcelamento!I:I,Conciliacao!A158)</f>
        <v>31141.549999999996</v>
      </c>
      <c r="K158" s="5">
        <f>SUMIFS(df_blueme_com_parcelamento!J:J,df_blueme_com_parcelamento!M:M,Conciliacao!A158)</f>
        <v>0</v>
      </c>
      <c r="L158" s="9">
        <f>SUMIFS(df_mutuos!I:I,df_mutuos!B:B,Conciliacao!A158,df_mutuos!G:G,0)</f>
        <v>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-40047.43</v>
      </c>
      <c r="O158" s="12">
        <f t="shared" si="8"/>
        <v>-8905.8800000000047</v>
      </c>
      <c r="P158" s="26">
        <f t="shared" si="9"/>
        <v>-2067.4300000000048</v>
      </c>
      <c r="Q158" s="28"/>
      <c r="R158" s="31"/>
    </row>
    <row r="159" spans="1:18" x14ac:dyDescent="0.35">
      <c r="A159" s="6">
        <f t="shared" si="6"/>
        <v>45449</v>
      </c>
      <c r="B159" s="4">
        <f>SUMIFS(df_faturam_zig!K:K,df_faturam_zig!L:L,Conciliacao!A159)</f>
        <v>0</v>
      </c>
      <c r="C159" s="4"/>
      <c r="D159" s="4">
        <f>SUMIFS(df_faturam_zig!E:E,df_faturam_zig!L:L,Conciliacao!A159,df_faturam_zig!F:F,"DINHEIRO")</f>
        <v>0</v>
      </c>
      <c r="E159" s="4">
        <f>SUMIFS(view_parc_agrup!G:G,view_parc_agrup!F:F,Conciliacao!A159)</f>
        <v>0</v>
      </c>
      <c r="F159" s="7">
        <f>SUMIFS(df_mutuos!H:H,df_mutuos!B:B,Conciliacao!A159)</f>
        <v>10000</v>
      </c>
      <c r="G159" s="8">
        <f>SUMIFS(df_extratos!I:I,df_extratos!F:F,Conciliacao!A159,df_extratos!G:G,"CREDITO")</f>
        <v>57258.600000000006</v>
      </c>
      <c r="H159" s="24">
        <f>SUMIFS(df_tesouraria_trans!E:E,df_tesouraria_trans!D:D,Conciliacao!A159)</f>
        <v>0</v>
      </c>
      <c r="I159" s="10">
        <f t="shared" si="7"/>
        <v>-47258.600000000006</v>
      </c>
      <c r="J159" s="5">
        <f>SUMIFS(df_blueme_sem_parcelamento!F:F,df_blueme_sem_parcelamento!I:I,Conciliacao!A159)</f>
        <v>103796.57</v>
      </c>
      <c r="K159" s="5">
        <f>SUMIFS(df_blueme_com_parcelamento!J:J,df_blueme_com_parcelamento!M:M,Conciliacao!A159)</f>
        <v>0</v>
      </c>
      <c r="L159" s="9">
        <f>SUMIFS(df_mutuos!I:I,df_mutuos!B:B,Conciliacao!A159,df_mutuos!G:G,0)</f>
        <v>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-111297.06999999999</v>
      </c>
      <c r="O159" s="12">
        <f t="shared" si="8"/>
        <v>-7500.4999999999854</v>
      </c>
      <c r="P159" s="26">
        <f t="shared" si="9"/>
        <v>39758.10000000002</v>
      </c>
      <c r="Q159" s="28"/>
      <c r="R159" s="31"/>
    </row>
    <row r="160" spans="1:18" x14ac:dyDescent="0.35">
      <c r="A160" s="6">
        <f t="shared" si="6"/>
        <v>45450</v>
      </c>
      <c r="B160" s="4">
        <f>SUMIFS(df_faturam_zig!K:K,df_faturam_zig!L:L,Conciliacao!A160)</f>
        <v>0</v>
      </c>
      <c r="C160" s="4"/>
      <c r="D160" s="4">
        <f>SUMIFS(df_faturam_zig!E:E,df_faturam_zig!L:L,Conciliacao!A160,df_faturam_zig!F:F,"DINHEIRO")</f>
        <v>0</v>
      </c>
      <c r="E160" s="4">
        <f>SUMIFS(view_parc_agrup!G:G,view_parc_agrup!F:F,Conciliacao!A160)</f>
        <v>0</v>
      </c>
      <c r="F160" s="7">
        <f>SUMIFS(df_mutuos!H:H,df_mutuos!B:B,Conciliacao!A160)</f>
        <v>0</v>
      </c>
      <c r="G160" s="8">
        <f>SUMIFS(df_extratos!I:I,df_extratos!F:F,Conciliacao!A160,df_extratos!G:G,"CREDITO")</f>
        <v>49864.21</v>
      </c>
      <c r="H160" s="24">
        <f>SUMIFS(df_tesouraria_trans!E:E,df_tesouraria_trans!D:D,Conciliacao!A160)</f>
        <v>0</v>
      </c>
      <c r="I160" s="10">
        <f t="shared" si="7"/>
        <v>-49864.21</v>
      </c>
      <c r="J160" s="5">
        <f>SUMIFS(df_blueme_sem_parcelamento!F:F,df_blueme_sem_parcelamento!I:I,Conciliacao!A160)</f>
        <v>13391.660000000002</v>
      </c>
      <c r="K160" s="5">
        <f>SUMIFS(df_blueme_com_parcelamento!J:J,df_blueme_com_parcelamento!M:M,Conciliacao!A160)</f>
        <v>0</v>
      </c>
      <c r="L160" s="9">
        <f>SUMIFS(df_mutuos!I:I,df_mutuos!B:B,Conciliacao!A160,df_mutuos!G:G,0)</f>
        <v>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-38483.35</v>
      </c>
      <c r="O160" s="12">
        <f t="shared" si="8"/>
        <v>-25091.689999999995</v>
      </c>
      <c r="P160" s="26">
        <f t="shared" si="9"/>
        <v>24772.520000000004</v>
      </c>
      <c r="Q160" s="28"/>
      <c r="R160" s="31"/>
    </row>
    <row r="161" spans="1:18" x14ac:dyDescent="0.35">
      <c r="A161" s="6">
        <f t="shared" si="6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7"/>
        <v>0</v>
      </c>
      <c r="J161" s="5">
        <f>SUMIFS(df_blueme_sem_parcelamento!F:F,df_blueme_sem_parcelamento!I:I,Conciliacao!A161)</f>
        <v>0</v>
      </c>
      <c r="K161" s="5">
        <f>SUMIFS(df_blueme_com_parcelamento!J:J,df_blueme_com_parcelamento!M:M,Conciliacao!A161)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8"/>
        <v>0</v>
      </c>
      <c r="P161" s="26">
        <f t="shared" si="9"/>
        <v>0</v>
      </c>
      <c r="Q161" s="28"/>
      <c r="R161" s="31"/>
    </row>
    <row r="162" spans="1:18" x14ac:dyDescent="0.35">
      <c r="A162" s="6">
        <f t="shared" si="6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si="7"/>
        <v>0</v>
      </c>
      <c r="J162" s="5">
        <f>SUMIFS(df_blueme_sem_parcelamento!F:F,df_blueme_sem_parcelamento!I:I,Conciliacao!A162)</f>
        <v>0</v>
      </c>
      <c r="K162" s="5">
        <f>SUMIFS(df_blueme_com_parcelamento!J:J,df_blueme_com_parcelamento!M:M,Conciliacao!A162)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si="8"/>
        <v>0</v>
      </c>
      <c r="P162" s="26">
        <f t="shared" si="9"/>
        <v>0</v>
      </c>
      <c r="Q162" s="28"/>
      <c r="R162" s="31"/>
    </row>
    <row r="163" spans="1:18" x14ac:dyDescent="0.35">
      <c r="A163" s="6">
        <f t="shared" si="6"/>
        <v>45453</v>
      </c>
      <c r="B163" s="4">
        <f>SUMIFS(df_faturam_zig!K:K,df_faturam_zig!L:L,Conciliacao!A163)</f>
        <v>0</v>
      </c>
      <c r="C163" s="4"/>
      <c r="D163" s="4">
        <f>SUMIFS(df_faturam_zig!E:E,df_faturam_zig!L:L,Conciliacao!A163,df_faturam_zig!F:F,"DINHEIRO")</f>
        <v>0</v>
      </c>
      <c r="E163" s="4">
        <f>SUMIFS(view_parc_agrup!G:G,view_parc_agrup!F:F,Conciliacao!A163)</f>
        <v>0</v>
      </c>
      <c r="F163" s="7">
        <f>SUMIFS(df_mutuos!H:H,df_mutuos!B:B,Conciliacao!A163)</f>
        <v>0</v>
      </c>
      <c r="G163" s="8">
        <f>SUMIFS(df_extratos!I:I,df_extratos!F:F,Conciliacao!A163,df_extratos!G:G,"CREDITO")</f>
        <v>100365.76999999999</v>
      </c>
      <c r="H163" s="24">
        <f>SUMIFS(df_tesouraria_trans!E:E,df_tesouraria_trans!D:D,Conciliacao!A163)</f>
        <v>0</v>
      </c>
      <c r="I163" s="10">
        <f t="shared" si="7"/>
        <v>-100365.76999999999</v>
      </c>
      <c r="J163" s="5">
        <f>SUMIFS(df_blueme_sem_parcelamento!F:F,df_blueme_sem_parcelamento!I:I,Conciliacao!A163)</f>
        <v>69259.38</v>
      </c>
      <c r="K163" s="5">
        <f>SUMIFS(df_blueme_com_parcelamento!J:J,df_blueme_com_parcelamento!M:M,Conciliacao!A163)</f>
        <v>0</v>
      </c>
      <c r="L163" s="9">
        <f>SUMIFS(df_mutuos!I:I,df_mutuos!B:B,Conciliacao!A163,df_mutuos!G:G,0)</f>
        <v>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-104086.14</v>
      </c>
      <c r="O163" s="12">
        <f t="shared" si="8"/>
        <v>-34826.759999999995</v>
      </c>
      <c r="P163" s="26">
        <f t="shared" si="9"/>
        <v>65539.009999999995</v>
      </c>
      <c r="Q163" s="28"/>
      <c r="R163" s="31"/>
    </row>
    <row r="164" spans="1:18" x14ac:dyDescent="0.35">
      <c r="A164" s="6">
        <f t="shared" si="6"/>
        <v>45454</v>
      </c>
      <c r="B164" s="4">
        <f>SUMIFS(df_faturam_zig!K:K,df_faturam_zig!L:L,Conciliacao!A164)</f>
        <v>0</v>
      </c>
      <c r="C164" s="4"/>
      <c r="D164" s="4">
        <f>SUMIFS(df_faturam_zig!E:E,df_faturam_zig!L:L,Conciliacao!A164,df_faturam_zig!F:F,"DINHEIRO")</f>
        <v>0</v>
      </c>
      <c r="E164" s="4">
        <f>SUMIFS(view_parc_agrup!G:G,view_parc_agrup!F:F,Conciliacao!A164)</f>
        <v>16095</v>
      </c>
      <c r="F164" s="7">
        <f>SUMIFS(df_mutuos!H:H,df_mutuos!B:B,Conciliacao!A164)</f>
        <v>20000</v>
      </c>
      <c r="G164" s="8">
        <f>SUMIFS(df_extratos!I:I,df_extratos!F:F,Conciliacao!A164,df_extratos!G:G,"CREDITO")</f>
        <v>70036.290000000008</v>
      </c>
      <c r="H164" s="24">
        <f>SUMIFS(df_tesouraria_trans!E:E,df_tesouraria_trans!D:D,Conciliacao!A164)</f>
        <v>0</v>
      </c>
      <c r="I164" s="10">
        <f t="shared" si="7"/>
        <v>-33941.290000000008</v>
      </c>
      <c r="J164" s="5">
        <f>SUMIFS(df_blueme_sem_parcelamento!F:F,df_blueme_sem_parcelamento!I:I,Conciliacao!A164)</f>
        <v>21802.87</v>
      </c>
      <c r="K164" s="5">
        <f>SUMIFS(df_blueme_com_parcelamento!J:J,df_blueme_com_parcelamento!M:M,Conciliacao!A164)</f>
        <v>0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-30516.670000000002</v>
      </c>
      <c r="O164" s="12">
        <f t="shared" si="8"/>
        <v>-8713.8000000000029</v>
      </c>
      <c r="P164" s="26">
        <f t="shared" si="9"/>
        <v>25227.490000000005</v>
      </c>
      <c r="Q164" s="28"/>
      <c r="R164" s="31"/>
    </row>
    <row r="165" spans="1:18" x14ac:dyDescent="0.35">
      <c r="A165" s="6">
        <f t="shared" si="6"/>
        <v>45455</v>
      </c>
      <c r="B165" s="4">
        <f>SUMIFS(df_faturam_zig!K:K,df_faturam_zig!L:L,Conciliacao!A165)</f>
        <v>0</v>
      </c>
      <c r="C165" s="4"/>
      <c r="D165" s="4">
        <f>SUMIFS(df_faturam_zig!E:E,df_faturam_zig!L:L,Conciliacao!A165,df_faturam_zig!F:F,"DINHEIRO")</f>
        <v>0</v>
      </c>
      <c r="E165" s="4">
        <f>SUMIFS(view_parc_agrup!G:G,view_parc_agrup!F:F,Conciliacao!A165)</f>
        <v>0</v>
      </c>
      <c r="F165" s="7">
        <f>SUMIFS(df_mutuos!H:H,df_mutuos!B:B,Conciliacao!A165)</f>
        <v>3000</v>
      </c>
      <c r="G165" s="8">
        <f>SUMIFS(df_extratos!I:I,df_extratos!F:F,Conciliacao!A165,df_extratos!G:G,"CREDITO")</f>
        <v>33731.269999999997</v>
      </c>
      <c r="H165" s="24">
        <f>SUMIFS(df_tesouraria_trans!E:E,df_tesouraria_trans!D:D,Conciliacao!A165)</f>
        <v>0</v>
      </c>
      <c r="I165" s="10">
        <f t="shared" si="7"/>
        <v>-30731.269999999997</v>
      </c>
      <c r="J165" s="5">
        <f>SUMIFS(df_blueme_sem_parcelamento!F:F,df_blueme_sem_parcelamento!I:I,Conciliacao!A165)</f>
        <v>13611.82</v>
      </c>
      <c r="K165" s="5">
        <f>SUMIFS(df_blueme_com_parcelamento!J:J,df_blueme_com_parcelamento!M:M,Conciliacao!A165)</f>
        <v>0</v>
      </c>
      <c r="L165" s="9">
        <f>SUMIFS(df_mutuos!I:I,df_mutuos!B:B,Conciliacao!A165,df_mutuos!G:G,0)</f>
        <v>0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-13613.099999999999</v>
      </c>
      <c r="O165" s="12">
        <f t="shared" si="8"/>
        <v>-1.2799999999988358</v>
      </c>
      <c r="P165" s="26">
        <f t="shared" si="9"/>
        <v>30729.989999999998</v>
      </c>
      <c r="Q165" s="28"/>
      <c r="R165" s="31"/>
    </row>
    <row r="166" spans="1:18" x14ac:dyDescent="0.35">
      <c r="A166" s="6">
        <f t="shared" si="6"/>
        <v>45456</v>
      </c>
      <c r="B166" s="4">
        <f>SUMIFS(df_faturam_zig!K:K,df_faturam_zig!L:L,Conciliacao!A166)</f>
        <v>0</v>
      </c>
      <c r="C166" s="4"/>
      <c r="D166" s="4">
        <f>SUMIFS(df_faturam_zig!E:E,df_faturam_zig!L:L,Conciliacao!A166,df_faturam_zig!F:F,"DINHEIRO")</f>
        <v>0</v>
      </c>
      <c r="E166" s="4">
        <f>SUMIFS(view_parc_agrup!G:G,view_parc_agrup!F:F,Conciliacao!A166)</f>
        <v>0</v>
      </c>
      <c r="F166" s="7">
        <f>SUMIFS(df_mutuos!H:H,df_mutuos!B:B,Conciliacao!A166)</f>
        <v>0</v>
      </c>
      <c r="G166" s="8">
        <f>SUMIFS(df_extratos!I:I,df_extratos!F:F,Conciliacao!A166,df_extratos!G:G,"CREDITO")</f>
        <v>43373.49</v>
      </c>
      <c r="H166" s="24">
        <f>SUMIFS(df_tesouraria_trans!E:E,df_tesouraria_trans!D:D,Conciliacao!A166)</f>
        <v>0</v>
      </c>
      <c r="I166" s="10">
        <f t="shared" si="7"/>
        <v>-43373.49</v>
      </c>
      <c r="J166" s="5">
        <f>SUMIFS(df_blueme_sem_parcelamento!F:F,df_blueme_sem_parcelamento!I:I,Conciliacao!A166)</f>
        <v>15542.95</v>
      </c>
      <c r="K166" s="5">
        <f>SUMIFS(df_blueme_com_parcelamento!J:J,df_blueme_com_parcelamento!M:M,Conciliacao!A166)</f>
        <v>0</v>
      </c>
      <c r="L166" s="9">
        <f>SUMIFS(df_mutuos!I:I,df_mutuos!B:B,Conciliacao!A166,df_mutuos!G:G,0)</f>
        <v>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-14017.729999999998</v>
      </c>
      <c r="O166" s="12">
        <f t="shared" si="8"/>
        <v>1525.220000000003</v>
      </c>
      <c r="P166" s="26">
        <f t="shared" si="9"/>
        <v>44898.71</v>
      </c>
      <c r="Q166" s="28"/>
      <c r="R166" s="31"/>
    </row>
    <row r="167" spans="1:18" x14ac:dyDescent="0.35">
      <c r="A167" s="6">
        <f t="shared" si="6"/>
        <v>45457</v>
      </c>
      <c r="B167" s="4">
        <f>SUMIFS(df_faturam_zig!K:K,df_faturam_zig!L:L,Conciliacao!A167)</f>
        <v>0</v>
      </c>
      <c r="C167" s="4"/>
      <c r="D167" s="4">
        <f>SUMIFS(df_faturam_zig!E:E,df_faturam_zig!L:L,Conciliacao!A167,df_faturam_zig!F:F,"DINHEIRO")</f>
        <v>0</v>
      </c>
      <c r="E167" s="4">
        <f>SUMIFS(view_parc_agrup!G:G,view_parc_agrup!F:F,Conciliacao!A167)</f>
        <v>0</v>
      </c>
      <c r="F167" s="7">
        <f>SUMIFS(df_mutuos!H:H,df_mutuos!B:B,Conciliacao!A167)</f>
        <v>1000</v>
      </c>
      <c r="G167" s="8">
        <f>SUMIFS(df_extratos!I:I,df_extratos!F:F,Conciliacao!A167,df_extratos!G:G,"CREDITO")</f>
        <v>35322.650000000009</v>
      </c>
      <c r="H167" s="24">
        <f>SUMIFS(df_tesouraria_trans!E:E,df_tesouraria_trans!D:D,Conciliacao!A167)</f>
        <v>0</v>
      </c>
      <c r="I167" s="10">
        <f t="shared" si="7"/>
        <v>-34322.650000000009</v>
      </c>
      <c r="J167" s="5">
        <f>SUMIFS(df_blueme_sem_parcelamento!F:F,df_blueme_sem_parcelamento!I:I,Conciliacao!A167)</f>
        <v>60646.06</v>
      </c>
      <c r="K167" s="5">
        <f>SUMIFS(df_blueme_com_parcelamento!J:J,df_blueme_com_parcelamento!M:M,Conciliacao!A167)</f>
        <v>0</v>
      </c>
      <c r="L167" s="9">
        <f>SUMIFS(df_mutuos!I:I,df_mutuos!B:B,Conciliacao!A167,df_mutuos!G:G,0)</f>
        <v>0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-60698.27</v>
      </c>
      <c r="O167" s="12">
        <f t="shared" si="8"/>
        <v>-52.209999999999127</v>
      </c>
      <c r="P167" s="26">
        <f t="shared" si="9"/>
        <v>34270.44000000001</v>
      </c>
      <c r="Q167" s="28"/>
      <c r="R167" s="31"/>
    </row>
    <row r="168" spans="1:18" x14ac:dyDescent="0.35">
      <c r="A168" s="6">
        <f t="shared" si="6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7"/>
        <v>0</v>
      </c>
      <c r="J168" s="5">
        <f>SUMIFS(df_blueme_sem_parcelamento!F:F,df_blueme_sem_parcelamento!I:I,Conciliacao!A168)</f>
        <v>0</v>
      </c>
      <c r="K168" s="5">
        <f>SUMIFS(df_blueme_com_parcelamento!J:J,df_blueme_com_parcelamento!M:M,Conciliacao!A168)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8"/>
        <v>0</v>
      </c>
      <c r="P168" s="26">
        <f t="shared" si="9"/>
        <v>0</v>
      </c>
      <c r="Q168" s="28"/>
      <c r="R168" s="31"/>
    </row>
    <row r="169" spans="1:18" x14ac:dyDescent="0.35">
      <c r="A169" s="6">
        <f t="shared" si="6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7"/>
        <v>0</v>
      </c>
      <c r="J169" s="5">
        <f>SUMIFS(df_blueme_sem_parcelamento!F:F,df_blueme_sem_parcelamento!I:I,Conciliacao!A169)</f>
        <v>0</v>
      </c>
      <c r="K169" s="5">
        <f>SUMIFS(df_blueme_com_parcelamento!J:J,df_blueme_com_parcelamento!M:M,Conciliacao!A169)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8"/>
        <v>0</v>
      </c>
      <c r="P169" s="26">
        <f t="shared" si="9"/>
        <v>0</v>
      </c>
      <c r="Q169" s="28"/>
      <c r="R169" s="31"/>
    </row>
    <row r="170" spans="1:18" x14ac:dyDescent="0.35">
      <c r="A170" s="6">
        <f t="shared" si="6"/>
        <v>45460</v>
      </c>
      <c r="B170" s="4">
        <f>SUMIFS(df_faturam_zig!K:K,df_faturam_zig!L:L,Conciliacao!A170)</f>
        <v>0</v>
      </c>
      <c r="C170" s="4"/>
      <c r="D170" s="4">
        <f>SUMIFS(df_faturam_zig!E:E,df_faturam_zig!L:L,Conciliacao!A170,df_faturam_zig!F:F,"DINHEIRO")</f>
        <v>0</v>
      </c>
      <c r="E170" s="4">
        <f>SUMIFS(view_parc_agrup!G:G,view_parc_agrup!F:F,Conciliacao!A170)</f>
        <v>20665.25</v>
      </c>
      <c r="F170" s="7">
        <f>SUMIFS(df_mutuos!H:H,df_mutuos!B:B,Conciliacao!A170)</f>
        <v>15000</v>
      </c>
      <c r="G170" s="8">
        <f>SUMIFS(df_extratos!I:I,df_extratos!F:F,Conciliacao!A170,df_extratos!G:G,"CREDITO")</f>
        <v>319103.61999999994</v>
      </c>
      <c r="H170" s="24">
        <f>SUMIFS(df_tesouraria_trans!E:E,df_tesouraria_trans!D:D,Conciliacao!A170)</f>
        <v>0</v>
      </c>
      <c r="I170" s="10">
        <f t="shared" si="7"/>
        <v>-283438.36999999994</v>
      </c>
      <c r="J170" s="5">
        <f>SUMIFS(df_blueme_sem_parcelamento!F:F,df_blueme_sem_parcelamento!I:I,Conciliacao!A170)</f>
        <v>144179.34</v>
      </c>
      <c r="K170" s="5">
        <f>SUMIFS(df_blueme_com_parcelamento!J:J,df_blueme_com_parcelamento!M:M,Conciliacao!A170)</f>
        <v>0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-279484.06</v>
      </c>
      <c r="O170" s="12">
        <f t="shared" si="8"/>
        <v>-135304.72</v>
      </c>
      <c r="P170" s="26">
        <f t="shared" si="9"/>
        <v>148133.64999999994</v>
      </c>
      <c r="Q170" s="28"/>
      <c r="R170" s="31"/>
    </row>
    <row r="171" spans="1:18" x14ac:dyDescent="0.35">
      <c r="A171" s="6">
        <f t="shared" si="6"/>
        <v>45461</v>
      </c>
      <c r="B171" s="4">
        <f>SUMIFS(df_faturam_zig!K:K,df_faturam_zig!L:L,Conciliacao!A171)</f>
        <v>0</v>
      </c>
      <c r="C171" s="4"/>
      <c r="D171" s="4">
        <f>SUMIFS(df_faturam_zig!E:E,df_faturam_zig!L:L,Conciliacao!A171,df_faturam_zig!F:F,"DINHEIRO")</f>
        <v>0</v>
      </c>
      <c r="E171" s="4">
        <f>SUMIFS(view_parc_agrup!G:G,view_parc_agrup!F:F,Conciliacao!A171)</f>
        <v>7452.5</v>
      </c>
      <c r="F171" s="7">
        <f>SUMIFS(df_mutuos!H:H,df_mutuos!B:B,Conciliacao!A171)</f>
        <v>10000</v>
      </c>
      <c r="G171" s="8">
        <f>SUMIFS(df_extratos!I:I,df_extratos!F:F,Conciliacao!A171,df_extratos!G:G,"CREDITO")</f>
        <v>34688.730000000003</v>
      </c>
      <c r="H171" s="24">
        <f>SUMIFS(df_tesouraria_trans!E:E,df_tesouraria_trans!D:D,Conciliacao!A171)</f>
        <v>0</v>
      </c>
      <c r="I171" s="10">
        <f t="shared" si="7"/>
        <v>-17236.230000000003</v>
      </c>
      <c r="J171" s="5">
        <f>SUMIFS(df_blueme_sem_parcelamento!F:F,df_blueme_sem_parcelamento!I:I,Conciliacao!A171)</f>
        <v>33606.239999999998</v>
      </c>
      <c r="K171" s="5">
        <f>SUMIFS(df_blueme_com_parcelamento!J:J,df_blueme_com_parcelamento!M:M,Conciliacao!A171)</f>
        <v>0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-33887.850000000006</v>
      </c>
      <c r="O171" s="12">
        <f t="shared" si="8"/>
        <v>-281.61000000000786</v>
      </c>
      <c r="P171" s="26">
        <f t="shared" si="9"/>
        <v>16954.619999999995</v>
      </c>
      <c r="Q171" s="28"/>
      <c r="R171" s="31"/>
    </row>
    <row r="172" spans="1:18" x14ac:dyDescent="0.35">
      <c r="A172" s="6">
        <f t="shared" si="6"/>
        <v>45462</v>
      </c>
      <c r="B172" s="4">
        <f>SUMIFS(df_faturam_zig!K:K,df_faturam_zig!L:L,Conciliacao!A172)</f>
        <v>0</v>
      </c>
      <c r="C172" s="4"/>
      <c r="D172" s="4">
        <f>SUMIFS(df_faturam_zig!E:E,df_faturam_zig!L:L,Conciliacao!A172,df_faturam_zig!F:F,"DINHEIRO")</f>
        <v>0</v>
      </c>
      <c r="E172" s="4">
        <f>SUMIFS(view_parc_agrup!G:G,view_parc_agrup!F:F,Conciliacao!A172)</f>
        <v>0</v>
      </c>
      <c r="F172" s="7">
        <f>SUMIFS(df_mutuos!H:H,df_mutuos!B:B,Conciliacao!A172)</f>
        <v>18000</v>
      </c>
      <c r="G172" s="8">
        <f>SUMIFS(df_extratos!I:I,df_extratos!F:F,Conciliacao!A172,df_extratos!G:G,"CREDITO")</f>
        <v>41683.17</v>
      </c>
      <c r="H172" s="24">
        <f>SUMIFS(df_tesouraria_trans!E:E,df_tesouraria_trans!D:D,Conciliacao!A172)</f>
        <v>0</v>
      </c>
      <c r="I172" s="10">
        <f t="shared" si="7"/>
        <v>-23683.17</v>
      </c>
      <c r="J172" s="5">
        <f>SUMIFS(df_blueme_sem_parcelamento!F:F,df_blueme_sem_parcelamento!I:I,Conciliacao!A172)</f>
        <v>38660.850000000006</v>
      </c>
      <c r="K172" s="5">
        <f>SUMIFS(df_blueme_com_parcelamento!J:J,df_blueme_com_parcelamento!M:M,Conciliacao!A172)</f>
        <v>0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-38714.43</v>
      </c>
      <c r="O172" s="12">
        <f t="shared" si="8"/>
        <v>-53.57999999999447</v>
      </c>
      <c r="P172" s="26">
        <f t="shared" si="9"/>
        <v>23629.590000000004</v>
      </c>
      <c r="Q172" s="28"/>
      <c r="R172" s="31"/>
    </row>
    <row r="173" spans="1:18" x14ac:dyDescent="0.35">
      <c r="A173" s="6">
        <f t="shared" si="6"/>
        <v>45463</v>
      </c>
      <c r="B173" s="4">
        <f>SUMIFS(df_faturam_zig!K:K,df_faturam_zig!L:L,Conciliacao!A173)</f>
        <v>0</v>
      </c>
      <c r="C173" s="4"/>
      <c r="D173" s="4">
        <f>SUMIFS(df_faturam_zig!E:E,df_faturam_zig!L:L,Conciliacao!A173,df_faturam_zig!F:F,"DINHEIRO")</f>
        <v>0</v>
      </c>
      <c r="E173" s="4">
        <f>SUMIFS(view_parc_agrup!G:G,view_parc_agrup!F:F,Conciliacao!A173)</f>
        <v>0</v>
      </c>
      <c r="F173" s="7">
        <f>SUMIFS(df_mutuos!H:H,df_mutuos!B:B,Conciliacao!A173)</f>
        <v>23000</v>
      </c>
      <c r="G173" s="8">
        <f>SUMIFS(df_extratos!I:I,df_extratos!F:F,Conciliacao!A173,df_extratos!G:G,"CREDITO")</f>
        <v>61209.229999999996</v>
      </c>
      <c r="H173" s="24">
        <f>SUMIFS(df_tesouraria_trans!E:E,df_tesouraria_trans!D:D,Conciliacao!A173)</f>
        <v>0</v>
      </c>
      <c r="I173" s="10">
        <f t="shared" si="7"/>
        <v>-38209.229999999996</v>
      </c>
      <c r="J173" s="5">
        <f>SUMIFS(df_blueme_sem_parcelamento!F:F,df_blueme_sem_parcelamento!I:I,Conciliacao!A173)</f>
        <v>84677.180000000008</v>
      </c>
      <c r="K173" s="5">
        <f>SUMIFS(df_blueme_com_parcelamento!J:J,df_blueme_com_parcelamento!M:M,Conciliacao!A173)</f>
        <v>0</v>
      </c>
      <c r="L173" s="9">
        <f>SUMIFS(df_mutuos!I:I,df_mutuos!B:B,Conciliacao!A173,df_mutuos!G:G,0)</f>
        <v>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-98478.329999999987</v>
      </c>
      <c r="O173" s="12">
        <f t="shared" si="8"/>
        <v>-13801.14999999998</v>
      </c>
      <c r="P173" s="26">
        <f t="shared" si="9"/>
        <v>24408.080000000016</v>
      </c>
      <c r="Q173" s="28"/>
      <c r="R173" s="31"/>
    </row>
    <row r="174" spans="1:18" x14ac:dyDescent="0.35">
      <c r="A174" s="6">
        <f t="shared" si="6"/>
        <v>45464</v>
      </c>
      <c r="B174" s="4">
        <f>SUMIFS(df_faturam_zig!K:K,df_faturam_zig!L:L,Conciliacao!A174)</f>
        <v>0</v>
      </c>
      <c r="C174" s="4"/>
      <c r="D174" s="4">
        <f>SUMIFS(df_faturam_zig!E:E,df_faturam_zig!L:L,Conciliacao!A174,df_faturam_zig!F:F,"DINHEIRO")</f>
        <v>0</v>
      </c>
      <c r="E174" s="4">
        <f>SUMIFS(view_parc_agrup!G:G,view_parc_agrup!F:F,Conciliacao!A174)</f>
        <v>0</v>
      </c>
      <c r="F174" s="7">
        <f>SUMIFS(df_mutuos!H:H,df_mutuos!B:B,Conciliacao!A174)</f>
        <v>22000</v>
      </c>
      <c r="G174" s="8">
        <f>SUMIFS(df_extratos!I:I,df_extratos!F:F,Conciliacao!A174,df_extratos!G:G,"CREDITO")</f>
        <v>69081.88</v>
      </c>
      <c r="H174" s="24">
        <f>SUMIFS(df_tesouraria_trans!E:E,df_tesouraria_trans!D:D,Conciliacao!A174)</f>
        <v>0</v>
      </c>
      <c r="I174" s="10">
        <f t="shared" si="7"/>
        <v>-47081.880000000005</v>
      </c>
      <c r="J174" s="5">
        <f>SUMIFS(df_blueme_sem_parcelamento!F:F,df_blueme_sem_parcelamento!I:I,Conciliacao!A174)</f>
        <v>37804.49</v>
      </c>
      <c r="K174" s="5">
        <f>SUMIFS(df_blueme_com_parcelamento!J:J,df_blueme_com_parcelamento!M:M,Conciliacao!A174)</f>
        <v>0</v>
      </c>
      <c r="L174" s="9">
        <f>SUMIFS(df_mutuos!I:I,df_mutuos!B:B,Conciliacao!A174,df_mutuos!G:G,0)</f>
        <v>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-56811.460000000006</v>
      </c>
      <c r="O174" s="12">
        <f t="shared" si="8"/>
        <v>-19006.970000000008</v>
      </c>
      <c r="P174" s="26">
        <f t="shared" si="9"/>
        <v>28074.909999999996</v>
      </c>
      <c r="Q174" s="28"/>
      <c r="R174" s="31"/>
    </row>
    <row r="175" spans="1:18" x14ac:dyDescent="0.35">
      <c r="A175" s="6">
        <f t="shared" si="6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7"/>
        <v>0</v>
      </c>
      <c r="J175" s="5">
        <f>SUMIFS(df_blueme_sem_parcelamento!F:F,df_blueme_sem_parcelamento!I:I,Conciliacao!A175)</f>
        <v>0</v>
      </c>
      <c r="K175" s="5">
        <f>SUMIFS(df_blueme_com_parcelamento!J:J,df_blueme_com_parcelamento!M:M,Conciliacao!A175)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8"/>
        <v>0</v>
      </c>
      <c r="P175" s="26">
        <f t="shared" si="9"/>
        <v>0</v>
      </c>
      <c r="Q175" s="28"/>
      <c r="R175" s="31"/>
    </row>
    <row r="176" spans="1:18" x14ac:dyDescent="0.35">
      <c r="A176" s="6">
        <f t="shared" si="6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7"/>
        <v>0</v>
      </c>
      <c r="J176" s="5">
        <f>SUMIFS(df_blueme_sem_parcelamento!F:F,df_blueme_sem_parcelamento!I:I,Conciliacao!A176)</f>
        <v>0</v>
      </c>
      <c r="K176" s="5">
        <f>SUMIFS(df_blueme_com_parcelamento!J:J,df_blueme_com_parcelamento!M:M,Conciliacao!A176)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8"/>
        <v>0</v>
      </c>
      <c r="P176" s="26">
        <f t="shared" si="9"/>
        <v>0</v>
      </c>
      <c r="Q176" s="28"/>
      <c r="R176" s="31"/>
    </row>
    <row r="177" spans="1:18" x14ac:dyDescent="0.35">
      <c r="A177" s="6">
        <f t="shared" si="6"/>
        <v>45467</v>
      </c>
      <c r="B177" s="4">
        <f>SUMIFS(df_faturam_zig!K:K,df_faturam_zig!L:L,Conciliacao!A177)</f>
        <v>0</v>
      </c>
      <c r="C177" s="4"/>
      <c r="D177" s="4">
        <f>SUMIFS(df_faturam_zig!E:E,df_faturam_zig!L:L,Conciliacao!A177,df_faturam_zig!F:F,"DINHEIRO")</f>
        <v>0</v>
      </c>
      <c r="E177" s="4">
        <f>SUMIFS(view_parc_agrup!G:G,view_parc_agrup!F:F,Conciliacao!A177)</f>
        <v>7900</v>
      </c>
      <c r="F177" s="7">
        <f>SUMIFS(df_mutuos!H:H,df_mutuos!B:B,Conciliacao!A177)</f>
        <v>2000</v>
      </c>
      <c r="G177" s="8">
        <f>SUMIFS(df_extratos!I:I,df_extratos!F:F,Conciliacao!A177,df_extratos!G:G,"CREDITO")</f>
        <v>200778.95999999993</v>
      </c>
      <c r="H177" s="24">
        <f>SUMIFS(df_tesouraria_trans!E:E,df_tesouraria_trans!D:D,Conciliacao!A177)</f>
        <v>0</v>
      </c>
      <c r="I177" s="10">
        <f t="shared" si="7"/>
        <v>-190878.95999999993</v>
      </c>
      <c r="J177" s="5">
        <f>SUMIFS(df_blueme_sem_parcelamento!F:F,df_blueme_sem_parcelamento!I:I,Conciliacao!A177)</f>
        <v>35052.959999999999</v>
      </c>
      <c r="K177" s="5">
        <f>SUMIFS(df_blueme_com_parcelamento!J:J,df_blueme_com_parcelamento!M:M,Conciliacao!A177)</f>
        <v>0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-126274.84</v>
      </c>
      <c r="O177" s="12">
        <f t="shared" si="8"/>
        <v>-91221.88</v>
      </c>
      <c r="P177" s="26">
        <f t="shared" si="9"/>
        <v>99657.079999999929</v>
      </c>
      <c r="Q177" s="28"/>
      <c r="R177" s="31"/>
    </row>
    <row r="178" spans="1:18" x14ac:dyDescent="0.35">
      <c r="A178" s="6">
        <f t="shared" si="6"/>
        <v>45468</v>
      </c>
      <c r="B178" s="4">
        <f>SUMIFS(df_faturam_zig!K:K,df_faturam_zig!L:L,Conciliacao!A178)</f>
        <v>0</v>
      </c>
      <c r="C178" s="4"/>
      <c r="D178" s="4">
        <f>SUMIFS(df_faturam_zig!E:E,df_faturam_zig!L:L,Conciliacao!A178,df_faturam_zig!F:F,"DINHEIRO")</f>
        <v>0</v>
      </c>
      <c r="E178" s="4">
        <f>SUMIFS(view_parc_agrup!G:G,view_parc_agrup!F:F,Conciliacao!A178)</f>
        <v>0</v>
      </c>
      <c r="F178" s="7">
        <f>SUMIFS(df_mutuos!H:H,df_mutuos!B:B,Conciliacao!A178)</f>
        <v>18000</v>
      </c>
      <c r="G178" s="8">
        <f>SUMIFS(df_extratos!I:I,df_extratos!F:F,Conciliacao!A178,df_extratos!G:G,"CREDITO")</f>
        <v>69120.650000000009</v>
      </c>
      <c r="H178" s="24">
        <f>SUMIFS(df_tesouraria_trans!E:E,df_tesouraria_trans!D:D,Conciliacao!A178)</f>
        <v>0</v>
      </c>
      <c r="I178" s="10">
        <f t="shared" si="7"/>
        <v>-51120.650000000009</v>
      </c>
      <c r="J178" s="5">
        <f>SUMIFS(df_blueme_sem_parcelamento!F:F,df_blueme_sem_parcelamento!I:I,Conciliacao!A178)</f>
        <v>118074.79999999999</v>
      </c>
      <c r="K178" s="5">
        <f>SUMIFS(df_blueme_com_parcelamento!J:J,df_blueme_com_parcelamento!M:M,Conciliacao!A178)</f>
        <v>0</v>
      </c>
      <c r="L178" s="9">
        <f>SUMIFS(df_mutuos!I:I,df_mutuos!B:B,Conciliacao!A178,df_mutuos!G:G,0)</f>
        <v>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-131093.19999999998</v>
      </c>
      <c r="O178" s="12">
        <f t="shared" si="8"/>
        <v>-13018.399999999994</v>
      </c>
      <c r="P178" s="26">
        <f t="shared" si="9"/>
        <v>38102.250000000015</v>
      </c>
      <c r="Q178" s="28"/>
      <c r="R178" s="31"/>
    </row>
    <row r="179" spans="1:18" x14ac:dyDescent="0.35">
      <c r="A179" s="6">
        <f t="shared" si="6"/>
        <v>45469</v>
      </c>
      <c r="B179" s="4">
        <f>SUMIFS(df_faturam_zig!K:K,df_faturam_zig!L:L,Conciliacao!A179)</f>
        <v>0</v>
      </c>
      <c r="C179" s="4"/>
      <c r="D179" s="4">
        <f>SUMIFS(df_faturam_zig!E:E,df_faturam_zig!L:L,Conciliacao!A179,df_faturam_zig!F:F,"DINHEIRO")</f>
        <v>0</v>
      </c>
      <c r="E179" s="4">
        <f>SUMIFS(view_parc_agrup!G:G,view_parc_agrup!F:F,Conciliacao!A179)</f>
        <v>0</v>
      </c>
      <c r="F179" s="7">
        <f>SUMIFS(df_mutuos!H:H,df_mutuos!B:B,Conciliacao!A179)</f>
        <v>113000</v>
      </c>
      <c r="G179" s="8">
        <f>SUMIFS(df_extratos!I:I,df_extratos!F:F,Conciliacao!A179,df_extratos!G:G,"CREDITO")</f>
        <v>200909.57</v>
      </c>
      <c r="H179" s="24">
        <f>SUMIFS(df_tesouraria_trans!E:E,df_tesouraria_trans!D:D,Conciliacao!A179)</f>
        <v>0</v>
      </c>
      <c r="I179" s="10">
        <f t="shared" si="7"/>
        <v>-87909.57</v>
      </c>
      <c r="J179" s="5">
        <f>SUMIFS(df_blueme_sem_parcelamento!F:F,df_blueme_sem_parcelamento!I:I,Conciliacao!A179)</f>
        <v>160496.63999999998</v>
      </c>
      <c r="K179" s="5">
        <f>SUMIFS(df_blueme_com_parcelamento!J:J,df_blueme_com_parcelamento!M:M,Conciliacao!A179)</f>
        <v>0</v>
      </c>
      <c r="L179" s="9">
        <f>SUMIFS(df_mutuos!I:I,df_mutuos!B:B,Conciliacao!A179,df_mutuos!G:G,0)</f>
        <v>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-200877.91000000003</v>
      </c>
      <c r="O179" s="12">
        <f t="shared" si="8"/>
        <v>-40381.270000000048</v>
      </c>
      <c r="P179" s="26">
        <f t="shared" si="9"/>
        <v>47528.299999999959</v>
      </c>
      <c r="Q179" s="28"/>
      <c r="R179" s="31"/>
    </row>
    <row r="180" spans="1:18" x14ac:dyDescent="0.35">
      <c r="A180" s="6">
        <f t="shared" si="6"/>
        <v>45470</v>
      </c>
      <c r="B180" s="4">
        <f>SUMIFS(df_faturam_zig!K:K,df_faturam_zig!L:L,Conciliacao!A180)</f>
        <v>0</v>
      </c>
      <c r="C180" s="4"/>
      <c r="D180" s="4">
        <f>SUMIFS(df_faturam_zig!E:E,df_faturam_zig!L:L,Conciliacao!A180,df_faturam_zig!F:F,"DINHEIRO")</f>
        <v>0</v>
      </c>
      <c r="E180" s="4">
        <f>SUMIFS(view_parc_agrup!G:G,view_parc_agrup!F:F,Conciliacao!A180)</f>
        <v>0</v>
      </c>
      <c r="F180" s="7">
        <f>SUMIFS(df_mutuos!H:H,df_mutuos!B:B,Conciliacao!A180)</f>
        <v>1000</v>
      </c>
      <c r="G180" s="8">
        <f>SUMIFS(df_extratos!I:I,df_extratos!F:F,Conciliacao!A180,df_extratos!G:G,"CREDITO")</f>
        <v>23105.52</v>
      </c>
      <c r="H180" s="24">
        <f>SUMIFS(df_tesouraria_trans!E:E,df_tesouraria_trans!D:D,Conciliacao!A180)</f>
        <v>0</v>
      </c>
      <c r="I180" s="10">
        <f t="shared" si="7"/>
        <v>-22105.52</v>
      </c>
      <c r="J180" s="5">
        <f>SUMIFS(df_blueme_sem_parcelamento!F:F,df_blueme_sem_parcelamento!I:I,Conciliacao!A180)</f>
        <v>18318.020000000004</v>
      </c>
      <c r="K180" s="5">
        <f>SUMIFS(df_blueme_com_parcelamento!J:J,df_blueme_com_parcelamento!M:M,Conciliacao!A180)</f>
        <v>0</v>
      </c>
      <c r="L180" s="9">
        <f>SUMIFS(df_mutuos!I:I,df_mutuos!B:B,Conciliacao!A180,df_mutuos!G:G,0)</f>
        <v>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-16128.02</v>
      </c>
      <c r="O180" s="12">
        <f t="shared" si="8"/>
        <v>2190.0000000000036</v>
      </c>
      <c r="P180" s="26">
        <f t="shared" si="9"/>
        <v>24295.520000000004</v>
      </c>
      <c r="Q180" s="28"/>
      <c r="R180" s="31"/>
    </row>
    <row r="181" spans="1:18" x14ac:dyDescent="0.35">
      <c r="A181" s="6">
        <f t="shared" si="6"/>
        <v>45471</v>
      </c>
      <c r="B181" s="4">
        <f>SUMIFS(df_faturam_zig!K:K,df_faturam_zig!L:L,Conciliacao!A181)</f>
        <v>0</v>
      </c>
      <c r="C181" s="4"/>
      <c r="D181" s="4">
        <f>SUMIFS(df_faturam_zig!E:E,df_faturam_zig!L:L,Conciliacao!A181,df_faturam_zig!F:F,"DINHEIRO")</f>
        <v>0</v>
      </c>
      <c r="E181" s="4">
        <f>SUMIFS(view_parc_agrup!G:G,view_parc_agrup!F:F,Conciliacao!A181)</f>
        <v>0</v>
      </c>
      <c r="F181" s="7">
        <f>SUMIFS(df_mutuos!H:H,df_mutuos!B:B,Conciliacao!A181)</f>
        <v>5000</v>
      </c>
      <c r="G181" s="8">
        <f>SUMIFS(df_extratos!I:I,df_extratos!F:F,Conciliacao!A181,df_extratos!G:G,"CREDITO")</f>
        <v>45177.390000000007</v>
      </c>
      <c r="H181" s="24">
        <f>SUMIFS(df_tesouraria_trans!E:E,df_tesouraria_trans!D:D,Conciliacao!A181)</f>
        <v>0</v>
      </c>
      <c r="I181" s="10">
        <f t="shared" si="7"/>
        <v>-40177.390000000007</v>
      </c>
      <c r="J181" s="5">
        <f>SUMIFS(df_blueme_sem_parcelamento!F:F,df_blueme_sem_parcelamento!I:I,Conciliacao!A181)</f>
        <v>52308.57</v>
      </c>
      <c r="K181" s="5">
        <f>SUMIFS(df_blueme_com_parcelamento!J:J,df_blueme_com_parcelamento!M:M,Conciliacao!A181)</f>
        <v>0</v>
      </c>
      <c r="L181" s="9">
        <f>SUMIFS(df_mutuos!I:I,df_mutuos!B:B,Conciliacao!A181,df_mutuos!G:G,0)</f>
        <v>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-79402.640000000014</v>
      </c>
      <c r="O181" s="12">
        <f t="shared" si="8"/>
        <v>-27094.070000000014</v>
      </c>
      <c r="P181" s="26">
        <f t="shared" si="9"/>
        <v>13083.319999999992</v>
      </c>
      <c r="Q181" s="28"/>
      <c r="R181" s="31"/>
    </row>
    <row r="182" spans="1:18" x14ac:dyDescent="0.35">
      <c r="A182" s="6">
        <f t="shared" si="6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0.03</v>
      </c>
      <c r="H182" s="24">
        <f>SUMIFS(df_tesouraria_trans!E:E,df_tesouraria_trans!D:D,Conciliacao!A182)</f>
        <v>0</v>
      </c>
      <c r="I182" s="10">
        <f t="shared" si="7"/>
        <v>-0.03</v>
      </c>
      <c r="J182" s="5">
        <f>SUMIFS(df_blueme_sem_parcelamento!F:F,df_blueme_sem_parcelamento!I:I,Conciliacao!A182)</f>
        <v>0</v>
      </c>
      <c r="K182" s="5">
        <f>SUMIFS(df_blueme_com_parcelamento!J:J,df_blueme_com_parcelamento!M:M,Conciliacao!A182)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8"/>
        <v>0</v>
      </c>
      <c r="P182" s="26">
        <f t="shared" si="9"/>
        <v>0.03</v>
      </c>
      <c r="Q182" s="28"/>
      <c r="R182" s="31"/>
    </row>
    <row r="183" spans="1:18" x14ac:dyDescent="0.35">
      <c r="A183" s="6">
        <f t="shared" si="6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7"/>
        <v>0</v>
      </c>
      <c r="J183" s="5">
        <f>SUMIFS(df_blueme_sem_parcelamento!F:F,df_blueme_sem_parcelamento!I:I,Conciliacao!A183)</f>
        <v>0</v>
      </c>
      <c r="K183" s="5">
        <f>SUMIFS(df_blueme_com_parcelamento!J:J,df_blueme_com_parcelamento!M:M,Conciliacao!A183)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8"/>
        <v>0</v>
      </c>
      <c r="P183" s="26">
        <f t="shared" si="9"/>
        <v>0</v>
      </c>
      <c r="Q183" s="28"/>
      <c r="R183" s="31"/>
    </row>
    <row r="184" spans="1:18" x14ac:dyDescent="0.35">
      <c r="A184" s="6">
        <f t="shared" si="6"/>
        <v>45474</v>
      </c>
      <c r="B184" s="4">
        <f>SUMIFS(df_faturam_zig!K:K,df_faturam_zig!L:L,Conciliacao!A184)</f>
        <v>0</v>
      </c>
      <c r="C184" s="4"/>
      <c r="D184" s="4">
        <f>SUMIFS(df_faturam_zig!E:E,df_faturam_zig!L:L,Conciliacao!A184,df_faturam_zig!F:F,"DINHEIRO")</f>
        <v>0</v>
      </c>
      <c r="E184" s="4">
        <f>SUMIFS(view_parc_agrup!G:G,view_parc_agrup!F:F,Conciliacao!A184)</f>
        <v>119266.33</v>
      </c>
      <c r="F184" s="7">
        <f>SUMIFS(df_mutuos!H:H,df_mutuos!B:B,Conciliacao!A184)</f>
        <v>10000</v>
      </c>
      <c r="G184" s="8">
        <f>SUMIFS(df_extratos!I:I,df_extratos!F:F,Conciliacao!A184,df_extratos!G:G,"CREDITO")</f>
        <v>129266.33</v>
      </c>
      <c r="H184" s="24">
        <f>SUMIFS(df_tesouraria_trans!E:E,df_tesouraria_trans!D:D,Conciliacao!A184)</f>
        <v>0</v>
      </c>
      <c r="I184" s="10">
        <f t="shared" si="7"/>
        <v>0</v>
      </c>
      <c r="J184" s="5">
        <f>SUMIFS(df_blueme_sem_parcelamento!F:F,df_blueme_sem_parcelamento!I:I,Conciliacao!A184)</f>
        <v>55527.539999999994</v>
      </c>
      <c r="K184" s="5">
        <f>SUMIFS(df_blueme_com_parcelamento!J:J,df_blueme_com_parcelamento!M:M,Conciliacao!A184)</f>
        <v>0</v>
      </c>
      <c r="L184" s="9">
        <f>SUMIFS(df_mutuos!I:I,df_mutuos!B:B,Conciliacao!A184,df_mutuos!G:G,0)</f>
        <v>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-122546.67000000003</v>
      </c>
      <c r="O184" s="12">
        <f t="shared" si="8"/>
        <v>-67019.130000000034</v>
      </c>
      <c r="P184" s="26">
        <f t="shared" si="9"/>
        <v>-67019.130000000034</v>
      </c>
      <c r="Q184" s="28"/>
      <c r="R184" s="31"/>
    </row>
    <row r="185" spans="1:18" x14ac:dyDescent="0.35">
      <c r="A185" s="6">
        <f t="shared" si="6"/>
        <v>45475</v>
      </c>
      <c r="B185" s="4">
        <f>SUMIFS(df_faturam_zig!K:K,df_faturam_zig!L:L,Conciliacao!A185)</f>
        <v>0</v>
      </c>
      <c r="C185" s="4"/>
      <c r="D185" s="4">
        <f>SUMIFS(df_faturam_zig!E:E,df_faturam_zig!L:L,Conciliacao!A185,df_faturam_zig!F:F,"DINHEIRO")</f>
        <v>0</v>
      </c>
      <c r="E185" s="4">
        <f>SUMIFS(view_parc_agrup!G:G,view_parc_agrup!F:F,Conciliacao!A185)</f>
        <v>0</v>
      </c>
      <c r="F185" s="7">
        <f>SUMIFS(df_mutuos!H:H,df_mutuos!B:B,Conciliacao!A185)</f>
        <v>5000</v>
      </c>
      <c r="G185" s="8">
        <f>SUMIFS(df_extratos!I:I,df_extratos!F:F,Conciliacao!A185,df_extratos!G:G,"CREDITO")</f>
        <v>5000.0200000000004</v>
      </c>
      <c r="H185" s="24">
        <f>SUMIFS(df_tesouraria_trans!E:E,df_tesouraria_trans!D:D,Conciliacao!A185)</f>
        <v>0</v>
      </c>
      <c r="I185" s="10">
        <f t="shared" si="7"/>
        <v>-2.0000000000436557E-2</v>
      </c>
      <c r="J185" s="5">
        <f>SUMIFS(df_blueme_sem_parcelamento!F:F,df_blueme_sem_parcelamento!I:I,Conciliacao!A185)</f>
        <v>7873.7</v>
      </c>
      <c r="K185" s="5">
        <f>SUMIFS(df_blueme_com_parcelamento!J:J,df_blueme_com_parcelamento!M:M,Conciliacao!A185)</f>
        <v>0</v>
      </c>
      <c r="L185" s="9">
        <f>SUMIFS(df_mutuos!I:I,df_mutuos!B:B,Conciliacao!A185,df_mutuos!G:G,0)</f>
        <v>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-8359.7100000000009</v>
      </c>
      <c r="O185" s="12">
        <f t="shared" si="8"/>
        <v>-486.01000000000113</v>
      </c>
      <c r="P185" s="26">
        <f t="shared" si="9"/>
        <v>-485.99000000000069</v>
      </c>
      <c r="Q185" s="28"/>
      <c r="R185" s="31"/>
    </row>
    <row r="186" spans="1:18" x14ac:dyDescent="0.35">
      <c r="A186" s="6">
        <f t="shared" si="6"/>
        <v>45476</v>
      </c>
      <c r="B186" s="4">
        <f>SUMIFS(df_faturam_zig!K:K,df_faturam_zig!L:L,Conciliacao!A186)</f>
        <v>0</v>
      </c>
      <c r="C186" s="4"/>
      <c r="D186" s="4">
        <f>SUMIFS(df_faturam_zig!E:E,df_faturam_zig!L:L,Conciliacao!A186,df_faturam_zig!F:F,"DINHEIRO")</f>
        <v>0</v>
      </c>
      <c r="E186" s="4">
        <f>SUMIFS(view_parc_agrup!G:G,view_parc_agrup!F:F,Conciliacao!A186)</f>
        <v>13295.83</v>
      </c>
      <c r="F186" s="7">
        <f>SUMIFS(df_mutuos!H:H,df_mutuos!B:B,Conciliacao!A186)</f>
        <v>10000</v>
      </c>
      <c r="G186" s="8">
        <f>SUMIFS(df_extratos!I:I,df_extratos!F:F,Conciliacao!A186,df_extratos!G:G,"CREDITO")</f>
        <v>29722.33</v>
      </c>
      <c r="H186" s="24">
        <f>SUMIFS(df_tesouraria_trans!E:E,df_tesouraria_trans!D:D,Conciliacao!A186)</f>
        <v>0</v>
      </c>
      <c r="I186" s="10">
        <f t="shared" si="7"/>
        <v>-6426.5</v>
      </c>
      <c r="J186" s="5">
        <f>SUMIFS(df_blueme_sem_parcelamento!F:F,df_blueme_sem_parcelamento!I:I,Conciliacao!A186)</f>
        <v>19644.329999999998</v>
      </c>
      <c r="K186" s="5">
        <f>SUMIFS(df_blueme_com_parcelamento!J:J,df_blueme_com_parcelamento!M:M,Conciliacao!A186)</f>
        <v>0</v>
      </c>
      <c r="L186" s="9">
        <f>SUMIFS(df_mutuos!I:I,df_mutuos!B:B,Conciliacao!A186,df_mutuos!G:G,0)</f>
        <v>0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-31644.329999999998</v>
      </c>
      <c r="O186" s="12">
        <f t="shared" si="8"/>
        <v>-12000</v>
      </c>
      <c r="P186" s="26">
        <f t="shared" si="9"/>
        <v>-5573.5</v>
      </c>
      <c r="Q186" s="28"/>
      <c r="R186" s="31"/>
    </row>
    <row r="187" spans="1:18" x14ac:dyDescent="0.35">
      <c r="A187" s="6">
        <f t="shared" ref="A187:A250" si="10">A186+1</f>
        <v>45477</v>
      </c>
      <c r="B187" s="4">
        <f>SUMIFS(df_faturam_zig!K:K,df_faturam_zig!L:L,Conciliacao!A187)</f>
        <v>0</v>
      </c>
      <c r="C187" s="4"/>
      <c r="D187" s="4">
        <f>SUMIFS(df_faturam_zig!E:E,df_faturam_zig!L:L,Conciliacao!A187,df_faturam_zig!F:F,"DINHEIRO")</f>
        <v>0</v>
      </c>
      <c r="E187" s="4">
        <f>SUMIFS(view_parc_agrup!G:G,view_parc_agrup!F:F,Conciliacao!A187)</f>
        <v>0</v>
      </c>
      <c r="F187" s="7">
        <f>SUMIFS(df_mutuos!H:H,df_mutuos!B:B,Conciliacao!A187)</f>
        <v>47000</v>
      </c>
      <c r="G187" s="8">
        <f>SUMIFS(df_extratos!I:I,df_extratos!F:F,Conciliacao!A187,df_extratos!G:G,"CREDITO")</f>
        <v>63000.020000000004</v>
      </c>
      <c r="H187" s="24">
        <f>SUMIFS(df_tesouraria_trans!E:E,df_tesouraria_trans!D:D,Conciliacao!A187)</f>
        <v>0</v>
      </c>
      <c r="I187" s="10">
        <f t="shared" si="7"/>
        <v>-16000.020000000004</v>
      </c>
      <c r="J187" s="5">
        <f>SUMIFS(df_blueme_sem_parcelamento!F:F,df_blueme_sem_parcelamento!I:I,Conciliacao!A187)</f>
        <v>48896.040000000008</v>
      </c>
      <c r="K187" s="5">
        <f>SUMIFS(df_blueme_com_parcelamento!J:J,df_blueme_com_parcelamento!M:M,Conciliacao!A187)</f>
        <v>0</v>
      </c>
      <c r="L187" s="9">
        <f>SUMIFS(df_mutuos!I:I,df_mutuos!B:B,Conciliacao!A187,df_mutuos!G:G,0)</f>
        <v>0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-64896.04</v>
      </c>
      <c r="O187" s="12">
        <f t="shared" si="8"/>
        <v>-15999.999999999993</v>
      </c>
      <c r="P187" s="26">
        <f t="shared" si="9"/>
        <v>2.0000000011350494E-2</v>
      </c>
      <c r="Q187" s="28"/>
      <c r="R187" s="31"/>
    </row>
    <row r="188" spans="1:18" x14ac:dyDescent="0.35">
      <c r="A188" s="6">
        <f t="shared" si="10"/>
        <v>45478</v>
      </c>
      <c r="B188" s="4">
        <f>SUMIFS(df_faturam_zig!K:K,df_faturam_zig!L:L,Conciliacao!A188)</f>
        <v>0</v>
      </c>
      <c r="C188" s="4"/>
      <c r="D188" s="4">
        <f>SUMIFS(df_faturam_zig!E:E,df_faturam_zig!L:L,Conciliacao!A188,df_faturam_zig!F:F,"DINHEIRO")</f>
        <v>0</v>
      </c>
      <c r="E188" s="4">
        <f>SUMIFS(view_parc_agrup!G:G,view_parc_agrup!F:F,Conciliacao!A188)</f>
        <v>76944.37</v>
      </c>
      <c r="F188" s="7">
        <f>SUMIFS(df_mutuos!H:H,df_mutuos!B:B,Conciliacao!A188)</f>
        <v>96000</v>
      </c>
      <c r="G188" s="8">
        <f>SUMIFS(df_extratos!I:I,df_extratos!F:F,Conciliacao!A188,df_extratos!G:G,"CREDITO")</f>
        <v>172944.37</v>
      </c>
      <c r="H188" s="24">
        <f>SUMIFS(df_tesouraria_trans!E:E,df_tesouraria_trans!D:D,Conciliacao!A188)</f>
        <v>0</v>
      </c>
      <c r="I188" s="10">
        <f t="shared" si="7"/>
        <v>0</v>
      </c>
      <c r="J188" s="5">
        <f>SUMIFS(df_blueme_sem_parcelamento!F:F,df_blueme_sem_parcelamento!I:I,Conciliacao!A188)</f>
        <v>150788.58000000002</v>
      </c>
      <c r="K188" s="5">
        <f>SUMIFS(df_blueme_com_parcelamento!J:J,df_blueme_com_parcelamento!M:M,Conciliacao!A188)</f>
        <v>0</v>
      </c>
      <c r="L188" s="9">
        <f>SUMIFS(df_mutuos!I:I,df_mutuos!B:B,Conciliacao!A188,df_mutuos!G:G,0)</f>
        <v>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-169745.28000000006</v>
      </c>
      <c r="O188" s="12">
        <f t="shared" si="8"/>
        <v>-18956.700000000041</v>
      </c>
      <c r="P188" s="26">
        <f t="shared" si="9"/>
        <v>-18956.700000000041</v>
      </c>
      <c r="Q188" s="28"/>
      <c r="R188" s="31"/>
    </row>
    <row r="189" spans="1:18" x14ac:dyDescent="0.35">
      <c r="A189" s="6">
        <f t="shared" si="10"/>
        <v>45479</v>
      </c>
      <c r="B189" s="4">
        <f>SUMIFS(df_faturam_zig!K:K,df_faturam_zig!L:L,Conciliacao!A189)</f>
        <v>0</v>
      </c>
      <c r="C189" s="4"/>
      <c r="D189" s="4">
        <f>SUMIFS(df_faturam_zig!E:E,df_faturam_zig!L:L,Conciliacao!A189,df_faturam_zig!F:F,"DINHEIRO")</f>
        <v>0</v>
      </c>
      <c r="E189" s="4">
        <f>SUMIFS(view_parc_agrup!G:G,view_parc_agrup!F:F,Conciliacao!A189)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0.02</v>
      </c>
      <c r="H189" s="24">
        <f>SUMIFS(df_tesouraria_trans!E:E,df_tesouraria_trans!D:D,Conciliacao!A189)</f>
        <v>0</v>
      </c>
      <c r="I189" s="10">
        <f t="shared" si="7"/>
        <v>-0.02</v>
      </c>
      <c r="J189" s="5">
        <f>SUMIFS(df_blueme_sem_parcelamento!F:F,df_blueme_sem_parcelamento!I:I,Conciliacao!A189)</f>
        <v>0</v>
      </c>
      <c r="K189" s="5">
        <f>SUMIFS(df_blueme_com_parcelamento!J:J,df_blueme_com_parcelamento!M:M,Conciliacao!A189)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12">
        <f t="shared" si="8"/>
        <v>0</v>
      </c>
      <c r="P189" s="26">
        <f t="shared" si="9"/>
        <v>0.02</v>
      </c>
      <c r="Q189" s="28"/>
      <c r="R189" s="31"/>
    </row>
    <row r="190" spans="1:18" x14ac:dyDescent="0.35">
      <c r="A190" s="6">
        <f t="shared" si="10"/>
        <v>45480</v>
      </c>
      <c r="B190" s="4">
        <f>SUMIFS(df_faturam_zig!K:K,df_faturam_zig!L:L,Conciliacao!A190)</f>
        <v>0</v>
      </c>
      <c r="C190" s="4"/>
      <c r="D190" s="4">
        <f>SUMIFS(df_faturam_zig!E:E,df_faturam_zig!L:L,Conciliacao!A190,df_faturam_zig!F:F,"DINHEIRO")</f>
        <v>0</v>
      </c>
      <c r="E190" s="4">
        <f>SUMIFS(view_parc_agrup!G:G,view_parc_agrup!F:F,Conciliacao!A190)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SUMIFS(df_tesouraria_trans!E:E,df_tesouraria_trans!D:D,Conciliacao!A190)</f>
        <v>0</v>
      </c>
      <c r="I190" s="10">
        <f t="shared" si="7"/>
        <v>0</v>
      </c>
      <c r="J190" s="5">
        <f>SUMIFS(df_blueme_sem_parcelamento!F:F,df_blueme_sem_parcelamento!I:I,Conciliacao!A190)</f>
        <v>0</v>
      </c>
      <c r="K190" s="5">
        <f>SUMIFS(df_blueme_com_parcelamento!J:J,df_blueme_com_parcelamento!M:M,Conciliacao!A190)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12">
        <f t="shared" si="8"/>
        <v>0</v>
      </c>
      <c r="P190" s="26">
        <f t="shared" si="9"/>
        <v>0</v>
      </c>
      <c r="Q190" s="28"/>
      <c r="R190" s="31"/>
    </row>
    <row r="191" spans="1:18" x14ac:dyDescent="0.35">
      <c r="A191" s="6">
        <f t="shared" si="10"/>
        <v>45481</v>
      </c>
      <c r="B191" s="4">
        <f>SUMIFS(df_faturam_zig!K:K,df_faturam_zig!L:L,Conciliacao!A191)</f>
        <v>0</v>
      </c>
      <c r="C191" s="4"/>
      <c r="D191" s="4">
        <f>SUMIFS(df_faturam_zig!E:E,df_faturam_zig!L:L,Conciliacao!A191,df_faturam_zig!F:F,"DINHEIRO")</f>
        <v>0</v>
      </c>
      <c r="E191" s="4">
        <f>SUMIFS(view_parc_agrup!G:G,view_parc_agrup!F:F,Conciliacao!A191)</f>
        <v>40114.82</v>
      </c>
      <c r="F191" s="7">
        <f>SUMIFS(df_mutuos!H:H,df_mutuos!B:B,Conciliacao!A191)</f>
        <v>4500</v>
      </c>
      <c r="G191" s="8">
        <f>SUMIFS(df_extratos!I:I,df_extratos!F:F,Conciliacao!A191,df_extratos!G:G,"CREDITO")</f>
        <v>44614.82</v>
      </c>
      <c r="H191" s="24">
        <f>SUMIFS(df_tesouraria_trans!E:E,df_tesouraria_trans!D:D,Conciliacao!A191)</f>
        <v>0</v>
      </c>
      <c r="I191" s="10">
        <f t="shared" si="7"/>
        <v>0</v>
      </c>
      <c r="J191" s="5">
        <f>SUMIFS(df_blueme_sem_parcelamento!F:F,df_blueme_sem_parcelamento!I:I,Conciliacao!A191)</f>
        <v>40365.660000000003</v>
      </c>
      <c r="K191" s="5">
        <f>SUMIFS(df_blueme_com_parcelamento!J:J,df_blueme_com_parcelamento!M:M,Conciliacao!A191)</f>
        <v>0</v>
      </c>
      <c r="L191" s="9">
        <f>SUMIFS(df_mutuos!I:I,df_mutuos!B:B,Conciliacao!A191,df_mutuos!G:G,0)</f>
        <v>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-41523.439999999995</v>
      </c>
      <c r="O191" s="12">
        <f t="shared" si="8"/>
        <v>-1157.7799999999916</v>
      </c>
      <c r="P191" s="26">
        <f t="shared" si="9"/>
        <v>-1157.7799999999916</v>
      </c>
      <c r="Q191" s="28"/>
      <c r="R191" s="31"/>
    </row>
    <row r="192" spans="1:18" x14ac:dyDescent="0.35">
      <c r="A192" s="6">
        <f t="shared" si="10"/>
        <v>45482</v>
      </c>
      <c r="B192" s="4">
        <f>SUMIFS(df_faturam_zig!K:K,df_faturam_zig!L:L,Conciliacao!A192)</f>
        <v>0</v>
      </c>
      <c r="C192" s="4"/>
      <c r="D192" s="4">
        <f>SUMIFS(df_faturam_zig!E:E,df_faturam_zig!L:L,Conciliacao!A192,df_faturam_zig!F:F,"DINHEIRO")</f>
        <v>0</v>
      </c>
      <c r="E192" s="4">
        <f>SUMIFS(view_parc_agrup!G:G,view_parc_agrup!F:F,Conciliacao!A192)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0.02</v>
      </c>
      <c r="H192" s="24">
        <f>SUMIFS(df_tesouraria_trans!E:E,df_tesouraria_trans!D:D,Conciliacao!A192)</f>
        <v>0</v>
      </c>
      <c r="I192" s="10">
        <f t="shared" si="7"/>
        <v>-0.02</v>
      </c>
      <c r="J192" s="5">
        <f>SUMIFS(df_blueme_sem_parcelamento!F:F,df_blueme_sem_parcelamento!I:I,Conciliacao!A192)</f>
        <v>0</v>
      </c>
      <c r="K192" s="5">
        <f>SUMIFS(df_blueme_com_parcelamento!J:J,df_blueme_com_parcelamento!M:M,Conciliacao!A192)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12">
        <f t="shared" si="8"/>
        <v>0</v>
      </c>
      <c r="P192" s="26">
        <f t="shared" si="9"/>
        <v>0.02</v>
      </c>
      <c r="Q192" s="28"/>
      <c r="R192" s="31"/>
    </row>
    <row r="193" spans="1:18" x14ac:dyDescent="0.35">
      <c r="A193" s="6">
        <f t="shared" si="10"/>
        <v>45483</v>
      </c>
      <c r="B193" s="4">
        <f>SUMIFS(df_faturam_zig!K:K,df_faturam_zig!L:L,Conciliacao!A193)</f>
        <v>0</v>
      </c>
      <c r="C193" s="4"/>
      <c r="D193" s="4">
        <f>SUMIFS(df_faturam_zig!E:E,df_faturam_zig!L:L,Conciliacao!A193,df_faturam_zig!F:F,"DINHEIRO")</f>
        <v>0</v>
      </c>
      <c r="E193" s="4">
        <f>SUMIFS(view_parc_agrup!G:G,view_parc_agrup!F:F,Conciliacao!A193)</f>
        <v>83900</v>
      </c>
      <c r="F193" s="7">
        <f>SUMIFS(df_mutuos!H:H,df_mutuos!B:B,Conciliacao!A193)</f>
        <v>32000</v>
      </c>
      <c r="G193" s="8">
        <f>SUMIFS(df_extratos!I:I,df_extratos!F:F,Conciliacao!A193,df_extratos!G:G,"CREDITO")</f>
        <v>131300.03</v>
      </c>
      <c r="H193" s="24">
        <f>SUMIFS(df_tesouraria_trans!E:E,df_tesouraria_trans!D:D,Conciliacao!A193)</f>
        <v>0</v>
      </c>
      <c r="I193" s="10">
        <f t="shared" si="7"/>
        <v>-15400.029999999999</v>
      </c>
      <c r="J193" s="5">
        <f>SUMIFS(df_blueme_sem_parcelamento!F:F,df_blueme_sem_parcelamento!I:I,Conciliacao!A193)</f>
        <v>72910.27</v>
      </c>
      <c r="K193" s="5">
        <f>SUMIFS(df_blueme_com_parcelamento!J:J,df_blueme_com_parcelamento!M:M,Conciliacao!A193)</f>
        <v>0</v>
      </c>
      <c r="L193" s="9">
        <f>SUMIFS(df_mutuos!I:I,df_mutuos!B:B,Conciliacao!A193,df_mutuos!G:G,0)</f>
        <v>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-134213</v>
      </c>
      <c r="O193" s="12">
        <f t="shared" si="8"/>
        <v>-61302.729999999996</v>
      </c>
      <c r="P193" s="26">
        <f t="shared" si="9"/>
        <v>-45902.7</v>
      </c>
      <c r="Q193" s="28"/>
      <c r="R193" s="31"/>
    </row>
    <row r="194" spans="1:18" x14ac:dyDescent="0.35">
      <c r="A194" s="6">
        <f t="shared" si="10"/>
        <v>45484</v>
      </c>
      <c r="B194" s="4">
        <f>SUMIFS(df_faturam_zig!K:K,df_faturam_zig!L:L,Conciliacao!A194)</f>
        <v>0</v>
      </c>
      <c r="C194" s="4"/>
      <c r="D194" s="4">
        <f>SUMIFS(df_faturam_zig!E:E,df_faturam_zig!L:L,Conciliacao!A194,df_faturam_zig!F:F,"DINHEIRO")</f>
        <v>0</v>
      </c>
      <c r="E194" s="4">
        <f>SUMIFS(view_parc_agrup!G:G,view_parc_agrup!F:F,Conciliacao!A194)</f>
        <v>65054.720000000001</v>
      </c>
      <c r="F194" s="7">
        <f>SUMIFS(df_mutuos!H:H,df_mutuos!B:B,Conciliacao!A194)</f>
        <v>25000</v>
      </c>
      <c r="G194" s="8">
        <f>SUMIFS(df_extratos!I:I,df_extratos!F:F,Conciliacao!A194,df_extratos!G:G,"CREDITO")</f>
        <v>69389.47</v>
      </c>
      <c r="H194" s="24">
        <f>SUMIFS(df_tesouraria_trans!E:E,df_tesouraria_trans!D:D,Conciliacao!A194)</f>
        <v>0</v>
      </c>
      <c r="I194" s="10">
        <f t="shared" ref="I194:I257" si="11">SUM(B194:F194)-SUM(G194:H194)</f>
        <v>20665.25</v>
      </c>
      <c r="J194" s="5">
        <f>SUMIFS(df_blueme_sem_parcelamento!F:F,df_blueme_sem_parcelamento!I:I,Conciliacao!A194)</f>
        <v>21110.45</v>
      </c>
      <c r="K194" s="5">
        <f>SUMIFS(df_blueme_com_parcelamento!J:J,df_blueme_com_parcelamento!M:M,Conciliacao!A194)</f>
        <v>0</v>
      </c>
      <c r="L194" s="9">
        <f>SUMIFS(df_mutuos!I:I,df_mutuos!B:B,Conciliacao!A194,df_mutuos!G:G,0)</f>
        <v>0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-64247.75</v>
      </c>
      <c r="O194" s="12">
        <f t="shared" ref="O194:O257" si="12">SUM(J194:M194)+N194</f>
        <v>-43137.3</v>
      </c>
      <c r="P194" s="26">
        <f t="shared" ref="P194:P257" si="13">O194-I194</f>
        <v>-63802.55</v>
      </c>
      <c r="Q194" s="28"/>
      <c r="R194" s="31"/>
    </row>
    <row r="195" spans="1:18" x14ac:dyDescent="0.35">
      <c r="A195" s="6">
        <f t="shared" si="10"/>
        <v>45485</v>
      </c>
      <c r="B195" s="4">
        <f>SUMIFS(df_faturam_zig!K:K,df_faturam_zig!L:L,Conciliacao!A195)</f>
        <v>0</v>
      </c>
      <c r="C195" s="4"/>
      <c r="D195" s="4">
        <f>SUMIFS(df_faturam_zig!E:E,df_faturam_zig!L:L,Conciliacao!A195,df_faturam_zig!F:F,"DINHEIRO")</f>
        <v>0</v>
      </c>
      <c r="E195" s="4">
        <f>SUMIFS(view_parc_agrup!G:G,view_parc_agrup!F:F,Conciliacao!A195)</f>
        <v>16000</v>
      </c>
      <c r="F195" s="7">
        <f>SUMIFS(df_mutuos!H:H,df_mutuos!B:B,Conciliacao!A195)</f>
        <v>5000</v>
      </c>
      <c r="G195" s="8">
        <f>SUMIFS(df_extratos!I:I,df_extratos!F:F,Conciliacao!A195,df_extratos!G:G,"CREDITO")</f>
        <v>21000.02</v>
      </c>
      <c r="H195" s="24">
        <f>SUMIFS(df_tesouraria_trans!E:E,df_tesouraria_trans!D:D,Conciliacao!A195)</f>
        <v>0</v>
      </c>
      <c r="I195" s="10">
        <f t="shared" si="11"/>
        <v>-2.0000000000436557E-2</v>
      </c>
      <c r="J195" s="5">
        <f>SUMIFS(df_blueme_sem_parcelamento!F:F,df_blueme_sem_parcelamento!I:I,Conciliacao!A195)</f>
        <v>27182.469999999998</v>
      </c>
      <c r="K195" s="5">
        <f>SUMIFS(df_blueme_com_parcelamento!J:J,df_blueme_com_parcelamento!M:M,Conciliacao!A195)</f>
        <v>0</v>
      </c>
      <c r="L195" s="9">
        <f>SUMIFS(df_mutuos!I:I,df_mutuos!B:B,Conciliacao!A195,df_mutuos!G:G,0)</f>
        <v>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-28365.129999999997</v>
      </c>
      <c r="O195" s="12">
        <f t="shared" si="12"/>
        <v>-1182.6599999999999</v>
      </c>
      <c r="P195" s="26">
        <f t="shared" si="13"/>
        <v>-1182.6399999999994</v>
      </c>
      <c r="Q195" s="28"/>
      <c r="R195" s="31"/>
    </row>
    <row r="196" spans="1:18" x14ac:dyDescent="0.35">
      <c r="A196" s="6">
        <f t="shared" si="10"/>
        <v>45486</v>
      </c>
      <c r="B196" s="4">
        <f>SUMIFS(df_faturam_zig!K:K,df_faturam_zig!L:L,Conciliacao!A196)</f>
        <v>0</v>
      </c>
      <c r="C196" s="4"/>
      <c r="D196" s="4">
        <f>SUMIFS(df_faturam_zig!E:E,df_faturam_zig!L:L,Conciliacao!A196,df_faturam_zig!F:F,"DINHEIRO")</f>
        <v>0</v>
      </c>
      <c r="E196" s="4">
        <f>SUMIFS(view_parc_agrup!G:G,view_parc_agrup!F:F,Conciliacao!A196)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0.03</v>
      </c>
      <c r="H196" s="24">
        <f>SUMIFS(df_tesouraria_trans!E:E,df_tesouraria_trans!D:D,Conciliacao!A196)</f>
        <v>0</v>
      </c>
      <c r="I196" s="10">
        <f t="shared" si="11"/>
        <v>-0.03</v>
      </c>
      <c r="J196" s="5">
        <f>SUMIFS(df_blueme_sem_parcelamento!F:F,df_blueme_sem_parcelamento!I:I,Conciliacao!A196)</f>
        <v>0</v>
      </c>
      <c r="K196" s="5">
        <f>SUMIFS(df_blueme_com_parcelamento!J:J,df_blueme_com_parcelamento!M:M,Conciliacao!A196)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12">
        <f t="shared" si="12"/>
        <v>0</v>
      </c>
      <c r="P196" s="26">
        <f t="shared" si="13"/>
        <v>0.03</v>
      </c>
      <c r="Q196" s="28"/>
      <c r="R196" s="31"/>
    </row>
    <row r="197" spans="1:18" x14ac:dyDescent="0.35">
      <c r="A197" s="6">
        <f t="shared" si="10"/>
        <v>45487</v>
      </c>
      <c r="B197" s="4">
        <f>SUMIFS(df_faturam_zig!K:K,df_faturam_zig!L:L,Conciliacao!A197)</f>
        <v>0</v>
      </c>
      <c r="C197" s="4"/>
      <c r="D197" s="4">
        <f>SUMIFS(df_faturam_zig!E:E,df_faturam_zig!L:L,Conciliacao!A197,df_faturam_zig!F:F,"DINHEIRO")</f>
        <v>0</v>
      </c>
      <c r="E197" s="4">
        <f>SUMIFS(view_parc_agrup!G:G,view_parc_agrup!F:F,Conciliacao!A197)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SUMIFS(df_tesouraria_trans!E:E,df_tesouraria_trans!D:D,Conciliacao!A197)</f>
        <v>0</v>
      </c>
      <c r="I197" s="10">
        <f t="shared" si="11"/>
        <v>0</v>
      </c>
      <c r="J197" s="5">
        <f>SUMIFS(df_blueme_sem_parcelamento!F:F,df_blueme_sem_parcelamento!I:I,Conciliacao!A197)</f>
        <v>0</v>
      </c>
      <c r="K197" s="5">
        <f>SUMIFS(df_blueme_com_parcelamento!J:J,df_blueme_com_parcelamento!M:M,Conciliacao!A197)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12">
        <f t="shared" si="12"/>
        <v>0</v>
      </c>
      <c r="P197" s="26">
        <f t="shared" si="13"/>
        <v>0</v>
      </c>
      <c r="Q197" s="28"/>
      <c r="R197" s="31"/>
    </row>
    <row r="198" spans="1:18" x14ac:dyDescent="0.35">
      <c r="A198" s="6">
        <f t="shared" si="10"/>
        <v>45488</v>
      </c>
      <c r="B198" s="4">
        <f>SUMIFS(df_faturam_zig!K:K,df_faturam_zig!L:L,Conciliacao!A198)</f>
        <v>0</v>
      </c>
      <c r="C198" s="4"/>
      <c r="D198" s="4">
        <f>SUMIFS(df_faturam_zig!E:E,df_faturam_zig!L:L,Conciliacao!A198,df_faturam_zig!F:F,"DINHEIRO")</f>
        <v>0</v>
      </c>
      <c r="E198" s="4">
        <f>SUMIFS(view_parc_agrup!G:G,view_parc_agrup!F:F,Conciliacao!A198)</f>
        <v>151460</v>
      </c>
      <c r="F198" s="7">
        <f>SUMIFS(df_mutuos!H:H,df_mutuos!B:B,Conciliacao!A198)</f>
        <v>45000</v>
      </c>
      <c r="G198" s="8">
        <f>SUMIFS(df_extratos!I:I,df_extratos!F:F,Conciliacao!A198,df_extratos!G:G,"CREDITO")</f>
        <v>162230</v>
      </c>
      <c r="H198" s="24">
        <f>SUMIFS(df_tesouraria_trans!E:E,df_tesouraria_trans!D:D,Conciliacao!A198)</f>
        <v>0</v>
      </c>
      <c r="I198" s="10">
        <f t="shared" si="11"/>
        <v>34230</v>
      </c>
      <c r="J198" s="5">
        <f>SUMIFS(df_blueme_sem_parcelamento!F:F,df_blueme_sem_parcelamento!I:I,Conciliacao!A198)</f>
        <v>116810.01</v>
      </c>
      <c r="K198" s="5">
        <f>SUMIFS(df_blueme_com_parcelamento!J:J,df_blueme_com_parcelamento!M:M,Conciliacao!A198)</f>
        <v>0</v>
      </c>
      <c r="L198" s="9">
        <f>SUMIFS(df_mutuos!I:I,df_mutuos!B:B,Conciliacao!A198,df_mutuos!G:G,0)</f>
        <v>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-128027.04</v>
      </c>
      <c r="O198" s="12">
        <f t="shared" si="12"/>
        <v>-11217.029999999999</v>
      </c>
      <c r="P198" s="26">
        <f t="shared" si="13"/>
        <v>-45447.03</v>
      </c>
      <c r="Q198" s="28"/>
      <c r="R198" s="31"/>
    </row>
    <row r="199" spans="1:18" x14ac:dyDescent="0.35">
      <c r="A199" s="6">
        <f t="shared" si="10"/>
        <v>45489</v>
      </c>
      <c r="B199" s="4">
        <f>SUMIFS(df_faturam_zig!K:K,df_faturam_zig!L:L,Conciliacao!A199)</f>
        <v>0</v>
      </c>
      <c r="C199" s="4"/>
      <c r="D199" s="4">
        <f>SUMIFS(df_faturam_zig!E:E,df_faturam_zig!L:L,Conciliacao!A199,df_faturam_zig!F:F,"DINHEIRO")</f>
        <v>0</v>
      </c>
      <c r="E199" s="4">
        <f>SUMIFS(view_parc_agrup!G:G,view_parc_agrup!F:F,Conciliacao!A199)</f>
        <v>16000.02</v>
      </c>
      <c r="F199" s="7">
        <f>SUMIFS(df_mutuos!H:H,df_mutuos!B:B,Conciliacao!A199)</f>
        <v>0</v>
      </c>
      <c r="G199" s="8">
        <f>SUMIFS(df_extratos!I:I,df_extratos!F:F,Conciliacao!A199,df_extratos!G:G,"CREDITO")</f>
        <v>16000.02</v>
      </c>
      <c r="H199" s="24">
        <f>SUMIFS(df_tesouraria_trans!E:E,df_tesouraria_trans!D:D,Conciliacao!A199)</f>
        <v>0</v>
      </c>
      <c r="I199" s="10">
        <f t="shared" si="11"/>
        <v>0</v>
      </c>
      <c r="J199" s="5">
        <f>SUMIFS(df_blueme_sem_parcelamento!F:F,df_blueme_sem_parcelamento!I:I,Conciliacao!A199)</f>
        <v>29327.199999999997</v>
      </c>
      <c r="K199" s="5">
        <f>SUMIFS(df_blueme_com_parcelamento!J:J,df_blueme_com_parcelamento!M:M,Conciliacao!A199)</f>
        <v>0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-48153.960000000006</v>
      </c>
      <c r="O199" s="12">
        <f t="shared" si="12"/>
        <v>-18826.760000000009</v>
      </c>
      <c r="P199" s="26">
        <f t="shared" si="13"/>
        <v>-18826.760000000009</v>
      </c>
      <c r="Q199" s="28"/>
      <c r="R199" s="31"/>
    </row>
    <row r="200" spans="1:18" x14ac:dyDescent="0.35">
      <c r="A200" s="6">
        <f t="shared" si="10"/>
        <v>45490</v>
      </c>
      <c r="B200" s="4">
        <f>SUMIFS(df_faturam_zig!K:K,df_faturam_zig!L:L,Conciliacao!A200)</f>
        <v>0</v>
      </c>
      <c r="C200" s="4"/>
      <c r="D200" s="4">
        <f>SUMIFS(df_faturam_zig!E:E,df_faturam_zig!L:L,Conciliacao!A200,df_faturam_zig!F:F,"DINHEIRO")</f>
        <v>0</v>
      </c>
      <c r="E200" s="4">
        <f>SUMIFS(view_parc_agrup!G:G,view_parc_agrup!F:F,Conciliacao!A200)</f>
        <v>72606.679999999993</v>
      </c>
      <c r="F200" s="7">
        <f>SUMIFS(df_mutuos!H:H,df_mutuos!B:B,Conciliacao!A200)</f>
        <v>0</v>
      </c>
      <c r="G200" s="8">
        <f>SUMIFS(df_extratos!I:I,df_extratos!F:F,Conciliacao!A200,df_extratos!G:G,"CREDITO")</f>
        <v>72606.679999999993</v>
      </c>
      <c r="H200" s="24">
        <f>SUMIFS(df_tesouraria_trans!E:E,df_tesouraria_trans!D:D,Conciliacao!A200)</f>
        <v>0</v>
      </c>
      <c r="I200" s="10">
        <f t="shared" si="11"/>
        <v>0</v>
      </c>
      <c r="J200" s="5">
        <f>SUMIFS(df_blueme_sem_parcelamento!F:F,df_blueme_sem_parcelamento!I:I,Conciliacao!A200)</f>
        <v>45144.22</v>
      </c>
      <c r="K200" s="5">
        <f>SUMIFS(df_blueme_com_parcelamento!J:J,df_blueme_com_parcelamento!M:M,Conciliacao!A200)</f>
        <v>0</v>
      </c>
      <c r="L200" s="9">
        <f>SUMIFS(df_mutuos!I:I,df_mutuos!B:B,Conciliacao!A200,df_mutuos!G:G,0)</f>
        <v>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-71614.429999999993</v>
      </c>
      <c r="O200" s="12">
        <f t="shared" si="12"/>
        <v>-26470.209999999992</v>
      </c>
      <c r="P200" s="26">
        <f t="shared" si="13"/>
        <v>-26470.209999999992</v>
      </c>
      <c r="Q200" s="28"/>
      <c r="R200" s="31"/>
    </row>
    <row r="201" spans="1:18" x14ac:dyDescent="0.35">
      <c r="A201" s="6">
        <f t="shared" si="10"/>
        <v>45491</v>
      </c>
      <c r="B201" s="4">
        <f>SUMIFS(df_faturam_zig!K:K,df_faturam_zig!L:L,Conciliacao!A201)</f>
        <v>0</v>
      </c>
      <c r="C201" s="4"/>
      <c r="D201" s="4">
        <f>SUMIFS(df_faturam_zig!E:E,df_faturam_zig!L:L,Conciliacao!A201,df_faturam_zig!F:F,"DINHEIRO")</f>
        <v>0</v>
      </c>
      <c r="E201" s="4">
        <f>SUMIFS(view_parc_agrup!G:G,view_parc_agrup!F:F,Conciliacao!A201)</f>
        <v>24200.02</v>
      </c>
      <c r="F201" s="7">
        <f>SUMIFS(df_mutuos!H:H,df_mutuos!B:B,Conciliacao!A201)</f>
        <v>25000</v>
      </c>
      <c r="G201" s="8">
        <f>SUMIFS(df_extratos!I:I,df_extratos!F:F,Conciliacao!A201,df_extratos!G:G,"CREDITO")</f>
        <v>49200.020000000004</v>
      </c>
      <c r="H201" s="24">
        <f>SUMIFS(df_tesouraria_trans!E:E,df_tesouraria_trans!D:D,Conciliacao!A201)</f>
        <v>0</v>
      </c>
      <c r="I201" s="10">
        <f t="shared" si="11"/>
        <v>0</v>
      </c>
      <c r="J201" s="5">
        <f>SUMIFS(df_blueme_sem_parcelamento!F:F,df_blueme_sem_parcelamento!I:I,Conciliacao!A201)</f>
        <v>22120.219999999998</v>
      </c>
      <c r="K201" s="5">
        <f>SUMIFS(df_blueme_com_parcelamento!J:J,df_blueme_com_parcelamento!M:M,Conciliacao!A201)</f>
        <v>2280.34</v>
      </c>
      <c r="L201" s="9">
        <f>SUMIFS(df_mutuos!I:I,df_mutuos!B:B,Conciliacao!A201,df_mutuos!G:G,0)</f>
        <v>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-48210.36</v>
      </c>
      <c r="O201" s="12">
        <f t="shared" si="12"/>
        <v>-23809.800000000003</v>
      </c>
      <c r="P201" s="26">
        <f t="shared" si="13"/>
        <v>-23809.800000000003</v>
      </c>
      <c r="Q201" s="28"/>
      <c r="R201" s="31"/>
    </row>
    <row r="202" spans="1:18" x14ac:dyDescent="0.35">
      <c r="A202" s="6">
        <f t="shared" si="10"/>
        <v>45492</v>
      </c>
      <c r="B202" s="4">
        <f>SUMIFS(df_faturam_zig!K:K,df_faturam_zig!L:L,Conciliacao!A202)</f>
        <v>0</v>
      </c>
      <c r="C202" s="4"/>
      <c r="D202" s="4">
        <f>SUMIFS(df_faturam_zig!E:E,df_faturam_zig!L:L,Conciliacao!A202,df_faturam_zig!F:F,"DINHEIRO")</f>
        <v>0</v>
      </c>
      <c r="E202" s="4">
        <f>SUMIFS(view_parc_agrup!G:G,view_parc_agrup!F:F,Conciliacao!A202)</f>
        <v>15298.1</v>
      </c>
      <c r="F202" s="7">
        <f>SUMIFS(df_mutuos!H:H,df_mutuos!B:B,Conciliacao!A202)</f>
        <v>0</v>
      </c>
      <c r="G202" s="8">
        <f>SUMIFS(df_extratos!I:I,df_extratos!F:F,Conciliacao!A202,df_extratos!G:G,"CREDITO")</f>
        <v>93630.36</v>
      </c>
      <c r="H202" s="24">
        <f>SUMIFS(df_tesouraria_trans!E:E,df_tesouraria_trans!D:D,Conciliacao!A202)</f>
        <v>0</v>
      </c>
      <c r="I202" s="10">
        <f t="shared" si="11"/>
        <v>-78332.259999999995</v>
      </c>
      <c r="J202" s="5">
        <f>SUMIFS(df_blueme_sem_parcelamento!F:F,df_blueme_sem_parcelamento!I:I,Conciliacao!A202)</f>
        <v>48249.790000000008</v>
      </c>
      <c r="K202" s="5">
        <f>SUMIFS(df_blueme_com_parcelamento!J:J,df_blueme_com_parcelamento!M:M,Conciliacao!A202)</f>
        <v>0</v>
      </c>
      <c r="L202" s="9">
        <f>SUMIFS(df_mutuos!I:I,df_mutuos!B:B,Conciliacao!A202,df_mutuos!G:G,0)</f>
        <v>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-63249.790000000037</v>
      </c>
      <c r="O202" s="12">
        <f t="shared" si="12"/>
        <v>-15000.000000000029</v>
      </c>
      <c r="P202" s="26">
        <f t="shared" si="13"/>
        <v>63332.259999999966</v>
      </c>
      <c r="Q202" s="28"/>
      <c r="R202" s="31"/>
    </row>
    <row r="203" spans="1:18" x14ac:dyDescent="0.35">
      <c r="A203" s="6">
        <f t="shared" si="10"/>
        <v>45493</v>
      </c>
      <c r="B203" s="4">
        <f>SUMIFS(df_faturam_zig!K:K,df_faturam_zig!L:L,Conciliacao!A203)</f>
        <v>0</v>
      </c>
      <c r="C203" s="4"/>
      <c r="D203" s="4">
        <f>SUMIFS(df_faturam_zig!E:E,df_faturam_zig!L:L,Conciliacao!A203,df_faturam_zig!F:F,"DINHEIRO")</f>
        <v>0</v>
      </c>
      <c r="E203" s="4">
        <f>SUMIFS(view_parc_agrup!G:G,view_parc_agrup!F:F,Conciliacao!A203)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0.02</v>
      </c>
      <c r="H203" s="24">
        <f>SUMIFS(df_tesouraria_trans!E:E,df_tesouraria_trans!D:D,Conciliacao!A203)</f>
        <v>0</v>
      </c>
      <c r="I203" s="10">
        <f t="shared" si="11"/>
        <v>-0.02</v>
      </c>
      <c r="J203" s="5">
        <f>SUMIFS(df_blueme_sem_parcelamento!F:F,df_blueme_sem_parcelamento!I:I,Conciliacao!A203)</f>
        <v>0</v>
      </c>
      <c r="K203" s="5">
        <f>SUMIFS(df_blueme_com_parcelamento!J:J,df_blueme_com_parcelamento!M:M,Conciliacao!A203)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12">
        <f t="shared" si="12"/>
        <v>0</v>
      </c>
      <c r="P203" s="26">
        <f t="shared" si="13"/>
        <v>0.02</v>
      </c>
      <c r="Q203" s="28"/>
      <c r="R203" s="31"/>
    </row>
    <row r="204" spans="1:18" x14ac:dyDescent="0.35">
      <c r="A204" s="6">
        <f t="shared" si="10"/>
        <v>45494</v>
      </c>
      <c r="B204" s="4">
        <f>SUMIFS(df_faturam_zig!K:K,df_faturam_zig!L:L,Conciliacao!A204)</f>
        <v>0</v>
      </c>
      <c r="C204" s="4"/>
      <c r="D204" s="4">
        <f>SUMIFS(df_faturam_zig!E:E,df_faturam_zig!L:L,Conciliacao!A204,df_faturam_zig!F:F,"DINHEIRO")</f>
        <v>0</v>
      </c>
      <c r="E204" s="4">
        <f>SUMIFS(view_parc_agrup!G:G,view_parc_agrup!F:F,Conciliacao!A204)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SUMIFS(df_tesouraria_trans!E:E,df_tesouraria_trans!D:D,Conciliacao!A204)</f>
        <v>0</v>
      </c>
      <c r="I204" s="10">
        <f t="shared" si="11"/>
        <v>0</v>
      </c>
      <c r="J204" s="5">
        <f>SUMIFS(df_blueme_sem_parcelamento!F:F,df_blueme_sem_parcelamento!I:I,Conciliacao!A204)</f>
        <v>0</v>
      </c>
      <c r="K204" s="5">
        <f>SUMIFS(df_blueme_com_parcelamento!J:J,df_blueme_com_parcelamento!M:M,Conciliacao!A204)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12">
        <f t="shared" si="12"/>
        <v>0</v>
      </c>
      <c r="P204" s="26">
        <f t="shared" si="13"/>
        <v>0</v>
      </c>
      <c r="Q204" s="28"/>
      <c r="R204" s="31"/>
    </row>
    <row r="205" spans="1:18" x14ac:dyDescent="0.35">
      <c r="A205" s="6">
        <f t="shared" si="10"/>
        <v>45495</v>
      </c>
      <c r="B205" s="4">
        <f>SUMIFS(df_faturam_zig!K:K,df_faturam_zig!L:L,Conciliacao!A205)</f>
        <v>0</v>
      </c>
      <c r="C205" s="4"/>
      <c r="D205" s="4">
        <f>SUMIFS(df_faturam_zig!E:E,df_faturam_zig!L:L,Conciliacao!A205,df_faturam_zig!F:F,"DINHEIRO")</f>
        <v>0</v>
      </c>
      <c r="E205" s="4">
        <f>SUMIFS(view_parc_agrup!G:G,view_parc_agrup!F:F,Conciliacao!A205)</f>
        <v>58004.36</v>
      </c>
      <c r="F205" s="7">
        <f>SUMIFS(df_mutuos!H:H,df_mutuos!B:B,Conciliacao!A205)</f>
        <v>0</v>
      </c>
      <c r="G205" s="8">
        <f>SUMIFS(df_extratos!I:I,df_extratos!F:F,Conciliacao!A205,df_extratos!G:G,"CREDITO")</f>
        <v>145380.45000000001</v>
      </c>
      <c r="H205" s="24">
        <f>SUMIFS(df_tesouraria_trans!E:E,df_tesouraria_trans!D:D,Conciliacao!A205)</f>
        <v>0</v>
      </c>
      <c r="I205" s="10">
        <f t="shared" si="11"/>
        <v>-87376.090000000011</v>
      </c>
      <c r="J205" s="5">
        <f>SUMIFS(df_blueme_sem_parcelamento!F:F,df_blueme_sem_parcelamento!I:I,Conciliacao!A205)</f>
        <v>35515.319999999992</v>
      </c>
      <c r="K205" s="5">
        <f>SUMIFS(df_blueme_com_parcelamento!J:J,df_blueme_com_parcelamento!M:M,Conciliacao!A205)</f>
        <v>0</v>
      </c>
      <c r="L205" s="9">
        <f>SUMIFS(df_mutuos!I:I,df_mutuos!B:B,Conciliacao!A205,df_mutuos!G:G,0)</f>
        <v>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-46966.22</v>
      </c>
      <c r="O205" s="12">
        <f t="shared" si="12"/>
        <v>-11450.900000000009</v>
      </c>
      <c r="P205" s="26">
        <f t="shared" si="13"/>
        <v>75925.19</v>
      </c>
      <c r="Q205" s="28"/>
      <c r="R205" s="31"/>
    </row>
    <row r="206" spans="1:18" x14ac:dyDescent="0.35">
      <c r="A206" s="6">
        <f t="shared" si="10"/>
        <v>45496</v>
      </c>
      <c r="B206" s="4">
        <f>SUMIFS(df_faturam_zig!K:K,df_faturam_zig!L:L,Conciliacao!A206)</f>
        <v>0</v>
      </c>
      <c r="C206" s="4"/>
      <c r="D206" s="4">
        <f>SUMIFS(df_faturam_zig!E:E,df_faturam_zig!L:L,Conciliacao!A206,df_faturam_zig!F:F,"DINHEIRO")</f>
        <v>0</v>
      </c>
      <c r="E206" s="4">
        <f>SUMIFS(view_parc_agrup!G:G,view_parc_agrup!F:F,Conciliacao!A206)</f>
        <v>28401.24</v>
      </c>
      <c r="F206" s="7">
        <f>SUMIFS(df_mutuos!H:H,df_mutuos!B:B,Conciliacao!A206)</f>
        <v>0</v>
      </c>
      <c r="G206" s="8">
        <f>SUMIFS(df_extratos!I:I,df_extratos!F:F,Conciliacao!A206,df_extratos!G:G,"CREDITO")</f>
        <v>24708.2</v>
      </c>
      <c r="H206" s="24">
        <f>SUMIFS(df_tesouraria_trans!E:E,df_tesouraria_trans!D:D,Conciliacao!A206)</f>
        <v>0</v>
      </c>
      <c r="I206" s="10">
        <f t="shared" si="11"/>
        <v>3693.0400000000009</v>
      </c>
      <c r="J206" s="5">
        <f>SUMIFS(df_blueme_sem_parcelamento!F:F,df_blueme_sem_parcelamento!I:I,Conciliacao!A206)</f>
        <v>36572.35</v>
      </c>
      <c r="K206" s="5">
        <f>SUMIFS(df_blueme_com_parcelamento!J:J,df_blueme_com_parcelamento!M:M,Conciliacao!A206)</f>
        <v>780</v>
      </c>
      <c r="L206" s="9">
        <f>SUMIFS(df_mutuos!I:I,df_mutuos!B:B,Conciliacao!A206,df_mutuos!G:G,0)</f>
        <v>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-40177.129999999997</v>
      </c>
      <c r="O206" s="12">
        <f t="shared" si="12"/>
        <v>-2824.7799999999988</v>
      </c>
      <c r="P206" s="26">
        <f t="shared" si="13"/>
        <v>-6517.82</v>
      </c>
      <c r="Q206" s="28"/>
      <c r="R206" s="31"/>
    </row>
    <row r="207" spans="1:18" x14ac:dyDescent="0.35">
      <c r="A207" s="6">
        <f t="shared" si="10"/>
        <v>45497</v>
      </c>
      <c r="B207" s="4">
        <f>SUMIFS(df_faturam_zig!K:K,df_faturam_zig!L:L,Conciliacao!A207)</f>
        <v>0</v>
      </c>
      <c r="C207" s="4"/>
      <c r="D207" s="4">
        <f>SUMIFS(df_faturam_zig!E:E,df_faturam_zig!L:L,Conciliacao!A207,df_faturam_zig!F:F,"DINHEIRO")</f>
        <v>0</v>
      </c>
      <c r="E207" s="4">
        <f>SUMIFS(view_parc_agrup!G:G,view_parc_agrup!F:F,Conciliacao!A207)</f>
        <v>472.27</v>
      </c>
      <c r="F207" s="7">
        <f>SUMIFS(df_mutuos!H:H,df_mutuos!B:B,Conciliacao!A207)</f>
        <v>0</v>
      </c>
      <c r="G207" s="8">
        <f>SUMIFS(df_extratos!I:I,df_extratos!F:F,Conciliacao!A207,df_extratos!G:G,"CREDITO")</f>
        <v>11186.4</v>
      </c>
      <c r="H207" s="24">
        <f>SUMIFS(df_tesouraria_trans!E:E,df_tesouraria_trans!D:D,Conciliacao!A207)</f>
        <v>0</v>
      </c>
      <c r="I207" s="10">
        <f t="shared" si="11"/>
        <v>-10714.13</v>
      </c>
      <c r="J207" s="5">
        <f>SUMIFS(df_blueme_sem_parcelamento!F:F,df_blueme_sem_parcelamento!I:I,Conciliacao!A207)</f>
        <v>10153.699999999999</v>
      </c>
      <c r="K207" s="5">
        <f>SUMIFS(df_blueme_com_parcelamento!J:J,df_blueme_com_parcelamento!M:M,Conciliacao!A207)</f>
        <v>0</v>
      </c>
      <c r="L207" s="9">
        <f>SUMIFS(df_mutuos!I:I,df_mutuos!B:B,Conciliacao!A207,df_mutuos!G:G,0)</f>
        <v>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-12149.699999999997</v>
      </c>
      <c r="O207" s="12">
        <f t="shared" si="12"/>
        <v>-1995.9999999999982</v>
      </c>
      <c r="P207" s="26">
        <f t="shared" si="13"/>
        <v>8718.130000000001</v>
      </c>
      <c r="Q207" s="28"/>
      <c r="R207" s="31"/>
    </row>
    <row r="208" spans="1:18" x14ac:dyDescent="0.35">
      <c r="A208" s="6">
        <f t="shared" si="10"/>
        <v>45498</v>
      </c>
      <c r="B208" s="4">
        <f>SUMIFS(df_faturam_zig!K:K,df_faturam_zig!L:L,Conciliacao!A208)</f>
        <v>0</v>
      </c>
      <c r="C208" s="4"/>
      <c r="D208" s="4">
        <f>SUMIFS(df_faturam_zig!E:E,df_faturam_zig!L:L,Conciliacao!A208,df_faturam_zig!F:F,"DINHEIRO")</f>
        <v>0</v>
      </c>
      <c r="E208" s="4">
        <f>SUMIFS(view_parc_agrup!G:G,view_parc_agrup!F:F,Conciliacao!A208)</f>
        <v>48268.01</v>
      </c>
      <c r="F208" s="7">
        <f>SUMIFS(df_mutuos!H:H,df_mutuos!B:B,Conciliacao!A208)</f>
        <v>0</v>
      </c>
      <c r="G208" s="8">
        <f>SUMIFS(df_extratos!I:I,df_extratos!F:F,Conciliacao!A208,df_extratos!G:G,"CREDITO")</f>
        <v>52133.359999999993</v>
      </c>
      <c r="H208" s="24">
        <f>SUMIFS(df_tesouraria_trans!E:E,df_tesouraria_trans!D:D,Conciliacao!A208)</f>
        <v>0</v>
      </c>
      <c r="I208" s="10">
        <f t="shared" si="11"/>
        <v>-3865.3499999999913</v>
      </c>
      <c r="J208" s="5">
        <f>SUMIFS(df_blueme_sem_parcelamento!F:F,df_blueme_sem_parcelamento!I:I,Conciliacao!A208)</f>
        <v>40249.499999999985</v>
      </c>
      <c r="K208" s="5">
        <f>SUMIFS(df_blueme_com_parcelamento!J:J,df_blueme_com_parcelamento!M:M,Conciliacao!A208)</f>
        <v>0</v>
      </c>
      <c r="L208" s="9">
        <f>SUMIFS(df_mutuos!I:I,df_mutuos!B:B,Conciliacao!A208,df_mutuos!G:G,0)</f>
        <v>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-65104.659999999996</v>
      </c>
      <c r="O208" s="12">
        <f t="shared" si="12"/>
        <v>-24855.160000000011</v>
      </c>
      <c r="P208" s="26">
        <f t="shared" si="13"/>
        <v>-20989.810000000019</v>
      </c>
      <c r="Q208" s="28"/>
      <c r="R208" s="31"/>
    </row>
    <row r="209" spans="1:18" x14ac:dyDescent="0.35">
      <c r="A209" s="6">
        <f t="shared" si="10"/>
        <v>45499</v>
      </c>
      <c r="B209" s="4">
        <f>SUMIFS(df_faturam_zig!K:K,df_faturam_zig!L:L,Conciliacao!A209)</f>
        <v>0</v>
      </c>
      <c r="C209" s="4"/>
      <c r="D209" s="4">
        <f>SUMIFS(df_faturam_zig!E:E,df_faturam_zig!L:L,Conciliacao!A209,df_faturam_zig!F:F,"DINHEIRO")</f>
        <v>0</v>
      </c>
      <c r="E209" s="4">
        <f>SUMIFS(view_parc_agrup!G:G,view_parc_agrup!F:F,Conciliacao!A209)</f>
        <v>17768.02</v>
      </c>
      <c r="F209" s="7">
        <f>SUMIFS(df_mutuos!H:H,df_mutuos!B:B,Conciliacao!A209)</f>
        <v>0</v>
      </c>
      <c r="G209" s="8">
        <f>SUMIFS(df_extratos!I:I,df_extratos!F:F,Conciliacao!A209,df_extratos!G:G,"CREDITO")</f>
        <v>33922.99</v>
      </c>
      <c r="H209" s="24">
        <f>SUMIFS(df_tesouraria_trans!E:E,df_tesouraria_trans!D:D,Conciliacao!A209)</f>
        <v>0</v>
      </c>
      <c r="I209" s="10">
        <f t="shared" si="11"/>
        <v>-16154.969999999998</v>
      </c>
      <c r="J209" s="5">
        <f>SUMIFS(df_blueme_sem_parcelamento!F:F,df_blueme_sem_parcelamento!I:I,Conciliacao!A209)</f>
        <v>54131.53</v>
      </c>
      <c r="K209" s="5">
        <f>SUMIFS(df_blueme_com_parcelamento!J:J,df_blueme_com_parcelamento!M:M,Conciliacao!A209)</f>
        <v>0</v>
      </c>
      <c r="L209" s="9">
        <f>SUMIFS(df_mutuos!I:I,df_mutuos!B:B,Conciliacao!A209,df_mutuos!G:G,0)</f>
        <v>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-63005.22</v>
      </c>
      <c r="O209" s="12">
        <f t="shared" si="12"/>
        <v>-8873.6900000000023</v>
      </c>
      <c r="P209" s="26">
        <f t="shared" si="13"/>
        <v>7281.2799999999952</v>
      </c>
      <c r="Q209" s="28"/>
      <c r="R209" s="31"/>
    </row>
    <row r="210" spans="1:18" x14ac:dyDescent="0.35">
      <c r="A210" s="6">
        <f t="shared" si="10"/>
        <v>45500</v>
      </c>
      <c r="B210" s="4">
        <f>SUMIFS(df_faturam_zig!K:K,df_faturam_zig!L:L,Conciliacao!A210)</f>
        <v>0</v>
      </c>
      <c r="C210" s="4"/>
      <c r="D210" s="4">
        <f>SUMIFS(df_faturam_zig!E:E,df_faturam_zig!L:L,Conciliacao!A210,df_faturam_zig!F:F,"DINHEIRO")</f>
        <v>0</v>
      </c>
      <c r="E210" s="4">
        <f>SUMIFS(view_parc_agrup!G:G,view_parc_agrup!F:F,Conciliacao!A210)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1746.87</v>
      </c>
      <c r="H210" s="24">
        <f>SUMIFS(df_tesouraria_trans!E:E,df_tesouraria_trans!D:D,Conciliacao!A210)</f>
        <v>0</v>
      </c>
      <c r="I210" s="10">
        <f t="shared" si="11"/>
        <v>-1746.87</v>
      </c>
      <c r="J210" s="5">
        <f>SUMIFS(df_blueme_sem_parcelamento!F:F,df_blueme_sem_parcelamento!I:I,Conciliacao!A210)</f>
        <v>0</v>
      </c>
      <c r="K210" s="5">
        <f>SUMIFS(df_blueme_com_parcelamento!J:J,df_blueme_com_parcelamento!M:M,Conciliacao!A210)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12">
        <f t="shared" si="12"/>
        <v>0</v>
      </c>
      <c r="P210" s="26">
        <f t="shared" si="13"/>
        <v>1746.87</v>
      </c>
      <c r="Q210" s="28"/>
      <c r="R210" s="31"/>
    </row>
    <row r="211" spans="1:18" x14ac:dyDescent="0.35">
      <c r="A211" s="6">
        <f t="shared" si="10"/>
        <v>45501</v>
      </c>
      <c r="B211" s="4">
        <f>SUMIFS(df_faturam_zig!K:K,df_faturam_zig!L:L,Conciliacao!A211)</f>
        <v>0</v>
      </c>
      <c r="C211" s="4"/>
      <c r="D211" s="4">
        <f>SUMIFS(df_faturam_zig!E:E,df_faturam_zig!L:L,Conciliacao!A211,df_faturam_zig!F:F,"DINHEIRO")</f>
        <v>0</v>
      </c>
      <c r="E211" s="4">
        <f>SUMIFS(view_parc_agrup!G:G,view_parc_agrup!F:F,Conciliacao!A211)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SUMIFS(df_tesouraria_trans!E:E,df_tesouraria_trans!D:D,Conciliacao!A211)</f>
        <v>0</v>
      </c>
      <c r="I211" s="10">
        <f t="shared" si="11"/>
        <v>0</v>
      </c>
      <c r="J211" s="5">
        <f>SUMIFS(df_blueme_sem_parcelamento!F:F,df_blueme_sem_parcelamento!I:I,Conciliacao!A211)</f>
        <v>0</v>
      </c>
      <c r="K211" s="5">
        <f>SUMIFS(df_blueme_com_parcelamento!J:J,df_blueme_com_parcelamento!M:M,Conciliacao!A211)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12">
        <f t="shared" si="12"/>
        <v>0</v>
      </c>
      <c r="P211" s="26">
        <f t="shared" si="13"/>
        <v>0</v>
      </c>
      <c r="Q211" s="28"/>
      <c r="R211" s="31"/>
    </row>
    <row r="212" spans="1:18" x14ac:dyDescent="0.35">
      <c r="A212" s="6">
        <f t="shared" si="10"/>
        <v>45502</v>
      </c>
      <c r="B212" s="4">
        <f>SUMIFS(df_faturam_zig!K:K,df_faturam_zig!L:L,Conciliacao!A212)</f>
        <v>0</v>
      </c>
      <c r="C212" s="4"/>
      <c r="D212" s="4">
        <f>SUMIFS(df_faturam_zig!E:E,df_faturam_zig!L:L,Conciliacao!A212,df_faturam_zig!F:F,"DINHEIRO")</f>
        <v>0</v>
      </c>
      <c r="E212" s="4">
        <f>SUMIFS(view_parc_agrup!G:G,view_parc_agrup!F:F,Conciliacao!A212)</f>
        <v>37705</v>
      </c>
      <c r="F212" s="7">
        <f>SUMIFS(df_mutuos!H:H,df_mutuos!B:B,Conciliacao!A212)</f>
        <v>0</v>
      </c>
      <c r="G212" s="8">
        <f>SUMIFS(df_extratos!I:I,df_extratos!F:F,Conciliacao!A212,df_extratos!G:G,"CREDITO")</f>
        <v>115899.46</v>
      </c>
      <c r="H212" s="24">
        <f>SUMIFS(df_tesouraria_trans!E:E,df_tesouraria_trans!D:D,Conciliacao!A212)</f>
        <v>0</v>
      </c>
      <c r="I212" s="10">
        <f t="shared" si="11"/>
        <v>-78194.460000000006</v>
      </c>
      <c r="J212" s="5">
        <f>SUMIFS(df_blueme_sem_parcelamento!F:F,df_blueme_sem_parcelamento!I:I,Conciliacao!A212)</f>
        <v>20634.5</v>
      </c>
      <c r="K212" s="5">
        <f>SUMIFS(df_blueme_com_parcelamento!J:J,df_blueme_com_parcelamento!M:M,Conciliacao!A212)</f>
        <v>0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-45638.500000000007</v>
      </c>
      <c r="O212" s="12">
        <f t="shared" si="12"/>
        <v>-25004.000000000007</v>
      </c>
      <c r="P212" s="26">
        <f t="shared" si="13"/>
        <v>53190.46</v>
      </c>
      <c r="Q212" s="28"/>
      <c r="R212" s="31"/>
    </row>
    <row r="213" spans="1:18" x14ac:dyDescent="0.35">
      <c r="A213" s="6">
        <f t="shared" si="10"/>
        <v>45503</v>
      </c>
      <c r="B213" s="4">
        <f>SUMIFS(df_faturam_zig!K:K,df_faturam_zig!L:L,Conciliacao!A213)</f>
        <v>0</v>
      </c>
      <c r="C213" s="4"/>
      <c r="D213" s="4">
        <f>SUMIFS(df_faturam_zig!E:E,df_faturam_zig!L:L,Conciliacao!A213,df_faturam_zig!F:F,"DINHEIRO")</f>
        <v>0</v>
      </c>
      <c r="E213" s="4">
        <f>SUMIFS(view_parc_agrup!G:G,view_parc_agrup!F:F,Conciliacao!A213)</f>
        <v>0</v>
      </c>
      <c r="F213" s="7">
        <f>SUMIFS(df_mutuos!H:H,df_mutuos!B:B,Conciliacao!A213)</f>
        <v>0</v>
      </c>
      <c r="G213" s="8">
        <f>SUMIFS(df_extratos!I:I,df_extratos!F:F,Conciliacao!A213,df_extratos!G:G,"CREDITO")</f>
        <v>34034.68</v>
      </c>
      <c r="H213" s="24">
        <f>SUMIFS(df_tesouraria_trans!E:E,df_tesouraria_trans!D:D,Conciliacao!A213)</f>
        <v>0</v>
      </c>
      <c r="I213" s="10">
        <f t="shared" si="11"/>
        <v>-34034.68</v>
      </c>
      <c r="J213" s="5">
        <f>SUMIFS(df_blueme_sem_parcelamento!F:F,df_blueme_sem_parcelamento!I:I,Conciliacao!A213)</f>
        <v>62683.170000000013</v>
      </c>
      <c r="K213" s="5">
        <f>SUMIFS(df_blueme_com_parcelamento!J:J,df_blueme_com_parcelamento!M:M,Conciliacao!A213)</f>
        <v>0</v>
      </c>
      <c r="L213" s="9">
        <f>SUMIFS(df_mutuos!I:I,df_mutuos!B:B,Conciliacao!A213,df_mutuos!G:G,0)</f>
        <v>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-74445.87000000001</v>
      </c>
      <c r="O213" s="12">
        <f t="shared" si="12"/>
        <v>-11762.699999999997</v>
      </c>
      <c r="P213" s="26">
        <f t="shared" si="13"/>
        <v>22271.980000000003</v>
      </c>
      <c r="Q213" s="28"/>
      <c r="R213" s="31"/>
    </row>
    <row r="214" spans="1:18" x14ac:dyDescent="0.35">
      <c r="A214" s="6">
        <f t="shared" si="10"/>
        <v>45504</v>
      </c>
      <c r="B214" s="4">
        <f>SUMIFS(df_faturam_zig!K:K,df_faturam_zig!L:L,Conciliacao!A214)</f>
        <v>0</v>
      </c>
      <c r="C214" s="4"/>
      <c r="D214" s="4">
        <f>SUMIFS(df_faturam_zig!E:E,df_faturam_zig!L:L,Conciliacao!A214,df_faturam_zig!F:F,"DINHEIRO")</f>
        <v>0</v>
      </c>
      <c r="E214" s="4">
        <f>SUMIFS(view_parc_agrup!G:G,view_parc_agrup!F:F,Conciliacao!A214)</f>
        <v>183647.86</v>
      </c>
      <c r="F214" s="7">
        <f>SUMIFS(df_mutuos!H:H,df_mutuos!B:B,Conciliacao!A214)</f>
        <v>0</v>
      </c>
      <c r="G214" s="8">
        <f>SUMIFS(df_extratos!I:I,df_extratos!F:F,Conciliacao!A214,df_extratos!G:G,"CREDITO")</f>
        <v>205699.7</v>
      </c>
      <c r="H214" s="24">
        <f>SUMIFS(df_tesouraria_trans!E:E,df_tesouraria_trans!D:D,Conciliacao!A214)</f>
        <v>0</v>
      </c>
      <c r="I214" s="10">
        <f t="shared" si="11"/>
        <v>-22051.840000000026</v>
      </c>
      <c r="J214" s="5">
        <f>SUMIFS(df_blueme_sem_parcelamento!F:F,df_blueme_sem_parcelamento!I:I,Conciliacao!A214)</f>
        <v>50115.3</v>
      </c>
      <c r="K214" s="5">
        <f>SUMIFS(df_blueme_com_parcelamento!J:J,df_blueme_com_parcelamento!M:M,Conciliacao!A214)</f>
        <v>0</v>
      </c>
      <c r="L214" s="9">
        <f>SUMIFS(df_mutuos!I:I,df_mutuos!B:B,Conciliacao!A214,df_mutuos!G:G,0)</f>
        <v>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-42513.45</v>
      </c>
      <c r="O214" s="12">
        <f t="shared" si="12"/>
        <v>7601.8500000000058</v>
      </c>
      <c r="P214" s="26">
        <f t="shared" si="13"/>
        <v>29653.690000000031</v>
      </c>
      <c r="Q214" s="28"/>
      <c r="R214" s="31"/>
    </row>
    <row r="215" spans="1:18" x14ac:dyDescent="0.35">
      <c r="A215" s="6">
        <f t="shared" si="10"/>
        <v>45505</v>
      </c>
      <c r="B215" s="4">
        <f>SUMIFS(df_faturam_zig!K:K,df_faturam_zig!L:L,Conciliacao!A215)</f>
        <v>0</v>
      </c>
      <c r="C215" s="4"/>
      <c r="D215" s="4">
        <f>SUMIFS(df_faturam_zig!E:E,df_faturam_zig!L:L,Conciliacao!A215,df_faturam_zig!F:F,"DINHEIRO")</f>
        <v>0</v>
      </c>
      <c r="E215" s="4">
        <f>SUMIFS(view_parc_agrup!G:G,view_parc_agrup!F:F,Conciliacao!A215)</f>
        <v>0</v>
      </c>
      <c r="F215" s="7">
        <f>SUMIFS(df_mutuos!H:H,df_mutuos!B:B,Conciliacao!A215)</f>
        <v>0</v>
      </c>
      <c r="G215" s="8">
        <f>SUMIFS(df_extratos!I:I,df_extratos!F:F,Conciliacao!A215,df_extratos!G:G,"CREDITO")</f>
        <v>0</v>
      </c>
      <c r="H215" s="24">
        <f>SUMIFS(df_tesouraria_trans!E:E,df_tesouraria_trans!D:D,Conciliacao!A215)</f>
        <v>0</v>
      </c>
      <c r="I215" s="10">
        <f t="shared" si="11"/>
        <v>0</v>
      </c>
      <c r="J215" s="5">
        <f>SUMIFS(df_blueme_sem_parcelamento!F:F,df_blueme_sem_parcelamento!I:I,Conciliacao!A215)</f>
        <v>35089.460000000006</v>
      </c>
      <c r="K215" s="5">
        <f>SUMIFS(df_blueme_com_parcelamento!J:J,df_blueme_com_parcelamento!M:M,Conciliacao!A215)</f>
        <v>0</v>
      </c>
      <c r="L215" s="9">
        <f>SUMIFS(df_mutuos!I:I,df_mutuos!B:B,Conciliacao!A215)</f>
        <v>0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-36051.46</v>
      </c>
      <c r="O215" s="12">
        <f t="shared" si="12"/>
        <v>-961.99999999999272</v>
      </c>
      <c r="P215" s="26">
        <f t="shared" si="13"/>
        <v>-961.99999999999272</v>
      </c>
      <c r="Q215" s="29">
        <f>SUMIFS(df_ajustes_conciliaco!C:C,df_ajustes_conciliaco!B:B,Conciliacao!A215)</f>
        <v>0</v>
      </c>
      <c r="R215" s="32">
        <f t="shared" ref="R215:R246" si="14">P215-Q215</f>
        <v>-961.99999999999272</v>
      </c>
    </row>
    <row r="216" spans="1:18" x14ac:dyDescent="0.35">
      <c r="A216" s="6">
        <f t="shared" si="10"/>
        <v>45506</v>
      </c>
      <c r="B216" s="4">
        <f>SUMIFS(df_faturam_zig!K:K,df_faturam_zig!L:L,Conciliacao!A216)</f>
        <v>0</v>
      </c>
      <c r="C216" s="4"/>
      <c r="D216" s="4">
        <f>SUMIFS(df_faturam_zig!E:E,df_faturam_zig!L:L,Conciliacao!A216,df_faturam_zig!F:F,"DINHEIRO")</f>
        <v>0</v>
      </c>
      <c r="E216" s="4">
        <f>SUMIFS(view_parc_agrup!G:G,view_parc_agrup!F:F,Conciliacao!A216)</f>
        <v>0</v>
      </c>
      <c r="F216" s="7">
        <f>SUMIFS(df_mutuos!H:H,df_mutuos!B:B,Conciliacao!A216)</f>
        <v>0</v>
      </c>
      <c r="G216" s="8">
        <f>SUMIFS(df_extratos!I:I,df_extratos!F:F,Conciliacao!A216,df_extratos!G:G,"CREDITO")</f>
        <v>0</v>
      </c>
      <c r="H216" s="24">
        <f>SUMIFS(df_tesouraria_trans!E:E,df_tesouraria_trans!D:D,Conciliacao!A216)</f>
        <v>0</v>
      </c>
      <c r="I216" s="10">
        <f t="shared" si="11"/>
        <v>0</v>
      </c>
      <c r="J216" s="5">
        <f>SUMIFS(df_blueme_sem_parcelamento!F:F,df_blueme_sem_parcelamento!I:I,Conciliacao!A216)</f>
        <v>12314.44</v>
      </c>
      <c r="K216" s="5">
        <f>SUMIFS(df_blueme_com_parcelamento!J:J,df_blueme_com_parcelamento!M:M,Conciliacao!A216)</f>
        <v>0</v>
      </c>
      <c r="L216" s="9">
        <f>SUMIFS(df_mutuos!I:I,df_mutuos!B:B,Conciliacao!A216)</f>
        <v>0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-11219.999999999998</v>
      </c>
      <c r="O216" s="12">
        <f t="shared" si="12"/>
        <v>1094.4400000000023</v>
      </c>
      <c r="P216" s="26">
        <f t="shared" si="13"/>
        <v>1094.4400000000023</v>
      </c>
      <c r="Q216" s="29">
        <f>SUMIFS(df_ajustes_conciliaco!C:C,df_ajustes_conciliaco!B:B,Conciliacao!A216)</f>
        <v>0</v>
      </c>
      <c r="R216" s="32">
        <f t="shared" si="14"/>
        <v>1094.4400000000023</v>
      </c>
    </row>
    <row r="217" spans="1:18" x14ac:dyDescent="0.35">
      <c r="A217" s="6">
        <f t="shared" si="10"/>
        <v>45507</v>
      </c>
      <c r="B217" s="4">
        <f>SUMIFS(df_faturam_zig!K:K,df_faturam_zig!L:L,Conciliacao!A217)</f>
        <v>0</v>
      </c>
      <c r="C217" s="4"/>
      <c r="D217" s="4">
        <f>SUMIFS(df_faturam_zig!E:E,df_faturam_zig!L:L,Conciliacao!A217,df_faturam_zig!F:F,"DINHEIRO")</f>
        <v>0</v>
      </c>
      <c r="E217" s="4">
        <f>SUMIFS(view_parc_agrup!G:G,view_parc_agrup!F:F,Conciliacao!A217)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SUMIFS(df_tesouraria_trans!E:E,df_tesouraria_trans!D:D,Conciliacao!A217)</f>
        <v>0</v>
      </c>
      <c r="I217" s="10">
        <f t="shared" si="11"/>
        <v>0</v>
      </c>
      <c r="J217" s="5">
        <f>SUMIFS(df_blueme_sem_parcelamento!F:F,df_blueme_sem_parcelamento!I:I,Conciliacao!A217)</f>
        <v>0</v>
      </c>
      <c r="K217" s="5">
        <f>SUMIFS(df_blueme_com_parcelamento!J:J,df_blueme_com_parcelamento!M:M,Conciliacao!A217)</f>
        <v>0</v>
      </c>
      <c r="L217" s="9">
        <f>SUMIFS(df_mutuos!I:I,df_mutuos!B:B,Conciliacao!A217)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12">
        <f t="shared" si="12"/>
        <v>0</v>
      </c>
      <c r="P217" s="26">
        <f t="shared" si="13"/>
        <v>0</v>
      </c>
      <c r="Q217" s="29">
        <f>SUMIFS(df_ajustes_conciliaco!C:C,df_ajustes_conciliaco!B:B,Conciliacao!A217)</f>
        <v>0</v>
      </c>
      <c r="R217" s="32">
        <f t="shared" si="14"/>
        <v>0</v>
      </c>
    </row>
    <row r="218" spans="1:18" x14ac:dyDescent="0.35">
      <c r="A218" s="6">
        <f t="shared" si="10"/>
        <v>45508</v>
      </c>
      <c r="B218" s="4">
        <f>SUMIFS(df_faturam_zig!K:K,df_faturam_zig!L:L,Conciliacao!A218)</f>
        <v>0</v>
      </c>
      <c r="C218" s="4"/>
      <c r="D218" s="4">
        <f>SUMIFS(df_faturam_zig!E:E,df_faturam_zig!L:L,Conciliacao!A218,df_faturam_zig!F:F,"DINHEIRO")</f>
        <v>0</v>
      </c>
      <c r="E218" s="4">
        <f>SUMIFS(view_parc_agrup!G:G,view_parc_agrup!F:F,Conciliacao!A218)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SUMIFS(df_tesouraria_trans!E:E,df_tesouraria_trans!D:D,Conciliacao!A218)</f>
        <v>0</v>
      </c>
      <c r="I218" s="10">
        <f t="shared" si="11"/>
        <v>0</v>
      </c>
      <c r="J218" s="5">
        <f>SUMIFS(df_blueme_sem_parcelamento!F:F,df_blueme_sem_parcelamento!I:I,Conciliacao!A218)</f>
        <v>0</v>
      </c>
      <c r="K218" s="5">
        <f>SUMIFS(df_blueme_com_parcelamento!J:J,df_blueme_com_parcelamento!M:M,Conciliacao!A218)</f>
        <v>0</v>
      </c>
      <c r="L218" s="9">
        <f>SUMIFS(df_mutuos!I:I,df_mutuos!B:B,Conciliacao!A218)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12">
        <f t="shared" si="12"/>
        <v>0</v>
      </c>
      <c r="P218" s="26">
        <f t="shared" si="13"/>
        <v>0</v>
      </c>
      <c r="Q218" s="29">
        <f>SUMIFS(df_ajustes_conciliaco!C:C,df_ajustes_conciliaco!B:B,Conciliacao!A218)</f>
        <v>0</v>
      </c>
      <c r="R218" s="32">
        <f t="shared" si="14"/>
        <v>0</v>
      </c>
    </row>
    <row r="219" spans="1:18" x14ac:dyDescent="0.35">
      <c r="A219" s="6">
        <f t="shared" si="10"/>
        <v>45509</v>
      </c>
      <c r="B219" s="4">
        <f>SUMIFS(df_faturam_zig!K:K,df_faturam_zig!L:L,Conciliacao!A219)</f>
        <v>0</v>
      </c>
      <c r="C219" s="4"/>
      <c r="D219" s="4">
        <f>SUMIFS(df_faturam_zig!E:E,df_faturam_zig!L:L,Conciliacao!A219,df_faturam_zig!F:F,"DINHEIRO")</f>
        <v>0</v>
      </c>
      <c r="E219" s="4">
        <f>SUMIFS(view_parc_agrup!G:G,view_parc_agrup!F:F,Conciliacao!A219)</f>
        <v>0</v>
      </c>
      <c r="F219" s="7">
        <f>SUMIFS(df_mutuos!H:H,df_mutuos!B:B,Conciliacao!A219)</f>
        <v>0</v>
      </c>
      <c r="G219" s="8">
        <f>SUMIFS(df_extratos!I:I,df_extratos!F:F,Conciliacao!A219,df_extratos!G:G,"CREDITO")</f>
        <v>5498.84</v>
      </c>
      <c r="H219" s="24">
        <f>SUMIFS(df_tesouraria_trans!E:E,df_tesouraria_trans!D:D,Conciliacao!A219)</f>
        <v>0</v>
      </c>
      <c r="I219" s="10">
        <f t="shared" si="11"/>
        <v>-5498.84</v>
      </c>
      <c r="J219" s="5">
        <f>SUMIFS(df_blueme_sem_parcelamento!F:F,df_blueme_sem_parcelamento!I:I,Conciliacao!A219)</f>
        <v>32251.08</v>
      </c>
      <c r="K219" s="5">
        <f>SUMIFS(df_blueme_com_parcelamento!J:J,df_blueme_com_parcelamento!M:M,Conciliacao!A219)</f>
        <v>0</v>
      </c>
      <c r="L219" s="9">
        <f>SUMIFS(df_mutuos!I:I,df_mutuos!B:B,Conciliacao!A219)</f>
        <v>0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-33872.47</v>
      </c>
      <c r="O219" s="12">
        <f t="shared" si="12"/>
        <v>-1621.3899999999994</v>
      </c>
      <c r="P219" s="26">
        <f t="shared" si="13"/>
        <v>3877.4500000000007</v>
      </c>
      <c r="Q219" s="29">
        <f>SUMIFS(df_ajustes_conciliaco!C:C,df_ajustes_conciliaco!B:B,Conciliacao!A219)</f>
        <v>0</v>
      </c>
      <c r="R219" s="32">
        <f t="shared" si="14"/>
        <v>3877.4500000000007</v>
      </c>
    </row>
    <row r="220" spans="1:18" x14ac:dyDescent="0.35">
      <c r="A220" s="6">
        <f t="shared" si="10"/>
        <v>45510</v>
      </c>
      <c r="B220" s="4">
        <f>SUMIFS(df_faturam_zig!K:K,df_faturam_zig!L:L,Conciliacao!A220)</f>
        <v>0</v>
      </c>
      <c r="C220" s="4"/>
      <c r="D220" s="4">
        <f>SUMIFS(df_faturam_zig!E:E,df_faturam_zig!L:L,Conciliacao!A220,df_faturam_zig!F:F,"DINHEIRO")</f>
        <v>0</v>
      </c>
      <c r="E220" s="4">
        <f>SUMIFS(view_parc_agrup!G:G,view_parc_agrup!F:F,Conciliacao!A220)</f>
        <v>0</v>
      </c>
      <c r="F220" s="7">
        <f>SUMIFS(df_mutuos!H:H,df_mutuos!B:B,Conciliacao!A220)</f>
        <v>0</v>
      </c>
      <c r="G220" s="8">
        <f>SUMIFS(df_extratos!I:I,df_extratos!F:F,Conciliacao!A220,df_extratos!G:G,"CREDITO")</f>
        <v>598.80999999999995</v>
      </c>
      <c r="H220" s="24">
        <f>SUMIFS(df_tesouraria_trans!E:E,df_tesouraria_trans!D:D,Conciliacao!A220)</f>
        <v>0</v>
      </c>
      <c r="I220" s="10">
        <f t="shared" si="11"/>
        <v>-598.80999999999995</v>
      </c>
      <c r="J220" s="5">
        <f>SUMIFS(df_blueme_sem_parcelamento!F:F,df_blueme_sem_parcelamento!I:I,Conciliacao!A220)</f>
        <v>111375.79000000001</v>
      </c>
      <c r="K220" s="5">
        <f>SUMIFS(df_blueme_com_parcelamento!J:J,df_blueme_com_parcelamento!M:M,Conciliacao!A220)</f>
        <v>0</v>
      </c>
      <c r="L220" s="9">
        <f>SUMIFS(df_mutuos!I:I,df_mutuos!B:B,Conciliacao!A220)</f>
        <v>0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-28193.289999999997</v>
      </c>
      <c r="O220" s="12">
        <f t="shared" si="12"/>
        <v>83182.500000000015</v>
      </c>
      <c r="P220" s="26">
        <f t="shared" si="13"/>
        <v>83781.310000000012</v>
      </c>
      <c r="Q220" s="29">
        <f>SUMIFS(df_ajustes_conciliaco!C:C,df_ajustes_conciliaco!B:B,Conciliacao!A220)</f>
        <v>0</v>
      </c>
      <c r="R220" s="32">
        <f t="shared" si="14"/>
        <v>83781.310000000012</v>
      </c>
    </row>
    <row r="221" spans="1:18" x14ac:dyDescent="0.35">
      <c r="A221" s="6">
        <f t="shared" si="10"/>
        <v>45511</v>
      </c>
      <c r="B221" s="4">
        <f>SUMIFS(df_faturam_zig!K:K,df_faturam_zig!L:L,Conciliacao!A221)</f>
        <v>0</v>
      </c>
      <c r="C221" s="4"/>
      <c r="D221" s="4">
        <f>SUMIFS(df_faturam_zig!E:E,df_faturam_zig!L:L,Conciliacao!A221,df_faturam_zig!F:F,"DINHEIRO")</f>
        <v>0</v>
      </c>
      <c r="E221" s="4">
        <f>SUMIFS(view_parc_agrup!G:G,view_parc_agrup!F:F,Conciliacao!A221)</f>
        <v>15358.74</v>
      </c>
      <c r="F221" s="7">
        <f>SUMIFS(df_mutuos!H:H,df_mutuos!B:B,Conciliacao!A221)</f>
        <v>0</v>
      </c>
      <c r="G221" s="8">
        <f>SUMIFS(df_extratos!I:I,df_extratos!F:F,Conciliacao!A221,df_extratos!G:G,"CREDITO")</f>
        <v>0</v>
      </c>
      <c r="H221" s="24">
        <f>SUMIFS(df_tesouraria_trans!E:E,df_tesouraria_trans!D:D,Conciliacao!A221)</f>
        <v>0</v>
      </c>
      <c r="I221" s="10">
        <f t="shared" si="11"/>
        <v>15358.74</v>
      </c>
      <c r="J221" s="5">
        <f>SUMIFS(df_blueme_sem_parcelamento!F:F,df_blueme_sem_parcelamento!I:I,Conciliacao!A221)</f>
        <v>71810.19</v>
      </c>
      <c r="K221" s="5">
        <f>SUMIFS(df_blueme_com_parcelamento!J:J,df_blueme_com_parcelamento!M:M,Conciliacao!A221)</f>
        <v>0</v>
      </c>
      <c r="L221" s="9">
        <f>SUMIFS(df_mutuos!I:I,df_mutuos!B:B,Conciliacao!A221)</f>
        <v>0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-11311.900000000001</v>
      </c>
      <c r="O221" s="12">
        <f t="shared" si="12"/>
        <v>60498.29</v>
      </c>
      <c r="P221" s="26">
        <f t="shared" si="13"/>
        <v>45139.55</v>
      </c>
      <c r="Q221" s="29">
        <f>SUMIFS(df_ajustes_conciliaco!C:C,df_ajustes_conciliaco!B:B,Conciliacao!A221)</f>
        <v>0</v>
      </c>
      <c r="R221" s="32">
        <f t="shared" si="14"/>
        <v>45139.55</v>
      </c>
    </row>
    <row r="222" spans="1:18" x14ac:dyDescent="0.35">
      <c r="A222" s="6">
        <f t="shared" si="10"/>
        <v>45512</v>
      </c>
      <c r="B222" s="4">
        <f>SUMIFS(df_faturam_zig!K:K,df_faturam_zig!L:L,Conciliacao!A222)</f>
        <v>0</v>
      </c>
      <c r="C222" s="4"/>
      <c r="D222" s="4">
        <f>SUMIFS(df_faturam_zig!E:E,df_faturam_zig!L:L,Conciliacao!A222,df_faturam_zig!F:F,"DINHEIRO")</f>
        <v>0</v>
      </c>
      <c r="E222" s="4">
        <f>SUMIFS(view_parc_agrup!G:G,view_parc_agrup!F:F,Conciliacao!A222)</f>
        <v>19104</v>
      </c>
      <c r="F222" s="7">
        <f>SUMIFS(df_mutuos!H:H,df_mutuos!B:B,Conciliacao!A222)</f>
        <v>0</v>
      </c>
      <c r="G222" s="8">
        <f>SUMIFS(df_extratos!I:I,df_extratos!F:F,Conciliacao!A222,df_extratos!G:G,"CREDITO")</f>
        <v>0</v>
      </c>
      <c r="H222" s="24">
        <f>SUMIFS(df_tesouraria_trans!E:E,df_tesouraria_trans!D:D,Conciliacao!A222)</f>
        <v>0</v>
      </c>
      <c r="I222" s="10">
        <f t="shared" si="11"/>
        <v>19104</v>
      </c>
      <c r="J222" s="5">
        <f>SUMIFS(df_blueme_sem_parcelamento!F:F,df_blueme_sem_parcelamento!I:I,Conciliacao!A222)</f>
        <v>19667.89</v>
      </c>
      <c r="K222" s="5">
        <f>SUMIFS(df_blueme_com_parcelamento!J:J,df_blueme_com_parcelamento!M:M,Conciliacao!A222)</f>
        <v>0</v>
      </c>
      <c r="L222" s="9">
        <f>SUMIFS(df_mutuos!I:I,df_mutuos!B:B,Conciliacao!A222)</f>
        <v>0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-20112.740000000002</v>
      </c>
      <c r="O222" s="12">
        <f t="shared" si="12"/>
        <v>-444.85000000000218</v>
      </c>
      <c r="P222" s="26">
        <f t="shared" si="13"/>
        <v>-19548.850000000002</v>
      </c>
      <c r="Q222" s="29">
        <f>SUMIFS(df_ajustes_conciliaco!C:C,df_ajustes_conciliaco!B:B,Conciliacao!A222)</f>
        <v>0</v>
      </c>
      <c r="R222" s="32">
        <f t="shared" si="14"/>
        <v>-19548.850000000002</v>
      </c>
    </row>
    <row r="223" spans="1:18" x14ac:dyDescent="0.35">
      <c r="A223" s="6">
        <f t="shared" si="10"/>
        <v>45513</v>
      </c>
      <c r="B223" s="4">
        <f>SUMIFS(df_faturam_zig!K:K,df_faturam_zig!L:L,Conciliacao!A223)</f>
        <v>0</v>
      </c>
      <c r="C223" s="4"/>
      <c r="D223" s="4">
        <f>SUMIFS(df_faturam_zig!E:E,df_faturam_zig!L:L,Conciliacao!A223,df_faturam_zig!F:F,"DINHEIRO")</f>
        <v>0</v>
      </c>
      <c r="E223" s="4">
        <f>SUMIFS(view_parc_agrup!G:G,view_parc_agrup!F:F,Conciliacao!A223)</f>
        <v>0</v>
      </c>
      <c r="F223" s="7">
        <f>SUMIFS(df_mutuos!H:H,df_mutuos!B:B,Conciliacao!A223)</f>
        <v>0</v>
      </c>
      <c r="G223" s="8">
        <f>SUMIFS(df_extratos!I:I,df_extratos!F:F,Conciliacao!A223,df_extratos!G:G,"CREDITO")</f>
        <v>2808.4799999999996</v>
      </c>
      <c r="H223" s="24">
        <f>SUMIFS(df_tesouraria_trans!E:E,df_tesouraria_trans!D:D,Conciliacao!A223)</f>
        <v>0</v>
      </c>
      <c r="I223" s="10">
        <f t="shared" si="11"/>
        <v>-2808.4799999999996</v>
      </c>
      <c r="J223" s="5">
        <f>SUMIFS(df_blueme_sem_parcelamento!F:F,df_blueme_sem_parcelamento!I:I,Conciliacao!A223)</f>
        <v>41878.36</v>
      </c>
      <c r="K223" s="5">
        <f>SUMIFS(df_blueme_com_parcelamento!J:J,df_blueme_com_parcelamento!M:M,Conciliacao!A223)</f>
        <v>0</v>
      </c>
      <c r="L223" s="9">
        <f>SUMIFS(df_mutuos!I:I,df_mutuos!B:B,Conciliacao!A223)</f>
        <v>0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-11270.43</v>
      </c>
      <c r="O223" s="12">
        <f t="shared" si="12"/>
        <v>30607.93</v>
      </c>
      <c r="P223" s="26">
        <f t="shared" si="13"/>
        <v>33416.410000000003</v>
      </c>
      <c r="Q223" s="29">
        <f>SUMIFS(df_ajustes_conciliaco!C:C,df_ajustes_conciliaco!B:B,Conciliacao!A223)</f>
        <v>0</v>
      </c>
      <c r="R223" s="32">
        <f t="shared" si="14"/>
        <v>33416.410000000003</v>
      </c>
    </row>
    <row r="224" spans="1:18" x14ac:dyDescent="0.35">
      <c r="A224" s="6">
        <f t="shared" si="10"/>
        <v>45514</v>
      </c>
      <c r="B224" s="4">
        <f>SUMIFS(df_faturam_zig!K:K,df_faturam_zig!L:L,Conciliacao!A224)</f>
        <v>0</v>
      </c>
      <c r="C224" s="4"/>
      <c r="D224" s="4">
        <f>SUMIFS(df_faturam_zig!E:E,df_faturam_zig!L:L,Conciliacao!A224,df_faturam_zig!F:F,"DINHEIRO")</f>
        <v>0</v>
      </c>
      <c r="E224" s="4">
        <f>SUMIFS(view_parc_agrup!G:G,view_parc_agrup!F:F,Conciliacao!A224)</f>
        <v>0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SUMIFS(df_tesouraria_trans!E:E,df_tesouraria_trans!D:D,Conciliacao!A224)</f>
        <v>0</v>
      </c>
      <c r="I224" s="10">
        <f t="shared" si="11"/>
        <v>0</v>
      </c>
      <c r="J224" s="5">
        <f>SUMIFS(df_blueme_sem_parcelamento!F:F,df_blueme_sem_parcelamento!I:I,Conciliacao!A224)</f>
        <v>0</v>
      </c>
      <c r="K224" s="5">
        <f>SUMIFS(df_blueme_com_parcelamento!J:J,df_blueme_com_parcelamento!M:M,Conciliacao!A224)</f>
        <v>0</v>
      </c>
      <c r="L224" s="9">
        <f>SUMIFS(df_mutuos!I:I,df_mutuos!B:B,Conciliacao!A224)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12">
        <f t="shared" si="12"/>
        <v>0</v>
      </c>
      <c r="P224" s="26">
        <f t="shared" si="13"/>
        <v>0</v>
      </c>
      <c r="Q224" s="29">
        <f>SUMIFS(df_ajustes_conciliaco!C:C,df_ajustes_conciliaco!B:B,Conciliacao!A224)</f>
        <v>0</v>
      </c>
      <c r="R224" s="32">
        <f t="shared" si="14"/>
        <v>0</v>
      </c>
    </row>
    <row r="225" spans="1:18" x14ac:dyDescent="0.35">
      <c r="A225" s="6">
        <f t="shared" si="10"/>
        <v>45515</v>
      </c>
      <c r="B225" s="4">
        <f>SUMIFS(df_faturam_zig!K:K,df_faturam_zig!L:L,Conciliacao!A225)</f>
        <v>0</v>
      </c>
      <c r="C225" s="4"/>
      <c r="D225" s="4">
        <f>SUMIFS(df_faturam_zig!E:E,df_faturam_zig!L:L,Conciliacao!A225,df_faturam_zig!F:F,"DINHEIRO")</f>
        <v>0</v>
      </c>
      <c r="E225" s="4">
        <f>SUMIFS(view_parc_agrup!G:G,view_parc_agrup!F:F,Conciliacao!A225)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SUMIFS(df_tesouraria_trans!E:E,df_tesouraria_trans!D:D,Conciliacao!A225)</f>
        <v>0</v>
      </c>
      <c r="I225" s="10">
        <f t="shared" si="11"/>
        <v>0</v>
      </c>
      <c r="J225" s="5">
        <f>SUMIFS(df_blueme_sem_parcelamento!F:F,df_blueme_sem_parcelamento!I:I,Conciliacao!A225)</f>
        <v>0</v>
      </c>
      <c r="K225" s="5">
        <f>SUMIFS(df_blueme_com_parcelamento!J:J,df_blueme_com_parcelamento!M:M,Conciliacao!A225)</f>
        <v>0</v>
      </c>
      <c r="L225" s="9">
        <f>SUMIFS(df_mutuos!I:I,df_mutuos!B:B,Conciliacao!A225)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12">
        <f t="shared" si="12"/>
        <v>0</v>
      </c>
      <c r="P225" s="26">
        <f t="shared" si="13"/>
        <v>0</v>
      </c>
      <c r="Q225" s="29">
        <f>SUMIFS(df_ajustes_conciliaco!C:C,df_ajustes_conciliaco!B:B,Conciliacao!A225)</f>
        <v>0</v>
      </c>
      <c r="R225" s="32">
        <f t="shared" si="14"/>
        <v>0</v>
      </c>
    </row>
    <row r="226" spans="1:18" x14ac:dyDescent="0.35">
      <c r="A226" s="6">
        <f t="shared" si="10"/>
        <v>45516</v>
      </c>
      <c r="B226" s="4">
        <f>SUMIFS(df_faturam_zig!K:K,df_faturam_zig!L:L,Conciliacao!A226)</f>
        <v>0</v>
      </c>
      <c r="C226" s="4"/>
      <c r="D226" s="4">
        <f>SUMIFS(df_faturam_zig!E:E,df_faturam_zig!L:L,Conciliacao!A226,df_faturam_zig!F:F,"DINHEIRO")</f>
        <v>0</v>
      </c>
      <c r="E226" s="4">
        <f>SUMIFS(view_parc_agrup!G:G,view_parc_agrup!F:F,Conciliacao!A226)</f>
        <v>30054</v>
      </c>
      <c r="F226" s="7">
        <f>SUMIFS(df_mutuos!H:H,df_mutuos!B:B,Conciliacao!A226)</f>
        <v>0</v>
      </c>
      <c r="G226" s="8">
        <f>SUMIFS(df_extratos!I:I,df_extratos!F:F,Conciliacao!A226,df_extratos!G:G,"CREDITO")</f>
        <v>50000</v>
      </c>
      <c r="H226" s="24">
        <f>SUMIFS(df_tesouraria_trans!E:E,df_tesouraria_trans!D:D,Conciliacao!A226)</f>
        <v>0</v>
      </c>
      <c r="I226" s="10">
        <f t="shared" si="11"/>
        <v>-19946</v>
      </c>
      <c r="J226" s="5">
        <f>SUMIFS(df_blueme_sem_parcelamento!F:F,df_blueme_sem_parcelamento!I:I,Conciliacao!A226)</f>
        <v>58493.609999999993</v>
      </c>
      <c r="K226" s="5">
        <f>SUMIFS(df_blueme_com_parcelamento!J:J,df_blueme_com_parcelamento!M:M,Conciliacao!A226)</f>
        <v>0</v>
      </c>
      <c r="L226" s="9">
        <f>SUMIFS(df_mutuos!I:I,df_mutuos!B:B,Conciliacao!A226)</f>
        <v>0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-34420.200000000004</v>
      </c>
      <c r="O226" s="12">
        <f t="shared" si="12"/>
        <v>24073.409999999989</v>
      </c>
      <c r="P226" s="26">
        <f t="shared" si="13"/>
        <v>44019.409999999989</v>
      </c>
      <c r="Q226" s="29">
        <f>SUMIFS(df_ajustes_conciliaco!C:C,df_ajustes_conciliaco!B:B,Conciliacao!A226)</f>
        <v>0</v>
      </c>
      <c r="R226" s="32">
        <f t="shared" si="14"/>
        <v>44019.409999999989</v>
      </c>
    </row>
    <row r="227" spans="1:18" x14ac:dyDescent="0.35">
      <c r="A227" s="6">
        <f t="shared" si="10"/>
        <v>45517</v>
      </c>
      <c r="B227" s="4">
        <f>SUMIFS(df_faturam_zig!K:K,df_faturam_zig!L:L,Conciliacao!A227)</f>
        <v>0</v>
      </c>
      <c r="C227" s="4"/>
      <c r="D227" s="4">
        <f>SUMIFS(df_faturam_zig!E:E,df_faturam_zig!L:L,Conciliacao!A227,df_faturam_zig!F:F,"DINHEIRO")</f>
        <v>0</v>
      </c>
      <c r="E227" s="4">
        <f>SUMIFS(view_parc_agrup!G:G,view_parc_agrup!F:F,Conciliacao!A227)</f>
        <v>0</v>
      </c>
      <c r="F227" s="7">
        <f>SUMIFS(df_mutuos!H:H,df_mutuos!B:B,Conciliacao!A227)</f>
        <v>0</v>
      </c>
      <c r="G227" s="8">
        <f>SUMIFS(df_extratos!I:I,df_extratos!F:F,Conciliacao!A227,df_extratos!G:G,"CREDITO")</f>
        <v>0</v>
      </c>
      <c r="H227" s="24">
        <f>SUMIFS(df_tesouraria_trans!E:E,df_tesouraria_trans!D:D,Conciliacao!A227)</f>
        <v>0</v>
      </c>
      <c r="I227" s="10">
        <f t="shared" si="11"/>
        <v>0</v>
      </c>
      <c r="J227" s="5">
        <f>SUMIFS(df_blueme_sem_parcelamento!F:F,df_blueme_sem_parcelamento!I:I,Conciliacao!A227)</f>
        <v>18766.59</v>
      </c>
      <c r="K227" s="5">
        <f>SUMIFS(df_blueme_com_parcelamento!J:J,df_blueme_com_parcelamento!M:M,Conciliacao!A227)</f>
        <v>0</v>
      </c>
      <c r="L227" s="9">
        <f>SUMIFS(df_mutuos!I:I,df_mutuos!B:B,Conciliacao!A227)</f>
        <v>0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-14822.439999999999</v>
      </c>
      <c r="O227" s="12">
        <f t="shared" si="12"/>
        <v>3944.1500000000015</v>
      </c>
      <c r="P227" s="26">
        <f t="shared" si="13"/>
        <v>3944.1500000000015</v>
      </c>
      <c r="Q227" s="29">
        <f>SUMIFS(df_ajustes_conciliaco!C:C,df_ajustes_conciliaco!B:B,Conciliacao!A227)</f>
        <v>0</v>
      </c>
      <c r="R227" s="32">
        <f t="shared" si="14"/>
        <v>3944.1500000000015</v>
      </c>
    </row>
    <row r="228" spans="1:18" x14ac:dyDescent="0.35">
      <c r="A228" s="6">
        <f t="shared" si="10"/>
        <v>45518</v>
      </c>
      <c r="B228" s="4">
        <f>SUMIFS(df_faturam_zig!K:K,df_faturam_zig!L:L,Conciliacao!A228)</f>
        <v>0</v>
      </c>
      <c r="C228" s="4"/>
      <c r="D228" s="4">
        <f>SUMIFS(df_faturam_zig!E:E,df_faturam_zig!L:L,Conciliacao!A228,df_faturam_zig!F:F,"DINHEIRO")</f>
        <v>0</v>
      </c>
      <c r="E228" s="4">
        <f>SUMIFS(view_parc_agrup!G:G,view_parc_agrup!F:F,Conciliacao!A228)</f>
        <v>38680</v>
      </c>
      <c r="F228" s="7">
        <f>SUMIFS(df_mutuos!H:H,df_mutuos!B:B,Conciliacao!A228)</f>
        <v>0</v>
      </c>
      <c r="G228" s="8">
        <f>SUMIFS(df_extratos!I:I,df_extratos!F:F,Conciliacao!A228,df_extratos!G:G,"CREDITO")</f>
        <v>60.83</v>
      </c>
      <c r="H228" s="24">
        <f>SUMIFS(df_tesouraria_trans!E:E,df_tesouraria_trans!D:D,Conciliacao!A228)</f>
        <v>0</v>
      </c>
      <c r="I228" s="10">
        <f t="shared" si="11"/>
        <v>38619.17</v>
      </c>
      <c r="J228" s="5">
        <f>SUMIFS(df_blueme_sem_parcelamento!F:F,df_blueme_sem_parcelamento!I:I,Conciliacao!A228)</f>
        <v>13496.249999999996</v>
      </c>
      <c r="K228" s="5">
        <f>SUMIFS(df_blueme_com_parcelamento!J:J,df_blueme_com_parcelamento!M:M,Conciliacao!A228)</f>
        <v>0</v>
      </c>
      <c r="L228" s="9">
        <f>SUMIFS(df_mutuos!I:I,df_mutuos!B:B,Conciliacao!A228)</f>
        <v>0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-7876.5099999999993</v>
      </c>
      <c r="O228" s="12">
        <f t="shared" si="12"/>
        <v>5619.7399999999971</v>
      </c>
      <c r="P228" s="26">
        <f t="shared" si="13"/>
        <v>-32999.43</v>
      </c>
      <c r="Q228" s="29">
        <f>SUMIFS(df_ajustes_conciliaco!C:C,df_ajustes_conciliaco!B:B,Conciliacao!A228)</f>
        <v>0</v>
      </c>
      <c r="R228" s="32">
        <f t="shared" si="14"/>
        <v>-32999.43</v>
      </c>
    </row>
    <row r="229" spans="1:18" x14ac:dyDescent="0.35">
      <c r="A229" s="6">
        <f t="shared" si="10"/>
        <v>45519</v>
      </c>
      <c r="B229" s="4">
        <f>SUMIFS(df_faturam_zig!K:K,df_faturam_zig!L:L,Conciliacao!A229)</f>
        <v>0</v>
      </c>
      <c r="C229" s="4"/>
      <c r="D229" s="4">
        <f>SUMIFS(df_faturam_zig!E:E,df_faturam_zig!L:L,Conciliacao!A229,df_faturam_zig!F:F,"DINHEIRO")</f>
        <v>0</v>
      </c>
      <c r="E229" s="4">
        <f>SUMIFS(view_parc_agrup!G:G,view_parc_agrup!F:F,Conciliacao!A229)</f>
        <v>0</v>
      </c>
      <c r="F229" s="7">
        <f>SUMIFS(df_mutuos!H:H,df_mutuos!B:B,Conciliacao!A229)</f>
        <v>0</v>
      </c>
      <c r="G229" s="8">
        <f>SUMIFS(df_extratos!I:I,df_extratos!F:F,Conciliacao!A229,df_extratos!G:G,"CREDITO")</f>
        <v>41850.18</v>
      </c>
      <c r="H229" s="24">
        <f>SUMIFS(df_tesouraria_trans!E:E,df_tesouraria_trans!D:D,Conciliacao!A229)</f>
        <v>0</v>
      </c>
      <c r="I229" s="10">
        <f t="shared" si="11"/>
        <v>-41850.18</v>
      </c>
      <c r="J229" s="5">
        <f>SUMIFS(df_blueme_sem_parcelamento!F:F,df_blueme_sem_parcelamento!I:I,Conciliacao!A229)</f>
        <v>124352.47</v>
      </c>
      <c r="K229" s="5">
        <f>SUMIFS(df_blueme_com_parcelamento!J:J,df_blueme_com_parcelamento!M:M,Conciliacao!A229)</f>
        <v>0</v>
      </c>
      <c r="L229" s="9">
        <f>SUMIFS(df_mutuos!I:I,df_mutuos!B:B,Conciliacao!A229)</f>
        <v>0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-33342.35</v>
      </c>
      <c r="O229" s="12">
        <f t="shared" si="12"/>
        <v>91010.12</v>
      </c>
      <c r="P229" s="26">
        <f t="shared" si="13"/>
        <v>132860.29999999999</v>
      </c>
      <c r="Q229" s="29">
        <f>SUMIFS(df_ajustes_conciliaco!C:C,df_ajustes_conciliaco!B:B,Conciliacao!A229)</f>
        <v>0</v>
      </c>
      <c r="R229" s="32">
        <f t="shared" si="14"/>
        <v>132860.29999999999</v>
      </c>
    </row>
    <row r="230" spans="1:18" x14ac:dyDescent="0.35">
      <c r="A230" s="6">
        <f t="shared" si="10"/>
        <v>45520</v>
      </c>
      <c r="B230" s="4">
        <f>SUMIFS(df_faturam_zig!K:K,df_faturam_zig!L:L,Conciliacao!A230)</f>
        <v>0</v>
      </c>
      <c r="C230" s="4"/>
      <c r="D230" s="4">
        <f>SUMIFS(df_faturam_zig!E:E,df_faturam_zig!L:L,Conciliacao!A230,df_faturam_zig!F:F,"DINHEIRO")</f>
        <v>0</v>
      </c>
      <c r="E230" s="4">
        <f>SUMIFS(view_parc_agrup!G:G,view_parc_agrup!F:F,Conciliacao!A230)</f>
        <v>0</v>
      </c>
      <c r="F230" s="7">
        <f>SUMIFS(df_mutuos!H:H,df_mutuos!B:B,Conciliacao!A230)</f>
        <v>0</v>
      </c>
      <c r="G230" s="8">
        <f>SUMIFS(df_extratos!I:I,df_extratos!F:F,Conciliacao!A230,df_extratos!G:G,"CREDITO")</f>
        <v>7457.51</v>
      </c>
      <c r="H230" s="24">
        <f>SUMIFS(df_tesouraria_trans!E:E,df_tesouraria_trans!D:D,Conciliacao!A230)</f>
        <v>0</v>
      </c>
      <c r="I230" s="10">
        <f t="shared" si="11"/>
        <v>-7457.51</v>
      </c>
      <c r="J230" s="5">
        <f>SUMIFS(df_blueme_sem_parcelamento!F:F,df_blueme_sem_parcelamento!I:I,Conciliacao!A230)</f>
        <v>22549.510000000002</v>
      </c>
      <c r="K230" s="5">
        <f>SUMIFS(df_blueme_com_parcelamento!J:J,df_blueme_com_parcelamento!M:M,Conciliacao!A230)</f>
        <v>0</v>
      </c>
      <c r="L230" s="9">
        <f>SUMIFS(df_mutuos!I:I,df_mutuos!B:B,Conciliacao!A230)</f>
        <v>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-17592.000000000004</v>
      </c>
      <c r="O230" s="12">
        <f t="shared" si="12"/>
        <v>4957.5099999999984</v>
      </c>
      <c r="P230" s="26">
        <f t="shared" si="13"/>
        <v>12415.019999999999</v>
      </c>
      <c r="Q230" s="29">
        <f>SUMIFS(df_ajustes_conciliaco!C:C,df_ajustes_conciliaco!B:B,Conciliacao!A230)</f>
        <v>0</v>
      </c>
      <c r="R230" s="32">
        <f t="shared" si="14"/>
        <v>12415.019999999999</v>
      </c>
    </row>
    <row r="231" spans="1:18" x14ac:dyDescent="0.35">
      <c r="A231" s="6">
        <f t="shared" si="10"/>
        <v>45521</v>
      </c>
      <c r="B231" s="4">
        <f>SUMIFS(df_faturam_zig!K:K,df_faturam_zig!L:L,Conciliacao!A231)</f>
        <v>0</v>
      </c>
      <c r="C231" s="4"/>
      <c r="D231" s="4">
        <f>SUMIFS(df_faturam_zig!E:E,df_faturam_zig!L:L,Conciliacao!A231,df_faturam_zig!F:F,"DINHEIRO")</f>
        <v>0</v>
      </c>
      <c r="E231" s="4">
        <f>SUMIFS(view_parc_agrup!G:G,view_parc_agrup!F:F,Conciliacao!A231)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SUMIFS(df_tesouraria_trans!E:E,df_tesouraria_trans!D:D,Conciliacao!A231)</f>
        <v>0</v>
      </c>
      <c r="I231" s="10">
        <f t="shared" si="11"/>
        <v>0</v>
      </c>
      <c r="J231" s="5">
        <f>SUMIFS(df_blueme_sem_parcelamento!F:F,df_blueme_sem_parcelamento!I:I,Conciliacao!A231)</f>
        <v>0</v>
      </c>
      <c r="K231" s="5">
        <f>SUMIFS(df_blueme_com_parcelamento!J:J,df_blueme_com_parcelamento!M:M,Conciliacao!A231)</f>
        <v>0</v>
      </c>
      <c r="L231" s="9">
        <f>SUMIFS(df_mutuos!I:I,df_mutuos!B:B,Conciliacao!A231)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12">
        <f t="shared" si="12"/>
        <v>0</v>
      </c>
      <c r="P231" s="26">
        <f t="shared" si="13"/>
        <v>0</v>
      </c>
      <c r="Q231" s="29">
        <f>SUMIFS(df_ajustes_conciliaco!C:C,df_ajustes_conciliaco!B:B,Conciliacao!A231)</f>
        <v>0</v>
      </c>
      <c r="R231" s="32">
        <f t="shared" si="14"/>
        <v>0</v>
      </c>
    </row>
    <row r="232" spans="1:18" x14ac:dyDescent="0.35">
      <c r="A232" s="6">
        <f t="shared" si="10"/>
        <v>45522</v>
      </c>
      <c r="B232" s="4">
        <f>SUMIFS(df_faturam_zig!K:K,df_faturam_zig!L:L,Conciliacao!A232)</f>
        <v>0</v>
      </c>
      <c r="C232" s="4"/>
      <c r="D232" s="4">
        <f>SUMIFS(df_faturam_zig!E:E,df_faturam_zig!L:L,Conciliacao!A232,df_faturam_zig!F:F,"DINHEIRO")</f>
        <v>0</v>
      </c>
      <c r="E232" s="4">
        <f>SUMIFS(view_parc_agrup!G:G,view_parc_agrup!F:F,Conciliacao!A232)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SUMIFS(df_tesouraria_trans!E:E,df_tesouraria_trans!D:D,Conciliacao!A232)</f>
        <v>0</v>
      </c>
      <c r="I232" s="10">
        <f t="shared" si="11"/>
        <v>0</v>
      </c>
      <c r="J232" s="5">
        <f>SUMIFS(df_blueme_sem_parcelamento!F:F,df_blueme_sem_parcelamento!I:I,Conciliacao!A232)</f>
        <v>0</v>
      </c>
      <c r="K232" s="5">
        <f>SUMIFS(df_blueme_com_parcelamento!J:J,df_blueme_com_parcelamento!M:M,Conciliacao!A232)</f>
        <v>0</v>
      </c>
      <c r="L232" s="9">
        <f>SUMIFS(df_mutuos!I:I,df_mutuos!B:B,Conciliacao!A232)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12">
        <f t="shared" si="12"/>
        <v>0</v>
      </c>
      <c r="P232" s="26">
        <f t="shared" si="13"/>
        <v>0</v>
      </c>
      <c r="Q232" s="29">
        <f>SUMIFS(df_ajustes_conciliaco!C:C,df_ajustes_conciliaco!B:B,Conciliacao!A232)</f>
        <v>0</v>
      </c>
      <c r="R232" s="32">
        <f t="shared" si="14"/>
        <v>0</v>
      </c>
    </row>
    <row r="233" spans="1:18" x14ac:dyDescent="0.35">
      <c r="A233" s="6">
        <f t="shared" si="10"/>
        <v>45523</v>
      </c>
      <c r="B233" s="4">
        <f>SUMIFS(df_faturam_zig!K:K,df_faturam_zig!L:L,Conciliacao!A233)</f>
        <v>0</v>
      </c>
      <c r="C233" s="4"/>
      <c r="D233" s="4">
        <f>SUMIFS(df_faturam_zig!E:E,df_faturam_zig!L:L,Conciliacao!A233,df_faturam_zig!F:F,"DINHEIRO")</f>
        <v>0</v>
      </c>
      <c r="E233" s="4">
        <f>SUMIFS(view_parc_agrup!G:G,view_parc_agrup!F:F,Conciliacao!A233)</f>
        <v>0</v>
      </c>
      <c r="F233" s="7">
        <f>SUMIFS(df_mutuos!H:H,df_mutuos!B:B,Conciliacao!A233)</f>
        <v>0</v>
      </c>
      <c r="G233" s="8">
        <f>SUMIFS(df_extratos!I:I,df_extratos!F:F,Conciliacao!A233,df_extratos!G:G,"CREDITO")</f>
        <v>20000</v>
      </c>
      <c r="H233" s="24">
        <f>SUMIFS(df_tesouraria_trans!E:E,df_tesouraria_trans!D:D,Conciliacao!A233)</f>
        <v>0</v>
      </c>
      <c r="I233" s="10">
        <f t="shared" si="11"/>
        <v>-20000</v>
      </c>
      <c r="J233" s="5">
        <f>SUMIFS(df_blueme_sem_parcelamento!F:F,df_blueme_sem_parcelamento!I:I,Conciliacao!A233)</f>
        <v>27056.800000000003</v>
      </c>
      <c r="K233" s="5">
        <f>SUMIFS(df_blueme_com_parcelamento!J:J,df_blueme_com_parcelamento!M:M,Conciliacao!A233)</f>
        <v>0</v>
      </c>
      <c r="L233" s="9">
        <f>SUMIFS(df_mutuos!I:I,df_mutuos!B:B,Conciliacao!A233)</f>
        <v>0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-17805.05</v>
      </c>
      <c r="O233" s="12">
        <f t="shared" si="12"/>
        <v>9251.7500000000036</v>
      </c>
      <c r="P233" s="26">
        <f t="shared" si="13"/>
        <v>29251.750000000004</v>
      </c>
      <c r="Q233" s="29">
        <f>SUMIFS(df_ajustes_conciliaco!C:C,df_ajustes_conciliaco!B:B,Conciliacao!A233)</f>
        <v>0</v>
      </c>
      <c r="R233" s="32">
        <f t="shared" si="14"/>
        <v>29251.750000000004</v>
      </c>
    </row>
    <row r="234" spans="1:18" x14ac:dyDescent="0.35">
      <c r="A234" s="6">
        <f t="shared" si="10"/>
        <v>45524</v>
      </c>
      <c r="B234" s="4">
        <f>SUMIFS(df_faturam_zig!K:K,df_faturam_zig!L:L,Conciliacao!A234)</f>
        <v>0</v>
      </c>
      <c r="C234" s="4"/>
      <c r="D234" s="4">
        <f>SUMIFS(df_faturam_zig!E:E,df_faturam_zig!L:L,Conciliacao!A234,df_faturam_zig!F:F,"DINHEIRO")</f>
        <v>0</v>
      </c>
      <c r="E234" s="4">
        <f>SUMIFS(view_parc_agrup!G:G,view_parc_agrup!F:F,Conciliacao!A234)</f>
        <v>28334.240000000002</v>
      </c>
      <c r="F234" s="7">
        <f>SUMIFS(df_mutuos!H:H,df_mutuos!B:B,Conciliacao!A234)</f>
        <v>65000</v>
      </c>
      <c r="G234" s="8">
        <f>SUMIFS(df_extratos!I:I,df_extratos!F:F,Conciliacao!A234,df_extratos!G:G,"CREDITO")</f>
        <v>29468.9</v>
      </c>
      <c r="H234" s="24">
        <f>SUMIFS(df_tesouraria_trans!E:E,df_tesouraria_trans!D:D,Conciliacao!A234)</f>
        <v>0</v>
      </c>
      <c r="I234" s="10">
        <f t="shared" si="11"/>
        <v>63865.340000000004</v>
      </c>
      <c r="J234" s="5">
        <f>SUMIFS(df_blueme_sem_parcelamento!F:F,df_blueme_sem_parcelamento!I:I,Conciliacao!A234)</f>
        <v>129166.02000000003</v>
      </c>
      <c r="K234" s="5">
        <f>SUMIFS(df_blueme_com_parcelamento!J:J,df_blueme_com_parcelamento!M:M,Conciliacao!A234)</f>
        <v>0</v>
      </c>
      <c r="L234" s="9">
        <f>SUMIFS(df_mutuos!I:I,df_mutuos!B:B,Conciliacao!A234)</f>
        <v>0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-19768.399999999998</v>
      </c>
      <c r="O234" s="12">
        <f t="shared" si="12"/>
        <v>109397.62000000004</v>
      </c>
      <c r="P234" s="26">
        <f t="shared" si="13"/>
        <v>45532.280000000035</v>
      </c>
      <c r="Q234" s="29">
        <f>SUMIFS(df_ajustes_conciliaco!C:C,df_ajustes_conciliaco!B:B,Conciliacao!A234)</f>
        <v>0</v>
      </c>
      <c r="R234" s="32">
        <f t="shared" si="14"/>
        <v>45532.280000000035</v>
      </c>
    </row>
    <row r="235" spans="1:18" x14ac:dyDescent="0.35">
      <c r="A235" s="6">
        <f t="shared" si="10"/>
        <v>45525</v>
      </c>
      <c r="B235" s="4">
        <f>SUMIFS(df_faturam_zig!K:K,df_faturam_zig!L:L,Conciliacao!A235)</f>
        <v>0</v>
      </c>
      <c r="C235" s="4"/>
      <c r="D235" s="4">
        <f>SUMIFS(df_faturam_zig!E:E,df_faturam_zig!L:L,Conciliacao!A235,df_faturam_zig!F:F,"DINHEIRO")</f>
        <v>0</v>
      </c>
      <c r="E235" s="4">
        <f>SUMIFS(view_parc_agrup!G:G,view_parc_agrup!F:F,Conciliacao!A235)</f>
        <v>0</v>
      </c>
      <c r="F235" s="7">
        <f>SUMIFS(df_mutuos!H:H,df_mutuos!B:B,Conciliacao!A235)</f>
        <v>10000</v>
      </c>
      <c r="G235" s="8">
        <f>SUMIFS(df_extratos!I:I,df_extratos!F:F,Conciliacao!A235,df_extratos!G:G,"CREDITO")</f>
        <v>16156.49</v>
      </c>
      <c r="H235" s="24">
        <f>SUMIFS(df_tesouraria_trans!E:E,df_tesouraria_trans!D:D,Conciliacao!A235)</f>
        <v>0</v>
      </c>
      <c r="I235" s="10">
        <f t="shared" si="11"/>
        <v>-6156.49</v>
      </c>
      <c r="J235" s="5">
        <f>SUMIFS(df_blueme_sem_parcelamento!F:F,df_blueme_sem_parcelamento!I:I,Conciliacao!A235)</f>
        <v>36107.760000000002</v>
      </c>
      <c r="K235" s="5">
        <f>SUMIFS(df_blueme_com_parcelamento!J:J,df_blueme_com_parcelamento!M:M,Conciliacao!A235)</f>
        <v>0</v>
      </c>
      <c r="L235" s="9">
        <f>SUMIFS(df_mutuos!I:I,df_mutuos!B:B,Conciliacao!A235)</f>
        <v>0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-30922.420000000006</v>
      </c>
      <c r="O235" s="12">
        <f t="shared" si="12"/>
        <v>5185.3399999999965</v>
      </c>
      <c r="P235" s="26">
        <f t="shared" si="13"/>
        <v>11341.829999999996</v>
      </c>
      <c r="Q235" s="29">
        <f>SUMIFS(df_ajustes_conciliaco!C:C,df_ajustes_conciliaco!B:B,Conciliacao!A235)</f>
        <v>0</v>
      </c>
      <c r="R235" s="32">
        <f t="shared" si="14"/>
        <v>11341.829999999996</v>
      </c>
    </row>
    <row r="236" spans="1:18" x14ac:dyDescent="0.35">
      <c r="A236" s="6">
        <f t="shared" si="10"/>
        <v>45526</v>
      </c>
      <c r="B236" s="4">
        <f>SUMIFS(df_faturam_zig!K:K,df_faturam_zig!L:L,Conciliacao!A236)</f>
        <v>0</v>
      </c>
      <c r="C236" s="4"/>
      <c r="D236" s="4">
        <f>SUMIFS(df_faturam_zig!E:E,df_faturam_zig!L:L,Conciliacao!A236,df_faturam_zig!F:F,"DINHEIRO")</f>
        <v>0</v>
      </c>
      <c r="E236" s="4">
        <f>SUMIFS(view_parc_agrup!G:G,view_parc_agrup!F:F,Conciliacao!A236)</f>
        <v>5550.3</v>
      </c>
      <c r="F236" s="7">
        <f>SUMIFS(df_mutuos!H:H,df_mutuos!B:B,Conciliacao!A236)</f>
        <v>10000</v>
      </c>
      <c r="G236" s="8">
        <f>SUMIFS(df_extratos!I:I,df_extratos!F:F,Conciliacao!A236,df_extratos!G:G,"CREDITO")</f>
        <v>21268.400000000001</v>
      </c>
      <c r="H236" s="24">
        <f>SUMIFS(df_tesouraria_trans!E:E,df_tesouraria_trans!D:D,Conciliacao!A236)</f>
        <v>0</v>
      </c>
      <c r="I236" s="10">
        <f t="shared" si="11"/>
        <v>-5718.1000000000022</v>
      </c>
      <c r="J236" s="5">
        <f>SUMIFS(df_blueme_sem_parcelamento!F:F,df_blueme_sem_parcelamento!I:I,Conciliacao!A236)</f>
        <v>18175.91</v>
      </c>
      <c r="K236" s="5">
        <f>SUMIFS(df_blueme_com_parcelamento!J:J,df_blueme_com_parcelamento!M:M,Conciliacao!A236)</f>
        <v>0</v>
      </c>
      <c r="L236" s="9">
        <f>SUMIFS(df_mutuos!I:I,df_mutuos!B:B,Conciliacao!A236)</f>
        <v>0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-17247.21</v>
      </c>
      <c r="O236" s="12">
        <f t="shared" si="12"/>
        <v>928.70000000000073</v>
      </c>
      <c r="P236" s="26">
        <f t="shared" si="13"/>
        <v>6646.8000000000029</v>
      </c>
      <c r="Q236" s="29">
        <f>SUMIFS(df_ajustes_conciliaco!C:C,df_ajustes_conciliaco!B:B,Conciliacao!A236)</f>
        <v>0</v>
      </c>
      <c r="R236" s="32">
        <f t="shared" si="14"/>
        <v>6646.8000000000029</v>
      </c>
    </row>
    <row r="237" spans="1:18" x14ac:dyDescent="0.35">
      <c r="A237" s="6">
        <f t="shared" si="10"/>
        <v>45527</v>
      </c>
      <c r="B237" s="4">
        <f>SUMIFS(df_faturam_zig!K:K,df_faturam_zig!L:L,Conciliacao!A237)</f>
        <v>0</v>
      </c>
      <c r="C237" s="4"/>
      <c r="D237" s="4">
        <f>SUMIFS(df_faturam_zig!E:E,df_faturam_zig!L:L,Conciliacao!A237,df_faturam_zig!F:F,"DINHEIRO")</f>
        <v>0</v>
      </c>
      <c r="E237" s="4">
        <f>SUMIFS(view_parc_agrup!G:G,view_parc_agrup!F:F,Conciliacao!A237)</f>
        <v>0</v>
      </c>
      <c r="F237" s="7">
        <f>SUMIFS(df_mutuos!H:H,df_mutuos!B:B,Conciliacao!A237)</f>
        <v>0</v>
      </c>
      <c r="G237" s="8">
        <f>SUMIFS(df_extratos!I:I,df_extratos!F:F,Conciliacao!A237,df_extratos!G:G,"CREDITO")</f>
        <v>17360</v>
      </c>
      <c r="H237" s="24">
        <f>SUMIFS(df_tesouraria_trans!E:E,df_tesouraria_trans!D:D,Conciliacao!A237)</f>
        <v>0</v>
      </c>
      <c r="I237" s="10">
        <f t="shared" si="11"/>
        <v>-17360</v>
      </c>
      <c r="J237" s="5">
        <f>SUMIFS(df_blueme_sem_parcelamento!F:F,df_blueme_sem_parcelamento!I:I,Conciliacao!A237)</f>
        <v>29401.03</v>
      </c>
      <c r="K237" s="5">
        <f>SUMIFS(df_blueme_com_parcelamento!J:J,df_blueme_com_parcelamento!M:M,Conciliacao!A237)</f>
        <v>2916</v>
      </c>
      <c r="L237" s="9">
        <f>SUMIFS(df_mutuos!I:I,df_mutuos!B:B,Conciliacao!A237)</f>
        <v>0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-21996.379999999997</v>
      </c>
      <c r="O237" s="12">
        <f t="shared" si="12"/>
        <v>10320.650000000001</v>
      </c>
      <c r="P237" s="26">
        <f t="shared" si="13"/>
        <v>27680.65</v>
      </c>
      <c r="Q237" s="29">
        <f>SUMIFS(df_ajustes_conciliaco!C:C,df_ajustes_conciliaco!B:B,Conciliacao!A237)</f>
        <v>0</v>
      </c>
      <c r="R237" s="32">
        <f t="shared" si="14"/>
        <v>27680.65</v>
      </c>
    </row>
    <row r="238" spans="1:18" x14ac:dyDescent="0.35">
      <c r="A238" s="6">
        <f t="shared" si="10"/>
        <v>45528</v>
      </c>
      <c r="B238" s="4">
        <f>SUMIFS(df_faturam_zig!K:K,df_faturam_zig!L:L,Conciliacao!A238)</f>
        <v>0</v>
      </c>
      <c r="C238" s="4"/>
      <c r="D238" s="4">
        <f>SUMIFS(df_faturam_zig!E:E,df_faturam_zig!L:L,Conciliacao!A238,df_faturam_zig!F:F,"DINHEIRO")</f>
        <v>0</v>
      </c>
      <c r="E238" s="4">
        <f>SUMIFS(view_parc_agrup!G:G,view_parc_agrup!F:F,Conciliacao!A238)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SUMIFS(df_tesouraria_trans!E:E,df_tesouraria_trans!D:D,Conciliacao!A238)</f>
        <v>0</v>
      </c>
      <c r="I238" s="10">
        <f t="shared" si="11"/>
        <v>0</v>
      </c>
      <c r="J238" s="5">
        <f>SUMIFS(df_blueme_sem_parcelamento!F:F,df_blueme_sem_parcelamento!I:I,Conciliacao!A238)</f>
        <v>0</v>
      </c>
      <c r="K238" s="5">
        <f>SUMIFS(df_blueme_com_parcelamento!J:J,df_blueme_com_parcelamento!M:M,Conciliacao!A238)</f>
        <v>0</v>
      </c>
      <c r="L238" s="9">
        <f>SUMIFS(df_mutuos!I:I,df_mutuos!B:B,Conciliacao!A238)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12">
        <f t="shared" si="12"/>
        <v>0</v>
      </c>
      <c r="P238" s="26">
        <f t="shared" si="13"/>
        <v>0</v>
      </c>
      <c r="Q238" s="29">
        <f>SUMIFS(df_ajustes_conciliaco!C:C,df_ajustes_conciliaco!B:B,Conciliacao!A238)</f>
        <v>0</v>
      </c>
      <c r="R238" s="32">
        <f t="shared" si="14"/>
        <v>0</v>
      </c>
    </row>
    <row r="239" spans="1:18" x14ac:dyDescent="0.35">
      <c r="A239" s="6">
        <f t="shared" si="10"/>
        <v>45529</v>
      </c>
      <c r="B239" s="4">
        <f>SUMIFS(df_faturam_zig!K:K,df_faturam_zig!L:L,Conciliacao!A239)</f>
        <v>0</v>
      </c>
      <c r="C239" s="4"/>
      <c r="D239" s="4">
        <f>SUMIFS(df_faturam_zig!E:E,df_faturam_zig!L:L,Conciliacao!A239,df_faturam_zig!F:F,"DINHEIRO")</f>
        <v>0</v>
      </c>
      <c r="E239" s="4">
        <f>SUMIFS(view_parc_agrup!G:G,view_parc_agrup!F:F,Conciliacao!A239)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SUMIFS(df_tesouraria_trans!E:E,df_tesouraria_trans!D:D,Conciliacao!A239)</f>
        <v>0</v>
      </c>
      <c r="I239" s="10">
        <f t="shared" si="11"/>
        <v>0</v>
      </c>
      <c r="J239" s="5">
        <f>SUMIFS(df_blueme_sem_parcelamento!F:F,df_blueme_sem_parcelamento!I:I,Conciliacao!A239)</f>
        <v>0</v>
      </c>
      <c r="K239" s="5">
        <f>SUMIFS(df_blueme_com_parcelamento!J:J,df_blueme_com_parcelamento!M:M,Conciliacao!A239)</f>
        <v>0</v>
      </c>
      <c r="L239" s="9">
        <f>SUMIFS(df_mutuos!I:I,df_mutuos!B:B,Conciliacao!A239)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12">
        <f t="shared" si="12"/>
        <v>0</v>
      </c>
      <c r="P239" s="26">
        <f t="shared" si="13"/>
        <v>0</v>
      </c>
      <c r="Q239" s="29">
        <f>SUMIFS(df_ajustes_conciliaco!C:C,df_ajustes_conciliaco!B:B,Conciliacao!A239)</f>
        <v>0</v>
      </c>
      <c r="R239" s="32">
        <f t="shared" si="14"/>
        <v>0</v>
      </c>
    </row>
    <row r="240" spans="1:18" x14ac:dyDescent="0.35">
      <c r="A240" s="6">
        <f t="shared" si="10"/>
        <v>45530</v>
      </c>
      <c r="B240" s="4">
        <f>SUMIFS(df_faturam_zig!K:K,df_faturam_zig!L:L,Conciliacao!A240)</f>
        <v>0</v>
      </c>
      <c r="C240" s="4"/>
      <c r="D240" s="4">
        <f>SUMIFS(df_faturam_zig!E:E,df_faturam_zig!L:L,Conciliacao!A240,df_faturam_zig!F:F,"DINHEIRO")</f>
        <v>0</v>
      </c>
      <c r="E240" s="4">
        <f>SUMIFS(view_parc_agrup!G:G,view_parc_agrup!F:F,Conciliacao!A240)</f>
        <v>24631.34</v>
      </c>
      <c r="F240" s="7">
        <f>SUMIFS(df_mutuos!H:H,df_mutuos!B:B,Conciliacao!A240)</f>
        <v>14000</v>
      </c>
      <c r="G240" s="8">
        <f>SUMIFS(df_extratos!I:I,df_extratos!F:F,Conciliacao!A240,df_extratos!G:G,"CREDITO")</f>
        <v>0</v>
      </c>
      <c r="H240" s="24">
        <f>SUMIFS(df_tesouraria_trans!E:E,df_tesouraria_trans!D:D,Conciliacao!A240)</f>
        <v>0</v>
      </c>
      <c r="I240" s="10">
        <f t="shared" si="11"/>
        <v>38631.339999999997</v>
      </c>
      <c r="J240" s="5">
        <f>SUMIFS(df_blueme_sem_parcelamento!F:F,df_blueme_sem_parcelamento!I:I,Conciliacao!A240)</f>
        <v>59867.61</v>
      </c>
      <c r="K240" s="5">
        <f>SUMIFS(df_blueme_com_parcelamento!J:J,df_blueme_com_parcelamento!M:M,Conciliacao!A240)</f>
        <v>1068</v>
      </c>
      <c r="L240" s="9">
        <f>SUMIFS(df_mutuos!I:I,df_mutuos!B:B,Conciliacao!A240)</f>
        <v>0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0</v>
      </c>
      <c r="O240" s="12">
        <f t="shared" si="12"/>
        <v>60935.61</v>
      </c>
      <c r="P240" s="26">
        <f t="shared" si="13"/>
        <v>22304.270000000004</v>
      </c>
      <c r="Q240" s="29">
        <f>SUMIFS(df_ajustes_conciliaco!C:C,df_ajustes_conciliaco!B:B,Conciliacao!A240)</f>
        <v>0</v>
      </c>
      <c r="R240" s="32">
        <f t="shared" si="14"/>
        <v>22304.270000000004</v>
      </c>
    </row>
    <row r="241" spans="1:18" x14ac:dyDescent="0.35">
      <c r="A241" s="6">
        <f t="shared" si="10"/>
        <v>45531</v>
      </c>
      <c r="B241" s="4">
        <f>SUMIFS(df_faturam_zig!K:K,df_faturam_zig!L:L,Conciliacao!A241)</f>
        <v>0</v>
      </c>
      <c r="C241" s="4"/>
      <c r="D241" s="4">
        <f>SUMIFS(df_faturam_zig!E:E,df_faturam_zig!L:L,Conciliacao!A241,df_faturam_zig!F:F,"DINHEIRO")</f>
        <v>0</v>
      </c>
      <c r="E241" s="4">
        <f>SUMIFS(view_parc_agrup!G:G,view_parc_agrup!F:F,Conciliacao!A241)</f>
        <v>0</v>
      </c>
      <c r="F241" s="7">
        <f>SUMIFS(df_mutuos!H:H,df_mutuos!B:B,Conciliacao!A241)</f>
        <v>0</v>
      </c>
      <c r="G241" s="8">
        <f>SUMIFS(df_extratos!I:I,df_extratos!F:F,Conciliacao!A241,df_extratos!G:G,"CREDITO")</f>
        <v>0</v>
      </c>
      <c r="H241" s="24">
        <f>SUMIFS(df_tesouraria_trans!E:E,df_tesouraria_trans!D:D,Conciliacao!A241)</f>
        <v>0</v>
      </c>
      <c r="I241" s="10">
        <f t="shared" si="11"/>
        <v>0</v>
      </c>
      <c r="J241" s="5">
        <f>SUMIFS(df_blueme_sem_parcelamento!F:F,df_blueme_sem_parcelamento!I:I,Conciliacao!A241)</f>
        <v>13308.69</v>
      </c>
      <c r="K241" s="5">
        <f>SUMIFS(df_blueme_com_parcelamento!J:J,df_blueme_com_parcelamento!M:M,Conciliacao!A241)</f>
        <v>0</v>
      </c>
      <c r="L241" s="9">
        <f>SUMIFS(df_mutuos!I:I,df_mutuos!B:B,Conciliacao!A241)</f>
        <v>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0</v>
      </c>
      <c r="O241" s="12">
        <f t="shared" si="12"/>
        <v>13308.69</v>
      </c>
      <c r="P241" s="26">
        <f t="shared" si="13"/>
        <v>13308.69</v>
      </c>
      <c r="Q241" s="29">
        <f>SUMIFS(df_ajustes_conciliaco!C:C,df_ajustes_conciliaco!B:B,Conciliacao!A241)</f>
        <v>0</v>
      </c>
      <c r="R241" s="32">
        <f t="shared" si="14"/>
        <v>13308.69</v>
      </c>
    </row>
    <row r="242" spans="1:18" x14ac:dyDescent="0.35">
      <c r="A242" s="6">
        <f t="shared" si="10"/>
        <v>45532</v>
      </c>
      <c r="B242" s="4">
        <f>SUMIFS(df_faturam_zig!K:K,df_faturam_zig!L:L,Conciliacao!A242)</f>
        <v>0</v>
      </c>
      <c r="C242" s="4"/>
      <c r="D242" s="4">
        <f>SUMIFS(df_faturam_zig!E:E,df_faturam_zig!L:L,Conciliacao!A242,df_faturam_zig!F:F,"DINHEIRO")</f>
        <v>0</v>
      </c>
      <c r="E242" s="4">
        <f>SUMIFS(view_parc_agrup!G:G,view_parc_agrup!F:F,Conciliacao!A242)</f>
        <v>0</v>
      </c>
      <c r="F242" s="7">
        <f>SUMIFS(df_mutuos!H:H,df_mutuos!B:B,Conciliacao!A242)</f>
        <v>0</v>
      </c>
      <c r="G242" s="8">
        <f>SUMIFS(df_extratos!I:I,df_extratos!F:F,Conciliacao!A242,df_extratos!G:G,"CREDITO")</f>
        <v>0</v>
      </c>
      <c r="H242" s="24">
        <f>SUMIFS(df_tesouraria_trans!E:E,df_tesouraria_trans!D:D,Conciliacao!A242)</f>
        <v>0</v>
      </c>
      <c r="I242" s="10">
        <f t="shared" si="11"/>
        <v>0</v>
      </c>
      <c r="J242" s="5">
        <f>SUMIFS(df_blueme_sem_parcelamento!F:F,df_blueme_sem_parcelamento!I:I,Conciliacao!A242)</f>
        <v>19549.770000000004</v>
      </c>
      <c r="K242" s="5">
        <f>SUMIFS(df_blueme_com_parcelamento!J:J,df_blueme_com_parcelamento!M:M,Conciliacao!A242)</f>
        <v>0</v>
      </c>
      <c r="L242" s="9">
        <f>SUMIFS(df_mutuos!I:I,df_mutuos!B:B,Conciliacao!A242)</f>
        <v>0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0</v>
      </c>
      <c r="O242" s="12">
        <f t="shared" si="12"/>
        <v>19549.770000000004</v>
      </c>
      <c r="P242" s="26">
        <f t="shared" si="13"/>
        <v>19549.770000000004</v>
      </c>
      <c r="Q242" s="29">
        <f>SUMIFS(df_ajustes_conciliaco!C:C,df_ajustes_conciliaco!B:B,Conciliacao!A242)</f>
        <v>0</v>
      </c>
      <c r="R242" s="32">
        <f t="shared" si="14"/>
        <v>19549.770000000004</v>
      </c>
    </row>
    <row r="243" spans="1:18" x14ac:dyDescent="0.35">
      <c r="A243" s="6">
        <f t="shared" si="10"/>
        <v>45533</v>
      </c>
      <c r="B243" s="4">
        <f>SUMIFS(df_faturam_zig!K:K,df_faturam_zig!L:L,Conciliacao!A243)</f>
        <v>0</v>
      </c>
      <c r="C243" s="4"/>
      <c r="D243" s="4">
        <f>SUMIFS(df_faturam_zig!E:E,df_faturam_zig!L:L,Conciliacao!A243,df_faturam_zig!F:F,"DINHEIRO")</f>
        <v>0</v>
      </c>
      <c r="E243" s="4">
        <f>SUMIFS(view_parc_agrup!G:G,view_parc_agrup!F:F,Conciliacao!A243)</f>
        <v>0</v>
      </c>
      <c r="F243" s="7">
        <f>SUMIFS(df_mutuos!H:H,df_mutuos!B:B,Conciliacao!A243)</f>
        <v>0</v>
      </c>
      <c r="G243" s="8">
        <f>SUMIFS(df_extratos!I:I,df_extratos!F:F,Conciliacao!A243,df_extratos!G:G,"CREDITO")</f>
        <v>0</v>
      </c>
      <c r="H243" s="24">
        <f>SUMIFS(df_tesouraria_trans!E:E,df_tesouraria_trans!D:D,Conciliacao!A243)</f>
        <v>0</v>
      </c>
      <c r="I243" s="10">
        <f t="shared" si="11"/>
        <v>0</v>
      </c>
      <c r="J243" s="5">
        <f>SUMIFS(df_blueme_sem_parcelamento!F:F,df_blueme_sem_parcelamento!I:I,Conciliacao!A243)</f>
        <v>23583.010000000002</v>
      </c>
      <c r="K243" s="5">
        <f>SUMIFS(df_blueme_com_parcelamento!J:J,df_blueme_com_parcelamento!M:M,Conciliacao!A243)</f>
        <v>8574</v>
      </c>
      <c r="L243" s="9">
        <f>SUMIFS(df_mutuos!I:I,df_mutuos!B:B,Conciliacao!A243)</f>
        <v>0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0</v>
      </c>
      <c r="O243" s="12">
        <f t="shared" si="12"/>
        <v>32157.010000000002</v>
      </c>
      <c r="P243" s="26">
        <f t="shared" si="13"/>
        <v>32157.010000000002</v>
      </c>
      <c r="Q243" s="29">
        <f>SUMIFS(df_ajustes_conciliaco!C:C,df_ajustes_conciliaco!B:B,Conciliacao!A243)</f>
        <v>0</v>
      </c>
      <c r="R243" s="32">
        <f t="shared" si="14"/>
        <v>32157.010000000002</v>
      </c>
    </row>
    <row r="244" spans="1:18" x14ac:dyDescent="0.35">
      <c r="A244" s="6">
        <f t="shared" si="10"/>
        <v>45534</v>
      </c>
      <c r="B244" s="4">
        <f>SUMIFS(df_faturam_zig!K:K,df_faturam_zig!L:L,Conciliacao!A244)</f>
        <v>0</v>
      </c>
      <c r="C244" s="4"/>
      <c r="D244" s="4">
        <f>SUMIFS(df_faturam_zig!E:E,df_faturam_zig!L:L,Conciliacao!A244,df_faturam_zig!F:F,"DINHEIRO")</f>
        <v>0</v>
      </c>
      <c r="E244" s="4">
        <f>SUMIFS(view_parc_agrup!G:G,view_parc_agrup!F:F,Conciliacao!A244)</f>
        <v>25282.74</v>
      </c>
      <c r="F244" s="7">
        <f>SUMIFS(df_mutuos!H:H,df_mutuos!B:B,Conciliacao!A244)</f>
        <v>29900</v>
      </c>
      <c r="G244" s="8">
        <f>SUMIFS(df_extratos!I:I,df_extratos!F:F,Conciliacao!A244,df_extratos!G:G,"CREDITO")</f>
        <v>0</v>
      </c>
      <c r="H244" s="24">
        <f>SUMIFS(df_tesouraria_trans!E:E,df_tesouraria_trans!D:D,Conciliacao!A244)</f>
        <v>0</v>
      </c>
      <c r="I244" s="10">
        <f t="shared" si="11"/>
        <v>55182.740000000005</v>
      </c>
      <c r="J244" s="5">
        <f>SUMIFS(df_blueme_sem_parcelamento!F:F,df_blueme_sem_parcelamento!I:I,Conciliacao!A244)</f>
        <v>73840.570000000007</v>
      </c>
      <c r="K244" s="5">
        <f>SUMIFS(df_blueme_com_parcelamento!J:J,df_blueme_com_parcelamento!M:M,Conciliacao!A244)</f>
        <v>4216.2</v>
      </c>
      <c r="L244" s="9">
        <f>SUMIFS(df_mutuos!I:I,df_mutuos!B:B,Conciliacao!A244)</f>
        <v>0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0</v>
      </c>
      <c r="O244" s="12">
        <f t="shared" si="12"/>
        <v>78056.77</v>
      </c>
      <c r="P244" s="26">
        <f t="shared" si="13"/>
        <v>22874.03</v>
      </c>
      <c r="Q244" s="29">
        <f>SUMIFS(df_ajustes_conciliaco!C:C,df_ajustes_conciliaco!B:B,Conciliacao!A244)</f>
        <v>0</v>
      </c>
      <c r="R244" s="32">
        <f t="shared" si="14"/>
        <v>22874.03</v>
      </c>
    </row>
    <row r="245" spans="1:18" x14ac:dyDescent="0.35">
      <c r="A245" s="6">
        <f t="shared" si="10"/>
        <v>45535</v>
      </c>
      <c r="B245" s="4">
        <f>SUMIFS(df_faturam_zig!K:K,df_faturam_zig!L:L,Conciliacao!A245)</f>
        <v>0</v>
      </c>
      <c r="C245" s="4"/>
      <c r="D245" s="4">
        <f>SUMIFS(df_faturam_zig!E:E,df_faturam_zig!L:L,Conciliacao!A245,df_faturam_zig!F:F,"DINHEIRO")</f>
        <v>0</v>
      </c>
      <c r="E245" s="4">
        <f>SUMIFS(view_parc_agrup!G:G,view_parc_agrup!F:F,Conciliacao!A245)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SUMIFS(df_tesouraria_trans!E:E,df_tesouraria_trans!D:D,Conciliacao!A245)</f>
        <v>0</v>
      </c>
      <c r="I245" s="10">
        <f t="shared" si="11"/>
        <v>0</v>
      </c>
      <c r="J245" s="5">
        <f>SUMIFS(df_blueme_sem_parcelamento!F:F,df_blueme_sem_parcelamento!I:I,Conciliacao!A245)</f>
        <v>143.5</v>
      </c>
      <c r="K245" s="5">
        <f>SUMIFS(df_blueme_com_parcelamento!J:J,df_blueme_com_parcelamento!M:M,Conciliacao!A245)</f>
        <v>0</v>
      </c>
      <c r="L245" s="9">
        <f>SUMIFS(df_mutuos!I:I,df_mutuos!B:B,Conciliacao!A245)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12">
        <f t="shared" si="12"/>
        <v>143.5</v>
      </c>
      <c r="P245" s="26">
        <f t="shared" si="13"/>
        <v>143.5</v>
      </c>
      <c r="Q245" s="29">
        <f>SUMIFS(df_ajustes_conciliaco!C:C,df_ajustes_conciliaco!B:B,Conciliacao!A245)</f>
        <v>0</v>
      </c>
      <c r="R245" s="32">
        <f t="shared" si="14"/>
        <v>143.5</v>
      </c>
    </row>
    <row r="246" spans="1:18" x14ac:dyDescent="0.35">
      <c r="A246" s="6">
        <f t="shared" si="10"/>
        <v>45536</v>
      </c>
      <c r="B246" s="4">
        <f>SUMIFS(df_faturam_zig!K:K,df_faturam_zig!L:L,Conciliacao!A246)</f>
        <v>0</v>
      </c>
      <c r="C246" s="4"/>
      <c r="D246" s="4">
        <f>SUMIFS(df_faturam_zig!E:E,df_faturam_zig!L:L,Conciliacao!A246,df_faturam_zig!F:F,"DINHEIRO")</f>
        <v>0</v>
      </c>
      <c r="E246" s="4">
        <f>SUMIFS(view_parc_agrup!G:G,view_parc_agrup!F:F,Conciliacao!A246)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SUMIFS(df_tesouraria_trans!E:E,df_tesouraria_trans!D:D,Conciliacao!A246)</f>
        <v>0</v>
      </c>
      <c r="I246" s="10">
        <f t="shared" si="11"/>
        <v>0</v>
      </c>
      <c r="J246" s="5">
        <f>SUMIFS(df_blueme_sem_parcelamento!F:F,df_blueme_sem_parcelamento!I:I,Conciliacao!A246)</f>
        <v>0</v>
      </c>
      <c r="K246" s="5">
        <f>SUMIFS(df_blueme_com_parcelamento!J:J,df_blueme_com_parcelamento!M:M,Conciliacao!A246)</f>
        <v>0</v>
      </c>
      <c r="L246" s="9">
        <f>SUMIFS(df_mutuos!I:I,df_mutuos!B:B,Conciliacao!A246)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12">
        <f t="shared" si="12"/>
        <v>0</v>
      </c>
      <c r="P246" s="26">
        <f t="shared" si="13"/>
        <v>0</v>
      </c>
      <c r="Q246" s="29">
        <f>SUMIFS(df_ajustes_conciliaco!C:C,df_ajustes_conciliaco!B:B,Conciliacao!A246)</f>
        <v>0</v>
      </c>
      <c r="R246" s="32">
        <f t="shared" si="14"/>
        <v>0</v>
      </c>
    </row>
    <row r="247" spans="1:18" x14ac:dyDescent="0.35">
      <c r="A247" s="6">
        <f t="shared" si="10"/>
        <v>45537</v>
      </c>
      <c r="B247" s="4">
        <f>SUMIFS(df_faturam_zig!K:K,df_faturam_zig!L:L,Conciliacao!A247)</f>
        <v>0</v>
      </c>
      <c r="C247" s="4"/>
      <c r="D247" s="4">
        <f>SUMIFS(df_faturam_zig!E:E,df_faturam_zig!L:L,Conciliacao!A247,df_faturam_zig!F:F,"DINHEIRO")</f>
        <v>0</v>
      </c>
      <c r="E247" s="4">
        <f>SUMIFS(view_parc_agrup!G:G,view_parc_agrup!F:F,Conciliacao!A247)</f>
        <v>13211.720000000001</v>
      </c>
      <c r="F247" s="7">
        <f>SUMIFS(df_mutuos!H:H,df_mutuos!B:B,Conciliacao!A247)</f>
        <v>0</v>
      </c>
      <c r="G247" s="8">
        <f>SUMIFS(df_extratos!I:I,df_extratos!F:F,Conciliacao!A247,df_extratos!G:G,"CREDITO")</f>
        <v>91540.56</v>
      </c>
      <c r="H247" s="24">
        <f>SUMIFS(df_tesouraria_trans!E:E,df_tesouraria_trans!D:D,Conciliacao!A247)</f>
        <v>1494.42</v>
      </c>
      <c r="I247" s="10">
        <f t="shared" si="11"/>
        <v>-79823.259999999995</v>
      </c>
      <c r="J247" s="5">
        <f>SUMIFS(df_blueme_sem_parcelamento!F:F,df_blueme_sem_parcelamento!I:I,Conciliacao!A247)</f>
        <v>42602.86</v>
      </c>
      <c r="K247" s="5">
        <f>SUMIFS(df_blueme_com_parcelamento!J:J,df_blueme_com_parcelamento!M:M,Conciliacao!A247)</f>
        <v>8350</v>
      </c>
      <c r="L247" s="9">
        <f>SUMIFS(df_mutuos!I:I,df_mutuos!B:B,Conciliacao!A247)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-52624.94000000001</v>
      </c>
      <c r="O247" s="12">
        <f t="shared" si="12"/>
        <v>-1672.080000000009</v>
      </c>
      <c r="P247" s="26">
        <f t="shared" si="13"/>
        <v>78151.179999999993</v>
      </c>
      <c r="Q247" s="29">
        <f>SUMIFS(df_ajustes_conciliaco!C:C,df_ajustes_conciliaco!B:B,Conciliacao!A247)</f>
        <v>-1672.08</v>
      </c>
      <c r="R247" s="32">
        <f t="shared" ref="R247:R278" si="15">P247-Q247</f>
        <v>79823.259999999995</v>
      </c>
    </row>
    <row r="248" spans="1:18" x14ac:dyDescent="0.35">
      <c r="A248" s="6">
        <f t="shared" si="10"/>
        <v>45538</v>
      </c>
      <c r="B248" s="4">
        <f>SUMIFS(df_faturam_zig!K:K,df_faturam_zig!L:L,Conciliacao!A248)</f>
        <v>0</v>
      </c>
      <c r="C248" s="4"/>
      <c r="D248" s="4">
        <f>SUMIFS(df_faturam_zig!E:E,df_faturam_zig!L:L,Conciliacao!A248,df_faturam_zig!F:F,"DINHEIRO")</f>
        <v>0</v>
      </c>
      <c r="E248" s="4">
        <f>SUMIFS(view_parc_agrup!G:G,view_parc_agrup!F:F,Conciliacao!A248)</f>
        <v>0</v>
      </c>
      <c r="F248" s="7">
        <f>SUMIFS(df_mutuos!H:H,df_mutuos!B:B,Conciliacao!A248)</f>
        <v>0</v>
      </c>
      <c r="G248" s="8">
        <f>SUMIFS(df_extratos!I:I,df_extratos!F:F,Conciliacao!A248,df_extratos!G:G,"CREDITO")</f>
        <v>5819.14</v>
      </c>
      <c r="H248" s="24">
        <f>SUMIFS(df_tesouraria_trans!E:E,df_tesouraria_trans!D:D,Conciliacao!A248)</f>
        <v>0</v>
      </c>
      <c r="I248" s="10">
        <f t="shared" si="11"/>
        <v>-5819.14</v>
      </c>
      <c r="J248" s="5">
        <f>SUMIFS(df_blueme_sem_parcelamento!F:F,df_blueme_sem_parcelamento!I:I,Conciliacao!A248)</f>
        <v>12553.04</v>
      </c>
      <c r="K248" s="5">
        <f>SUMIFS(df_blueme_com_parcelamento!J:J,df_blueme_com_parcelamento!M:M,Conciliacao!A248)</f>
        <v>198</v>
      </c>
      <c r="L248" s="9">
        <f>SUMIFS(df_mutuos!I:I,df_mutuos!B:B,Conciliacao!A248)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-12751.04</v>
      </c>
      <c r="O248" s="12">
        <f t="shared" si="12"/>
        <v>0</v>
      </c>
      <c r="P248" s="26">
        <f t="shared" si="13"/>
        <v>5819.14</v>
      </c>
      <c r="Q248" s="29">
        <f>SUMIFS(df_ajustes_conciliaco!C:C,df_ajustes_conciliaco!B:B,Conciliacao!A248)</f>
        <v>-12.68</v>
      </c>
      <c r="R248" s="32">
        <f t="shared" si="15"/>
        <v>5831.8200000000006</v>
      </c>
    </row>
    <row r="249" spans="1:18" x14ac:dyDescent="0.35">
      <c r="A249" s="6">
        <f t="shared" si="10"/>
        <v>45539</v>
      </c>
      <c r="B249" s="4">
        <f>SUMIFS(df_faturam_zig!K:K,df_faturam_zig!L:L,Conciliacao!A249)</f>
        <v>0</v>
      </c>
      <c r="C249" s="4"/>
      <c r="D249" s="4">
        <f>SUMIFS(df_faturam_zig!E:E,df_faturam_zig!L:L,Conciliacao!A249,df_faturam_zig!F:F,"DINHEIRO")</f>
        <v>0</v>
      </c>
      <c r="E249" s="4">
        <f>SUMIFS(view_parc_agrup!G:G,view_parc_agrup!F:F,Conciliacao!A249)</f>
        <v>0</v>
      </c>
      <c r="F249" s="7">
        <f>SUMIFS(df_mutuos!H:H,df_mutuos!B:B,Conciliacao!A249)</f>
        <v>0</v>
      </c>
      <c r="G249" s="8">
        <f>SUMIFS(df_extratos!I:I,df_extratos!F:F,Conciliacao!A249,df_extratos!G:G,"CREDITO")</f>
        <v>7950.0499999999993</v>
      </c>
      <c r="H249" s="24">
        <f>SUMIFS(df_tesouraria_trans!E:E,df_tesouraria_trans!D:D,Conciliacao!A249)</f>
        <v>44</v>
      </c>
      <c r="I249" s="10">
        <f t="shared" si="11"/>
        <v>-7994.0499999999993</v>
      </c>
      <c r="J249" s="5">
        <f>SUMIFS(df_blueme_sem_parcelamento!F:F,df_blueme_sem_parcelamento!I:I,Conciliacao!A249)</f>
        <v>22161.02</v>
      </c>
      <c r="K249" s="5">
        <f>SUMIFS(df_blueme_com_parcelamento!J:J,df_blueme_com_parcelamento!M:M,Conciliacao!A249)</f>
        <v>0</v>
      </c>
      <c r="L249" s="9">
        <f>SUMIFS(df_mutuos!I:I,df_mutuos!B:B,Conciliacao!A249)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-22161.019999999997</v>
      </c>
      <c r="O249" s="12">
        <f t="shared" si="12"/>
        <v>0</v>
      </c>
      <c r="P249" s="26">
        <f t="shared" si="13"/>
        <v>7994.0499999999993</v>
      </c>
      <c r="Q249" s="29">
        <f>SUMIFS(df_ajustes_conciliaco!C:C,df_ajustes_conciliaco!B:B,Conciliacao!A249)</f>
        <v>0</v>
      </c>
      <c r="R249" s="32">
        <f t="shared" si="15"/>
        <v>7994.0499999999993</v>
      </c>
    </row>
    <row r="250" spans="1:18" x14ac:dyDescent="0.35">
      <c r="A250" s="6">
        <f t="shared" si="10"/>
        <v>45540</v>
      </c>
      <c r="B250" s="4">
        <f>SUMIFS(df_faturam_zig!K:K,df_faturam_zig!L:L,Conciliacao!A250)</f>
        <v>0</v>
      </c>
      <c r="C250" s="4"/>
      <c r="D250" s="4">
        <f>SUMIFS(df_faturam_zig!E:E,df_faturam_zig!L:L,Conciliacao!A250,df_faturam_zig!F:F,"DINHEIRO")</f>
        <v>0</v>
      </c>
      <c r="E250" s="4">
        <f>SUMIFS(view_parc_agrup!G:G,view_parc_agrup!F:F,Conciliacao!A250)</f>
        <v>218.03</v>
      </c>
      <c r="F250" s="7">
        <f>SUMIFS(df_mutuos!H:H,df_mutuos!B:B,Conciliacao!A250)</f>
        <v>142000</v>
      </c>
      <c r="G250" s="8">
        <f>SUMIFS(df_extratos!I:I,df_extratos!F:F,Conciliacao!A250,df_extratos!G:G,"CREDITO")</f>
        <v>155009.34</v>
      </c>
      <c r="H250" s="24">
        <f>SUMIFS(df_tesouraria_trans!E:E,df_tesouraria_trans!D:D,Conciliacao!A250)</f>
        <v>1105.4000000000001</v>
      </c>
      <c r="I250" s="10">
        <f t="shared" si="11"/>
        <v>-13896.709999999992</v>
      </c>
      <c r="J250" s="5">
        <f>SUMIFS(df_blueme_sem_parcelamento!F:F,df_blueme_sem_parcelamento!I:I,Conciliacao!A250)</f>
        <v>174228.94999999998</v>
      </c>
      <c r="K250" s="5">
        <f>SUMIFS(df_blueme_com_parcelamento!J:J,df_blueme_com_parcelamento!M:M,Conciliacao!A250)</f>
        <v>0</v>
      </c>
      <c r="L250" s="9">
        <f>SUMIFS(df_mutuos!I:I,df_mutuos!B:B,Conciliacao!A250)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-174254.95</v>
      </c>
      <c r="O250" s="12">
        <f t="shared" si="12"/>
        <v>-26.000000000029104</v>
      </c>
      <c r="P250" s="26">
        <f t="shared" si="13"/>
        <v>13870.709999999963</v>
      </c>
      <c r="Q250" s="29">
        <f>SUMIFS(df_ajustes_conciliaco!C:C,df_ajustes_conciliaco!B:B,Conciliacao!A250)</f>
        <v>-228.75</v>
      </c>
      <c r="R250" s="32">
        <f t="shared" si="15"/>
        <v>14099.459999999963</v>
      </c>
    </row>
    <row r="251" spans="1:18" x14ac:dyDescent="0.35">
      <c r="A251" s="6">
        <f t="shared" ref="A251:A314" si="16">A250+1</f>
        <v>45541</v>
      </c>
      <c r="B251" s="4">
        <f>SUMIFS(df_faturam_zig!K:K,df_faturam_zig!L:L,Conciliacao!A251)</f>
        <v>0</v>
      </c>
      <c r="C251" s="4"/>
      <c r="D251" s="4">
        <f>SUMIFS(df_faturam_zig!E:E,df_faturam_zig!L:L,Conciliacao!A251,df_faturam_zig!F:F,"DINHEIRO")</f>
        <v>0</v>
      </c>
      <c r="E251" s="4">
        <f>SUMIFS(view_parc_agrup!G:G,view_parc_agrup!F:F,Conciliacao!A251)</f>
        <v>0</v>
      </c>
      <c r="F251" s="7">
        <f>SUMIFS(df_mutuos!H:H,df_mutuos!B:B,Conciliacao!A251)</f>
        <v>0</v>
      </c>
      <c r="G251" s="8">
        <f>SUMIFS(df_extratos!I:I,df_extratos!F:F,Conciliacao!A251,df_extratos!G:G,"CREDITO")</f>
        <v>11788.34</v>
      </c>
      <c r="H251" s="24">
        <f>SUMIFS(df_tesouraria_trans!E:E,df_tesouraria_trans!D:D,Conciliacao!A251)</f>
        <v>0</v>
      </c>
      <c r="I251" s="10">
        <f t="shared" si="11"/>
        <v>-11788.34</v>
      </c>
      <c r="J251" s="5">
        <f>SUMIFS(df_blueme_sem_parcelamento!F:F,df_blueme_sem_parcelamento!I:I,Conciliacao!A251)</f>
        <v>230</v>
      </c>
      <c r="K251" s="5">
        <f>SUMIFS(df_blueme_com_parcelamento!J:J,df_blueme_com_parcelamento!M:M,Conciliacao!A251)</f>
        <v>0</v>
      </c>
      <c r="L251" s="9">
        <f>SUMIFS(df_mutuos!I:I,df_mutuos!B:B,Conciliacao!A251)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-230</v>
      </c>
      <c r="O251" s="12">
        <f t="shared" si="12"/>
        <v>0</v>
      </c>
      <c r="P251" s="26">
        <f t="shared" si="13"/>
        <v>11788.34</v>
      </c>
      <c r="Q251" s="29">
        <f>SUMIFS(df_ajustes_conciliaco!C:C,df_ajustes_conciliaco!B:B,Conciliacao!A251)</f>
        <v>-19389.7</v>
      </c>
      <c r="R251" s="32">
        <f t="shared" si="15"/>
        <v>31178.04</v>
      </c>
    </row>
    <row r="252" spans="1:18" x14ac:dyDescent="0.35">
      <c r="A252" s="6">
        <f t="shared" si="16"/>
        <v>45542</v>
      </c>
      <c r="B252" s="4">
        <f>SUMIFS(df_faturam_zig!K:K,df_faturam_zig!L:L,Conciliacao!A252)</f>
        <v>0</v>
      </c>
      <c r="C252" s="4"/>
      <c r="D252" s="4">
        <f>SUMIFS(df_faturam_zig!E:E,df_faturam_zig!L:L,Conciliacao!A252,df_faturam_zig!F:F,"DINHEIRO")</f>
        <v>0</v>
      </c>
      <c r="E252" s="4">
        <f>SUMIFS(view_parc_agrup!G:G,view_parc_agrup!F:F,Conciliacao!A252)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0.02</v>
      </c>
      <c r="H252" s="24">
        <f>SUMIFS(df_tesouraria_trans!E:E,df_tesouraria_trans!D:D,Conciliacao!A252)</f>
        <v>0</v>
      </c>
      <c r="I252" s="10">
        <f t="shared" si="11"/>
        <v>-0.02</v>
      </c>
      <c r="J252" s="5">
        <f>SUMIFS(df_blueme_sem_parcelamento!F:F,df_blueme_sem_parcelamento!I:I,Conciliacao!A252)</f>
        <v>0</v>
      </c>
      <c r="K252" s="5">
        <f>SUMIFS(df_blueme_com_parcelamento!J:J,df_blueme_com_parcelamento!M:M,Conciliacao!A252)</f>
        <v>0</v>
      </c>
      <c r="L252" s="9">
        <f>SUMIFS(df_mutuos!I:I,df_mutuos!B:B,Conciliacao!A252)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12">
        <f t="shared" si="12"/>
        <v>0</v>
      </c>
      <c r="P252" s="26">
        <f t="shared" si="13"/>
        <v>0.02</v>
      </c>
      <c r="Q252" s="29">
        <f>SUMIFS(df_ajustes_conciliaco!C:C,df_ajustes_conciliaco!B:B,Conciliacao!A252)</f>
        <v>0</v>
      </c>
      <c r="R252" s="32">
        <f t="shared" si="15"/>
        <v>0.02</v>
      </c>
    </row>
    <row r="253" spans="1:18" x14ac:dyDescent="0.35">
      <c r="A253" s="6">
        <f t="shared" si="16"/>
        <v>45543</v>
      </c>
      <c r="B253" s="4">
        <f>SUMIFS(df_faturam_zig!K:K,df_faturam_zig!L:L,Conciliacao!A253)</f>
        <v>0</v>
      </c>
      <c r="C253" s="4"/>
      <c r="D253" s="4">
        <f>SUMIFS(df_faturam_zig!E:E,df_faturam_zig!L:L,Conciliacao!A253,df_faturam_zig!F:F,"DINHEIRO")</f>
        <v>0</v>
      </c>
      <c r="E253" s="4">
        <f>SUMIFS(view_parc_agrup!G:G,view_parc_agrup!F:F,Conciliacao!A253)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SUMIFS(df_tesouraria_trans!E:E,df_tesouraria_trans!D:D,Conciliacao!A253)</f>
        <v>0</v>
      </c>
      <c r="I253" s="10">
        <f t="shared" si="11"/>
        <v>0</v>
      </c>
      <c r="J253" s="5">
        <f>SUMIFS(df_blueme_sem_parcelamento!F:F,df_blueme_sem_parcelamento!I:I,Conciliacao!A253)</f>
        <v>0</v>
      </c>
      <c r="K253" s="5">
        <f>SUMIFS(df_blueme_com_parcelamento!J:J,df_blueme_com_parcelamento!M:M,Conciliacao!A253)</f>
        <v>0</v>
      </c>
      <c r="L253" s="9">
        <f>SUMIFS(df_mutuos!I:I,df_mutuos!B:B,Conciliacao!A253)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12">
        <f t="shared" si="12"/>
        <v>0</v>
      </c>
      <c r="P253" s="26">
        <f t="shared" si="13"/>
        <v>0</v>
      </c>
      <c r="Q253" s="29">
        <f>SUMIFS(df_ajustes_conciliaco!C:C,df_ajustes_conciliaco!B:B,Conciliacao!A253)</f>
        <v>0</v>
      </c>
      <c r="R253" s="32">
        <f t="shared" si="15"/>
        <v>0</v>
      </c>
    </row>
    <row r="254" spans="1:18" x14ac:dyDescent="0.35">
      <c r="A254" s="6">
        <f t="shared" si="16"/>
        <v>45544</v>
      </c>
      <c r="B254" s="4">
        <f>SUMIFS(df_faturam_zig!K:K,df_faturam_zig!L:L,Conciliacao!A254)</f>
        <v>0</v>
      </c>
      <c r="C254" s="4"/>
      <c r="D254" s="4">
        <f>SUMIFS(df_faturam_zig!E:E,df_faturam_zig!L:L,Conciliacao!A254,df_faturam_zig!F:F,"DINHEIRO")</f>
        <v>0</v>
      </c>
      <c r="E254" s="4">
        <f>SUMIFS(view_parc_agrup!G:G,view_parc_agrup!F:F,Conciliacao!A254)</f>
        <v>39659.14</v>
      </c>
      <c r="F254" s="7">
        <f>SUMIFS(df_mutuos!H:H,df_mutuos!B:B,Conciliacao!A254)</f>
        <v>0</v>
      </c>
      <c r="G254" s="8">
        <f>SUMIFS(df_extratos!I:I,df_extratos!F:F,Conciliacao!A254,df_extratos!G:G,"CREDITO")</f>
        <v>134687.39000000001</v>
      </c>
      <c r="H254" s="24">
        <f>SUMIFS(df_tesouraria_trans!E:E,df_tesouraria_trans!D:D,Conciliacao!A254)</f>
        <v>-2284.39</v>
      </c>
      <c r="I254" s="10">
        <f t="shared" si="11"/>
        <v>-92743.86</v>
      </c>
      <c r="J254" s="5">
        <f>SUMIFS(df_blueme_sem_parcelamento!F:F,df_blueme_sem_parcelamento!I:I,Conciliacao!A254)</f>
        <v>23254.86</v>
      </c>
      <c r="K254" s="5">
        <f>SUMIFS(df_blueme_com_parcelamento!J:J,df_blueme_com_parcelamento!M:M,Conciliacao!A254)</f>
        <v>13574</v>
      </c>
      <c r="L254" s="9">
        <f>SUMIFS(df_mutuos!I:I,df_mutuos!B:B,Conciliacao!A254)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-36828.86</v>
      </c>
      <c r="O254" s="12">
        <f t="shared" si="12"/>
        <v>0</v>
      </c>
      <c r="P254" s="26">
        <f t="shared" si="13"/>
        <v>92743.86</v>
      </c>
      <c r="Q254" s="29">
        <f>SUMIFS(df_ajustes_conciliaco!C:C,df_ajustes_conciliaco!B:B,Conciliacao!A254)</f>
        <v>27063.86</v>
      </c>
      <c r="R254" s="32">
        <f t="shared" si="15"/>
        <v>65680</v>
      </c>
    </row>
    <row r="255" spans="1:18" x14ac:dyDescent="0.35">
      <c r="A255" s="6">
        <f t="shared" si="16"/>
        <v>45545</v>
      </c>
      <c r="B255" s="4">
        <f>SUMIFS(df_faturam_zig!K:K,df_faturam_zig!L:L,Conciliacao!A255)</f>
        <v>0</v>
      </c>
      <c r="C255" s="4"/>
      <c r="D255" s="4">
        <f>SUMIFS(df_faturam_zig!E:E,df_faturam_zig!L:L,Conciliacao!A255,df_faturam_zig!F:F,"DINHEIRO")</f>
        <v>0</v>
      </c>
      <c r="E255" s="4">
        <f>SUMIFS(view_parc_agrup!G:G,view_parc_agrup!F:F,Conciliacao!A255)</f>
        <v>75695.38</v>
      </c>
      <c r="F255" s="7">
        <f>SUMIFS(df_mutuos!H:H,df_mutuos!B:B,Conciliacao!A255)</f>
        <v>0</v>
      </c>
      <c r="G255" s="8">
        <f>SUMIFS(df_extratos!I:I,df_extratos!F:F,Conciliacao!A255,df_extratos!G:G,"CREDITO")</f>
        <v>80916.679999999993</v>
      </c>
      <c r="H255" s="24">
        <f>SUMIFS(df_tesouraria_trans!E:E,df_tesouraria_trans!D:D,Conciliacao!A255)</f>
        <v>0</v>
      </c>
      <c r="I255" s="10">
        <f t="shared" si="11"/>
        <v>-5221.2999999999884</v>
      </c>
      <c r="J255" s="5">
        <f>SUMIFS(df_blueme_sem_parcelamento!F:F,df_blueme_sem_parcelamento!I:I,Conciliacao!A255)</f>
        <v>39289.150000000009</v>
      </c>
      <c r="K255" s="5">
        <f>SUMIFS(df_blueme_com_parcelamento!J:J,df_blueme_com_parcelamento!M:M,Conciliacao!A255)</f>
        <v>0</v>
      </c>
      <c r="L255" s="9">
        <f>SUMIFS(df_mutuos!I:I,df_mutuos!B:B,Conciliacao!A255)</f>
        <v>40000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-79289.149999999994</v>
      </c>
      <c r="O255" s="12">
        <f t="shared" si="12"/>
        <v>0</v>
      </c>
      <c r="P255" s="26">
        <f t="shared" si="13"/>
        <v>5221.2999999999884</v>
      </c>
      <c r="Q255" s="29">
        <f>SUMIFS(df_ajustes_conciliaco!C:C,df_ajustes_conciliaco!B:B,Conciliacao!A255)</f>
        <v>-61.28</v>
      </c>
      <c r="R255" s="32">
        <f t="shared" si="15"/>
        <v>5282.5799999999881</v>
      </c>
    </row>
    <row r="256" spans="1:18" x14ac:dyDescent="0.35">
      <c r="A256" s="6">
        <f t="shared" si="16"/>
        <v>45546</v>
      </c>
      <c r="B256" s="4">
        <f>SUMIFS(df_faturam_zig!K:K,df_faturam_zig!L:L,Conciliacao!A256)</f>
        <v>0</v>
      </c>
      <c r="C256" s="4"/>
      <c r="D256" s="4">
        <f>SUMIFS(df_faturam_zig!E:E,df_faturam_zig!L:L,Conciliacao!A256,df_faturam_zig!F:F,"DINHEIRO")</f>
        <v>0</v>
      </c>
      <c r="E256" s="4">
        <f>SUMIFS(view_parc_agrup!G:G,view_parc_agrup!F:F,Conciliacao!A256)</f>
        <v>0</v>
      </c>
      <c r="F256" s="7">
        <f>SUMIFS(df_mutuos!H:H,df_mutuos!B:B,Conciliacao!A256)</f>
        <v>0</v>
      </c>
      <c r="G256" s="8">
        <f>SUMIFS(df_extratos!I:I,df_extratos!F:F,Conciliacao!A256,df_extratos!G:G,"CREDITO")</f>
        <v>18780.810000000001</v>
      </c>
      <c r="H256" s="24">
        <f>SUMIFS(df_tesouraria_trans!E:E,df_tesouraria_trans!D:D,Conciliacao!A256)</f>
        <v>0</v>
      </c>
      <c r="I256" s="10">
        <f t="shared" si="11"/>
        <v>-18780.810000000001</v>
      </c>
      <c r="J256" s="5">
        <f>SUMIFS(df_blueme_sem_parcelamento!F:F,df_blueme_sem_parcelamento!I:I,Conciliacao!A256)</f>
        <v>9977.9299999999985</v>
      </c>
      <c r="K256" s="5">
        <f>SUMIFS(df_blueme_com_parcelamento!J:J,df_blueme_com_parcelamento!M:M,Conciliacao!A256)</f>
        <v>0</v>
      </c>
      <c r="L256" s="9">
        <f>SUMIFS(df_mutuos!I:I,df_mutuos!B:B,Conciliacao!A256)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-9498.6299999999992</v>
      </c>
      <c r="O256" s="12">
        <f t="shared" si="12"/>
        <v>479.29999999999927</v>
      </c>
      <c r="P256" s="26">
        <f t="shared" si="13"/>
        <v>19260.11</v>
      </c>
      <c r="Q256" s="29">
        <f>SUMIFS(df_ajustes_conciliaco!C:C,df_ajustes_conciliaco!B:B,Conciliacao!A256)</f>
        <v>0</v>
      </c>
      <c r="R256" s="32">
        <f t="shared" si="15"/>
        <v>19260.11</v>
      </c>
    </row>
    <row r="257" spans="1:18" x14ac:dyDescent="0.35">
      <c r="A257" s="6">
        <f t="shared" si="16"/>
        <v>45547</v>
      </c>
      <c r="B257" s="4">
        <f>SUMIFS(df_faturam_zig!K:K,df_faturam_zig!L:L,Conciliacao!A257)</f>
        <v>0</v>
      </c>
      <c r="C257" s="4"/>
      <c r="D257" s="4">
        <f>SUMIFS(df_faturam_zig!E:E,df_faturam_zig!L:L,Conciliacao!A257,df_faturam_zig!F:F,"DINHEIRO")</f>
        <v>0</v>
      </c>
      <c r="E257" s="4">
        <f>SUMIFS(view_parc_agrup!G:G,view_parc_agrup!F:F,Conciliacao!A257)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11538.189999999999</v>
      </c>
      <c r="H257" s="24">
        <f>SUMIFS(df_tesouraria_trans!E:E,df_tesouraria_trans!D:D,Conciliacao!A257)</f>
        <v>0</v>
      </c>
      <c r="I257" s="10">
        <f t="shared" si="11"/>
        <v>-11538.189999999999</v>
      </c>
      <c r="J257" s="5">
        <f>SUMIFS(df_blueme_sem_parcelamento!F:F,df_blueme_sem_parcelamento!I:I,Conciliacao!A257)</f>
        <v>80110.869999999981</v>
      </c>
      <c r="K257" s="5">
        <f>SUMIFS(df_blueme_com_parcelamento!J:J,df_blueme_com_parcelamento!M:M,Conciliacao!A257)</f>
        <v>2000</v>
      </c>
      <c r="L257" s="9">
        <f>SUMIFS(df_mutuos!I:I,df_mutuos!B:B,Conciliacao!A257)</f>
        <v>30000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-112110.87</v>
      </c>
      <c r="O257" s="12">
        <f t="shared" si="12"/>
        <v>0</v>
      </c>
      <c r="P257" s="26">
        <f t="shared" si="13"/>
        <v>11538.189999999999</v>
      </c>
      <c r="Q257" s="29">
        <f>SUMIFS(df_ajustes_conciliaco!C:C,df_ajustes_conciliaco!B:B,Conciliacao!A257)</f>
        <v>0</v>
      </c>
      <c r="R257" s="32">
        <f t="shared" si="15"/>
        <v>11538.189999999999</v>
      </c>
    </row>
    <row r="258" spans="1:18" x14ac:dyDescent="0.35">
      <c r="A258" s="6">
        <f t="shared" si="16"/>
        <v>45548</v>
      </c>
      <c r="B258" s="4">
        <f>SUMIFS(df_faturam_zig!K:K,df_faturam_zig!L:L,Conciliacao!A258)</f>
        <v>0</v>
      </c>
      <c r="C258" s="4"/>
      <c r="D258" s="4">
        <f>SUMIFS(df_faturam_zig!E:E,df_faturam_zig!L:L,Conciliacao!A258,df_faturam_zig!F:F,"DINHEIRO")</f>
        <v>0</v>
      </c>
      <c r="E258" s="4">
        <f>SUMIFS(view_parc_agrup!G:G,view_parc_agrup!F:F,Conciliacao!A258)</f>
        <v>0</v>
      </c>
      <c r="F258" s="7">
        <f>SUMIFS(df_mutuos!H:H,df_mutuos!B:B,Conciliacao!A258)</f>
        <v>0</v>
      </c>
      <c r="G258" s="8">
        <f>SUMIFS(df_extratos!I:I,df_extratos!F:F,Conciliacao!A258,df_extratos!G:G,"CREDITO")</f>
        <v>18413.849999999999</v>
      </c>
      <c r="H258" s="24">
        <f>SUMIFS(df_tesouraria_trans!E:E,df_tesouraria_trans!D:D,Conciliacao!A258)</f>
        <v>110.74</v>
      </c>
      <c r="I258" s="10">
        <f t="shared" ref="I258:I321" si="17">SUM(B258:F258)-SUM(G258:H258)</f>
        <v>-18524.59</v>
      </c>
      <c r="J258" s="5">
        <f>SUMIFS(df_blueme_sem_parcelamento!F:F,df_blueme_sem_parcelamento!I:I,Conciliacao!A258)</f>
        <v>2872.3</v>
      </c>
      <c r="K258" s="5">
        <f>SUMIFS(df_blueme_com_parcelamento!J:J,df_blueme_com_parcelamento!M:M,Conciliacao!A258)</f>
        <v>0</v>
      </c>
      <c r="L258" s="9">
        <f>SUMIFS(df_mutuos!I:I,df_mutuos!B:B,Conciliacao!A258)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-2890.3</v>
      </c>
      <c r="O258" s="12">
        <f t="shared" ref="O258:O321" si="18">SUM(J258:M258)+N258</f>
        <v>-18</v>
      </c>
      <c r="P258" s="26">
        <f t="shared" ref="P258:P321" si="19">O258-I258</f>
        <v>18506.59</v>
      </c>
      <c r="Q258" s="29">
        <f>SUMIFS(df_ajustes_conciliaco!C:C,df_ajustes_conciliaco!B:B,Conciliacao!A258)</f>
        <v>0</v>
      </c>
      <c r="R258" s="32">
        <f t="shared" si="15"/>
        <v>18506.59</v>
      </c>
    </row>
    <row r="259" spans="1:18" x14ac:dyDescent="0.35">
      <c r="A259" s="6">
        <f t="shared" si="16"/>
        <v>45549</v>
      </c>
      <c r="B259" s="4">
        <f>SUMIFS(df_faturam_zig!K:K,df_faturam_zig!L:L,Conciliacao!A259)</f>
        <v>0</v>
      </c>
      <c r="C259" s="4"/>
      <c r="D259" s="4">
        <f>SUMIFS(df_faturam_zig!E:E,df_faturam_zig!L:L,Conciliacao!A259,df_faturam_zig!F:F,"DINHEIRO")</f>
        <v>0</v>
      </c>
      <c r="E259" s="4">
        <f>SUMIFS(view_parc_agrup!G:G,view_parc_agrup!F:F,Conciliacao!A259)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0.03</v>
      </c>
      <c r="H259" s="24">
        <f>SUMIFS(df_tesouraria_trans!E:E,df_tesouraria_trans!D:D,Conciliacao!A259)</f>
        <v>0</v>
      </c>
      <c r="I259" s="10">
        <f t="shared" si="17"/>
        <v>-0.03</v>
      </c>
      <c r="J259" s="5">
        <f>SUMIFS(df_blueme_sem_parcelamento!F:F,df_blueme_sem_parcelamento!I:I,Conciliacao!A259)</f>
        <v>0</v>
      </c>
      <c r="K259" s="5">
        <f>SUMIFS(df_blueme_com_parcelamento!J:J,df_blueme_com_parcelamento!M:M,Conciliacao!A259)</f>
        <v>0</v>
      </c>
      <c r="L259" s="9">
        <f>SUMIFS(df_mutuos!I:I,df_mutuos!B:B,Conciliacao!A259)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12">
        <f t="shared" si="18"/>
        <v>0</v>
      </c>
      <c r="P259" s="26">
        <f t="shared" si="19"/>
        <v>0.03</v>
      </c>
      <c r="Q259" s="29">
        <f>SUMIFS(df_ajustes_conciliaco!C:C,df_ajustes_conciliaco!B:B,Conciliacao!A259)</f>
        <v>0</v>
      </c>
      <c r="R259" s="32">
        <f t="shared" si="15"/>
        <v>0.03</v>
      </c>
    </row>
    <row r="260" spans="1:18" x14ac:dyDescent="0.35">
      <c r="A260" s="6">
        <f t="shared" si="16"/>
        <v>45550</v>
      </c>
      <c r="B260" s="4">
        <f>SUMIFS(df_faturam_zig!K:K,df_faturam_zig!L:L,Conciliacao!A260)</f>
        <v>0</v>
      </c>
      <c r="C260" s="4"/>
      <c r="D260" s="4">
        <f>SUMIFS(df_faturam_zig!E:E,df_faturam_zig!L:L,Conciliacao!A260,df_faturam_zig!F:F,"DINHEIRO")</f>
        <v>0</v>
      </c>
      <c r="E260" s="4">
        <f>SUMIFS(view_parc_agrup!G:G,view_parc_agrup!F:F,Conciliacao!A260)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SUMIFS(df_tesouraria_trans!E:E,df_tesouraria_trans!D:D,Conciliacao!A260)</f>
        <v>0</v>
      </c>
      <c r="I260" s="10">
        <f t="shared" si="17"/>
        <v>0</v>
      </c>
      <c r="J260" s="5">
        <f>SUMIFS(df_blueme_sem_parcelamento!F:F,df_blueme_sem_parcelamento!I:I,Conciliacao!A260)</f>
        <v>0</v>
      </c>
      <c r="K260" s="5">
        <f>SUMIFS(df_blueme_com_parcelamento!J:J,df_blueme_com_parcelamento!M:M,Conciliacao!A260)</f>
        <v>0</v>
      </c>
      <c r="L260" s="9">
        <f>SUMIFS(df_mutuos!I:I,df_mutuos!B:B,Conciliacao!A260)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12">
        <f t="shared" si="18"/>
        <v>0</v>
      </c>
      <c r="P260" s="26">
        <f t="shared" si="19"/>
        <v>0</v>
      </c>
      <c r="Q260" s="29">
        <f>SUMIFS(df_ajustes_conciliaco!C:C,df_ajustes_conciliaco!B:B,Conciliacao!A260)</f>
        <v>-11217.03</v>
      </c>
      <c r="R260" s="32">
        <f t="shared" si="15"/>
        <v>11217.03</v>
      </c>
    </row>
    <row r="261" spans="1:18" x14ac:dyDescent="0.35">
      <c r="A261" s="6">
        <f t="shared" si="16"/>
        <v>45551</v>
      </c>
      <c r="B261" s="4">
        <f>SUMIFS(df_faturam_zig!K:K,df_faturam_zig!L:L,Conciliacao!A261)</f>
        <v>0</v>
      </c>
      <c r="C261" s="4"/>
      <c r="D261" s="4">
        <f>SUMIFS(df_faturam_zig!E:E,df_faturam_zig!L:L,Conciliacao!A261,df_faturam_zig!F:F,"DINHEIRO")</f>
        <v>0</v>
      </c>
      <c r="E261" s="4">
        <f>SUMIFS(view_parc_agrup!G:G,view_parc_agrup!F:F,Conciliacao!A261)</f>
        <v>54044.42</v>
      </c>
      <c r="F261" s="7">
        <f>SUMIFS(df_mutuos!H:H,df_mutuos!B:B,Conciliacao!A261)</f>
        <v>0</v>
      </c>
      <c r="G261" s="8">
        <f>SUMIFS(df_extratos!I:I,df_extratos!F:F,Conciliacao!A261,df_extratos!G:G,"CREDITO")</f>
        <v>129553.05</v>
      </c>
      <c r="H261" s="24">
        <f>SUMIFS(df_tesouraria_trans!E:E,df_tesouraria_trans!D:D,Conciliacao!A261)</f>
        <v>1229.28</v>
      </c>
      <c r="I261" s="10">
        <f t="shared" si="17"/>
        <v>-76737.91</v>
      </c>
      <c r="J261" s="5">
        <f>SUMIFS(df_blueme_sem_parcelamento!F:F,df_blueme_sem_parcelamento!I:I,Conciliacao!A261)</f>
        <v>76983.679999999993</v>
      </c>
      <c r="K261" s="5">
        <f>SUMIFS(df_blueme_com_parcelamento!J:J,df_blueme_com_parcelamento!M:M,Conciliacao!A261)</f>
        <v>24881.370000000003</v>
      </c>
      <c r="L261" s="9">
        <f>SUMIFS(df_mutuos!I:I,df_mutuos!B:B,Conciliacao!A261)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-101265.05</v>
      </c>
      <c r="O261" s="12">
        <f t="shared" si="18"/>
        <v>599.99999999998545</v>
      </c>
      <c r="P261" s="26">
        <f t="shared" si="19"/>
        <v>77337.909999999989</v>
      </c>
      <c r="Q261" s="29">
        <f>SUMIFS(df_ajustes_conciliaco!C:C,df_ajustes_conciliaco!B:B,Conciliacao!A261)</f>
        <v>0</v>
      </c>
      <c r="R261" s="32">
        <f t="shared" si="15"/>
        <v>77337.909999999989</v>
      </c>
    </row>
    <row r="262" spans="1:18" x14ac:dyDescent="0.35">
      <c r="A262" s="6">
        <f t="shared" si="16"/>
        <v>45552</v>
      </c>
      <c r="B262" s="4">
        <f>SUMIFS(df_faturam_zig!K:K,df_faturam_zig!L:L,Conciliacao!A262)</f>
        <v>0</v>
      </c>
      <c r="C262" s="4"/>
      <c r="D262" s="4">
        <f>SUMIFS(df_faturam_zig!E:E,df_faturam_zig!L:L,Conciliacao!A262,df_faturam_zig!F:F,"DINHEIRO")</f>
        <v>0</v>
      </c>
      <c r="E262" s="4">
        <f>SUMIFS(view_parc_agrup!G:G,view_parc_agrup!F:F,Conciliacao!A262)</f>
        <v>0</v>
      </c>
      <c r="F262" s="7">
        <f>SUMIFS(df_mutuos!H:H,df_mutuos!B:B,Conciliacao!A262)</f>
        <v>25000</v>
      </c>
      <c r="G262" s="8">
        <f>SUMIFS(df_extratos!I:I,df_extratos!F:F,Conciliacao!A262,df_extratos!G:G,"CREDITO")</f>
        <v>26415.24</v>
      </c>
      <c r="H262" s="24">
        <f>SUMIFS(df_tesouraria_trans!E:E,df_tesouraria_trans!D:D,Conciliacao!A262)</f>
        <v>0</v>
      </c>
      <c r="I262" s="10">
        <f t="shared" si="17"/>
        <v>-1415.2400000000016</v>
      </c>
      <c r="J262" s="5">
        <f>SUMIFS(df_blueme_sem_parcelamento!F:F,df_blueme_sem_parcelamento!I:I,Conciliacao!A262)</f>
        <v>81245.309999999983</v>
      </c>
      <c r="K262" s="5">
        <f>SUMIFS(df_blueme_com_parcelamento!J:J,df_blueme_com_parcelamento!M:M,Conciliacao!A262)</f>
        <v>0</v>
      </c>
      <c r="L262" s="9">
        <f>SUMIFS(df_mutuos!I:I,df_mutuos!B:B,Conciliacao!A262)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-80501.41</v>
      </c>
      <c r="O262" s="12">
        <f t="shared" si="18"/>
        <v>743.89999999997963</v>
      </c>
      <c r="P262" s="26">
        <f t="shared" si="19"/>
        <v>2159.1399999999812</v>
      </c>
      <c r="Q262" s="29">
        <f>SUMIFS(df_ajustes_conciliaco!C:C,df_ajustes_conciliaco!B:B,Conciliacao!A262)</f>
        <v>0</v>
      </c>
      <c r="R262" s="32">
        <f t="shared" si="15"/>
        <v>2159.1399999999812</v>
      </c>
    </row>
    <row r="263" spans="1:18" x14ac:dyDescent="0.35">
      <c r="A263" s="6">
        <f t="shared" si="16"/>
        <v>45553</v>
      </c>
      <c r="B263" s="4">
        <f>SUMIFS(df_faturam_zig!K:K,df_faturam_zig!L:L,Conciliacao!A263)</f>
        <v>0</v>
      </c>
      <c r="C263" s="4"/>
      <c r="D263" s="4">
        <f>SUMIFS(df_faturam_zig!E:E,df_faturam_zig!L:L,Conciliacao!A263,df_faturam_zig!F:F,"DINHEIRO")</f>
        <v>0</v>
      </c>
      <c r="E263" s="4">
        <f>SUMIFS(view_parc_agrup!G:G,view_parc_agrup!F:F,Conciliacao!A263)</f>
        <v>35463.74</v>
      </c>
      <c r="F263" s="7">
        <f>SUMIFS(df_mutuos!H:H,df_mutuos!B:B,Conciliacao!A263)</f>
        <v>106000</v>
      </c>
      <c r="G263" s="8">
        <f>SUMIFS(df_extratos!I:I,df_extratos!F:F,Conciliacao!A263,df_extratos!G:G,"CREDITO")</f>
        <v>114723.77</v>
      </c>
      <c r="H263" s="24">
        <f>SUMIFS(df_tesouraria_trans!E:E,df_tesouraria_trans!D:D,Conciliacao!A263)</f>
        <v>0</v>
      </c>
      <c r="I263" s="10">
        <f t="shared" si="17"/>
        <v>26739.969999999987</v>
      </c>
      <c r="J263" s="5">
        <f>SUMIFS(df_blueme_sem_parcelamento!F:F,df_blueme_sem_parcelamento!I:I,Conciliacao!A263)</f>
        <v>106497.08</v>
      </c>
      <c r="K263" s="5">
        <f>SUMIFS(df_blueme_com_parcelamento!J:J,df_blueme_com_parcelamento!M:M,Conciliacao!A263)</f>
        <v>0</v>
      </c>
      <c r="L263" s="9">
        <f>SUMIFS(df_mutuos!I:I,df_mutuos!B:B,Conciliacao!A263)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-106497.08000000006</v>
      </c>
      <c r="O263" s="12">
        <f t="shared" si="18"/>
        <v>0</v>
      </c>
      <c r="P263" s="26">
        <f t="shared" si="19"/>
        <v>-26739.969999999987</v>
      </c>
      <c r="Q263" s="29">
        <f>SUMIFS(df_ajustes_conciliaco!C:C,df_ajustes_conciliaco!B:B,Conciliacao!A263)</f>
        <v>0</v>
      </c>
      <c r="R263" s="32">
        <f t="shared" si="15"/>
        <v>-26739.969999999987</v>
      </c>
    </row>
    <row r="264" spans="1:18" x14ac:dyDescent="0.35">
      <c r="A264" s="6">
        <f t="shared" si="16"/>
        <v>45554</v>
      </c>
      <c r="B264" s="4">
        <f>SUMIFS(df_faturam_zig!K:K,df_faturam_zig!L:L,Conciliacao!A264)</f>
        <v>0</v>
      </c>
      <c r="C264" s="4"/>
      <c r="D264" s="4">
        <f>SUMIFS(df_faturam_zig!E:E,df_faturam_zig!L:L,Conciliacao!A264,df_faturam_zig!F:F,"DINHEIRO")</f>
        <v>0</v>
      </c>
      <c r="E264" s="4">
        <f>SUMIFS(view_parc_agrup!G:G,view_parc_agrup!F:F,Conciliacao!A264)</f>
        <v>36400</v>
      </c>
      <c r="F264" s="7">
        <f>SUMIFS(df_mutuos!H:H,df_mutuos!B:B,Conciliacao!A264)</f>
        <v>0</v>
      </c>
      <c r="G264" s="8">
        <f>SUMIFS(df_extratos!I:I,df_extratos!F:F,Conciliacao!A264,df_extratos!G:G,"CREDITO")</f>
        <v>89985.15</v>
      </c>
      <c r="H264" s="24">
        <f>SUMIFS(df_tesouraria_trans!E:E,df_tesouraria_trans!D:D,Conciliacao!A264)</f>
        <v>0</v>
      </c>
      <c r="I264" s="10">
        <f t="shared" si="17"/>
        <v>-53585.149999999994</v>
      </c>
      <c r="J264" s="5">
        <f>SUMIFS(df_blueme_sem_parcelamento!F:F,df_blueme_sem_parcelamento!I:I,Conciliacao!A264)</f>
        <v>38183.390000000007</v>
      </c>
      <c r="K264" s="5">
        <f>SUMIFS(df_blueme_com_parcelamento!J:J,df_blueme_com_parcelamento!M:M,Conciliacao!A264)</f>
        <v>0</v>
      </c>
      <c r="L264" s="9">
        <f>SUMIFS(df_mutuos!I:I,df_mutuos!B:B,Conciliacao!A264)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-38189.39</v>
      </c>
      <c r="O264" s="12">
        <f t="shared" si="18"/>
        <v>-5.999999999992724</v>
      </c>
      <c r="P264" s="26">
        <f t="shared" si="19"/>
        <v>53579.15</v>
      </c>
      <c r="Q264" s="29">
        <f>SUMIFS(df_ajustes_conciliaco!C:C,df_ajustes_conciliaco!B:B,Conciliacao!A264)</f>
        <v>0</v>
      </c>
      <c r="R264" s="32">
        <f t="shared" si="15"/>
        <v>53579.15</v>
      </c>
    </row>
    <row r="265" spans="1:18" x14ac:dyDescent="0.35">
      <c r="A265" s="6">
        <f t="shared" si="16"/>
        <v>45555</v>
      </c>
      <c r="B265" s="4">
        <f>SUMIFS(df_faturam_zig!K:K,df_faturam_zig!L:L,Conciliacao!A265)</f>
        <v>0</v>
      </c>
      <c r="C265" s="4"/>
      <c r="D265" s="4">
        <f>SUMIFS(df_faturam_zig!E:E,df_faturam_zig!L:L,Conciliacao!A265,df_faturam_zig!F:F,"DINHEIRO")</f>
        <v>0</v>
      </c>
      <c r="E265" s="4">
        <f>SUMIFS(view_parc_agrup!G:G,view_parc_agrup!F:F,Conciliacao!A265)</f>
        <v>152242</v>
      </c>
      <c r="F265" s="7">
        <f>SUMIFS(df_mutuos!H:H,df_mutuos!B:B,Conciliacao!A265)</f>
        <v>84000</v>
      </c>
      <c r="G265" s="8">
        <f>SUMIFS(df_extratos!I:I,df_extratos!F:F,Conciliacao!A265,df_extratos!G:G,"CREDITO")</f>
        <v>256125.48999999996</v>
      </c>
      <c r="H265" s="24">
        <f>SUMIFS(df_tesouraria_trans!E:E,df_tesouraria_trans!D:D,Conciliacao!A265)</f>
        <v>0</v>
      </c>
      <c r="I265" s="10">
        <f t="shared" si="17"/>
        <v>-19883.489999999962</v>
      </c>
      <c r="J265" s="5">
        <f>SUMIFS(df_blueme_sem_parcelamento!F:F,df_blueme_sem_parcelamento!I:I,Conciliacao!A265)</f>
        <v>120309.01000000001</v>
      </c>
      <c r="K265" s="5">
        <f>SUMIFS(df_blueme_com_parcelamento!J:J,df_blueme_com_parcelamento!M:M,Conciliacao!A265)</f>
        <v>0</v>
      </c>
      <c r="L265" s="9">
        <f>SUMIFS(df_mutuos!I:I,df_mutuos!B:B,Conciliacao!A265)</f>
        <v>175030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-315439.01</v>
      </c>
      <c r="O265" s="12">
        <f t="shared" si="18"/>
        <v>-20100</v>
      </c>
      <c r="P265" s="26">
        <f t="shared" si="19"/>
        <v>-216.51000000003842</v>
      </c>
      <c r="Q265" s="29">
        <f>SUMIFS(df_ajustes_conciliaco!C:C,df_ajustes_conciliaco!B:B,Conciliacao!A265)</f>
        <v>0</v>
      </c>
      <c r="R265" s="32">
        <f t="shared" si="15"/>
        <v>-216.51000000003842</v>
      </c>
    </row>
    <row r="266" spans="1:18" x14ac:dyDescent="0.35">
      <c r="A266" s="6">
        <f t="shared" si="16"/>
        <v>45556</v>
      </c>
      <c r="B266" s="4">
        <f>SUMIFS(df_faturam_zig!K:K,df_faturam_zig!L:L,Conciliacao!A266)</f>
        <v>0</v>
      </c>
      <c r="C266" s="4"/>
      <c r="D266" s="4">
        <f>SUMIFS(df_faturam_zig!E:E,df_faturam_zig!L:L,Conciliacao!A266,df_faturam_zig!F:F,"DINHEIRO")</f>
        <v>0</v>
      </c>
      <c r="E266" s="4">
        <f>SUMIFS(view_parc_agrup!G:G,view_parc_agrup!F:F,Conciliacao!A266)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SUMIFS(df_tesouraria_trans!E:E,df_tesouraria_trans!D:D,Conciliacao!A266)</f>
        <v>0</v>
      </c>
      <c r="I266" s="10">
        <f t="shared" si="17"/>
        <v>0</v>
      </c>
      <c r="J266" s="5">
        <f>SUMIFS(df_blueme_sem_parcelamento!F:F,df_blueme_sem_parcelamento!I:I,Conciliacao!A266)</f>
        <v>0</v>
      </c>
      <c r="K266" s="5">
        <f>SUMIFS(df_blueme_com_parcelamento!J:J,df_blueme_com_parcelamento!M:M,Conciliacao!A266)</f>
        <v>0</v>
      </c>
      <c r="L266" s="9">
        <f>SUMIFS(df_mutuos!I:I,df_mutuos!B:B,Conciliacao!A266)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12">
        <f t="shared" si="18"/>
        <v>0</v>
      </c>
      <c r="P266" s="26">
        <f t="shared" si="19"/>
        <v>0</v>
      </c>
      <c r="Q266" s="29">
        <f>SUMIFS(df_ajustes_conciliaco!C:C,df_ajustes_conciliaco!B:B,Conciliacao!A266)</f>
        <v>0</v>
      </c>
      <c r="R266" s="32">
        <f t="shared" si="15"/>
        <v>0</v>
      </c>
    </row>
    <row r="267" spans="1:18" x14ac:dyDescent="0.35">
      <c r="A267" s="6">
        <f t="shared" si="16"/>
        <v>45557</v>
      </c>
      <c r="B267" s="4">
        <f>SUMIFS(df_faturam_zig!K:K,df_faturam_zig!L:L,Conciliacao!A267)</f>
        <v>0</v>
      </c>
      <c r="C267" s="4"/>
      <c r="D267" s="4">
        <f>SUMIFS(df_faturam_zig!E:E,df_faturam_zig!L:L,Conciliacao!A267,df_faturam_zig!F:F,"DINHEIRO")</f>
        <v>0</v>
      </c>
      <c r="E267" s="4">
        <f>SUMIFS(view_parc_agrup!G:G,view_parc_agrup!F:F,Conciliacao!A267)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SUMIFS(df_tesouraria_trans!E:E,df_tesouraria_trans!D:D,Conciliacao!A267)</f>
        <v>0</v>
      </c>
      <c r="I267" s="10">
        <f t="shared" si="17"/>
        <v>0</v>
      </c>
      <c r="J267" s="5">
        <f>SUMIFS(df_blueme_sem_parcelamento!F:F,df_blueme_sem_parcelamento!I:I,Conciliacao!A267)</f>
        <v>0</v>
      </c>
      <c r="K267" s="5">
        <f>SUMIFS(df_blueme_com_parcelamento!J:J,df_blueme_com_parcelamento!M:M,Conciliacao!A267)</f>
        <v>0</v>
      </c>
      <c r="L267" s="9">
        <f>SUMIFS(df_mutuos!I:I,df_mutuos!B:B,Conciliacao!A267)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12">
        <f t="shared" si="18"/>
        <v>0</v>
      </c>
      <c r="P267" s="26">
        <f t="shared" si="19"/>
        <v>0</v>
      </c>
      <c r="Q267" s="29">
        <f>SUMIFS(df_ajustes_conciliaco!C:C,df_ajustes_conciliaco!B:B,Conciliacao!A267)</f>
        <v>0</v>
      </c>
      <c r="R267" s="32">
        <f t="shared" si="15"/>
        <v>0</v>
      </c>
    </row>
    <row r="268" spans="1:18" x14ac:dyDescent="0.35">
      <c r="A268" s="6">
        <f t="shared" si="16"/>
        <v>45558</v>
      </c>
      <c r="B268" s="4">
        <f>SUMIFS(df_faturam_zig!K:K,df_faturam_zig!L:L,Conciliacao!A268)</f>
        <v>0</v>
      </c>
      <c r="C268" s="4"/>
      <c r="D268" s="4">
        <f>SUMIFS(df_faturam_zig!E:E,df_faturam_zig!L:L,Conciliacao!A268,df_faturam_zig!F:F,"DINHEIRO")</f>
        <v>0</v>
      </c>
      <c r="E268" s="4">
        <f>SUMIFS(view_parc_agrup!G:G,view_parc_agrup!F:F,Conciliacao!A268)</f>
        <v>28075</v>
      </c>
      <c r="F268" s="7">
        <f>SUMIFS(df_mutuos!H:H,df_mutuos!B:B,Conciliacao!A268)</f>
        <v>0</v>
      </c>
      <c r="G268" s="8">
        <f>SUMIFS(df_extratos!I:I,df_extratos!F:F,Conciliacao!A268,df_extratos!G:G,"CREDITO")</f>
        <v>0</v>
      </c>
      <c r="H268" s="24">
        <f>SUMIFS(df_tesouraria_trans!E:E,df_tesouraria_trans!D:D,Conciliacao!A268)</f>
        <v>0</v>
      </c>
      <c r="I268" s="10">
        <f t="shared" si="17"/>
        <v>28075</v>
      </c>
      <c r="J268" s="5">
        <f>SUMIFS(df_blueme_sem_parcelamento!F:F,df_blueme_sem_parcelamento!I:I,Conciliacao!A268)</f>
        <v>39017.17</v>
      </c>
      <c r="K268" s="5">
        <f>SUMIFS(df_blueme_com_parcelamento!J:J,df_blueme_com_parcelamento!M:M,Conciliacao!A268)</f>
        <v>2574.08</v>
      </c>
      <c r="L268" s="9">
        <f>SUMIFS(df_mutuos!I:I,df_mutuos!B:B,Conciliacao!A268)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0</v>
      </c>
      <c r="O268" s="12">
        <f t="shared" si="18"/>
        <v>41591.25</v>
      </c>
      <c r="P268" s="26">
        <f t="shared" si="19"/>
        <v>13516.25</v>
      </c>
      <c r="Q268" s="29">
        <f>SUMIFS(df_ajustes_conciliaco!C:C,df_ajustes_conciliaco!B:B,Conciliacao!A268)</f>
        <v>0</v>
      </c>
      <c r="R268" s="32">
        <f t="shared" si="15"/>
        <v>13516.25</v>
      </c>
    </row>
    <row r="269" spans="1:18" x14ac:dyDescent="0.35">
      <c r="A269" s="6">
        <f t="shared" si="16"/>
        <v>45559</v>
      </c>
      <c r="B269" s="4">
        <f>SUMIFS(df_faturam_zig!K:K,df_faturam_zig!L:L,Conciliacao!A269)</f>
        <v>0</v>
      </c>
      <c r="C269" s="4"/>
      <c r="D269" s="4">
        <f>SUMIFS(df_faturam_zig!E:E,df_faturam_zig!L:L,Conciliacao!A269,df_faturam_zig!F:F,"DINHEIRO")</f>
        <v>0</v>
      </c>
      <c r="E269" s="4">
        <f>SUMIFS(view_parc_agrup!G:G,view_parc_agrup!F:F,Conciliacao!A269)</f>
        <v>25635</v>
      </c>
      <c r="F269" s="7">
        <f>SUMIFS(df_mutuos!H:H,df_mutuos!B:B,Conciliacao!A269)</f>
        <v>0</v>
      </c>
      <c r="G269" s="8">
        <f>SUMIFS(df_extratos!I:I,df_extratos!F:F,Conciliacao!A269,df_extratos!G:G,"CREDITO")</f>
        <v>0</v>
      </c>
      <c r="H269" s="24">
        <f>SUMIFS(df_tesouraria_trans!E:E,df_tesouraria_trans!D:D,Conciliacao!A269)</f>
        <v>0</v>
      </c>
      <c r="I269" s="10">
        <f t="shared" si="17"/>
        <v>25635</v>
      </c>
      <c r="J269" s="5">
        <f>SUMIFS(df_blueme_sem_parcelamento!F:F,df_blueme_sem_parcelamento!I:I,Conciliacao!A269)</f>
        <v>46407.19</v>
      </c>
      <c r="K269" s="5">
        <f>SUMIFS(df_blueme_com_parcelamento!J:J,df_blueme_com_parcelamento!M:M,Conciliacao!A269)</f>
        <v>0</v>
      </c>
      <c r="L269" s="9">
        <f>SUMIFS(df_mutuos!I:I,df_mutuos!B:B,Conciliacao!A269)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12">
        <f t="shared" si="18"/>
        <v>46407.19</v>
      </c>
      <c r="P269" s="26">
        <f t="shared" si="19"/>
        <v>20772.190000000002</v>
      </c>
      <c r="Q269" s="29">
        <f>SUMIFS(df_ajustes_conciliaco!C:C,df_ajustes_conciliaco!B:B,Conciliacao!A269)</f>
        <v>0</v>
      </c>
      <c r="R269" s="32">
        <f t="shared" si="15"/>
        <v>20772.190000000002</v>
      </c>
    </row>
    <row r="270" spans="1:18" x14ac:dyDescent="0.35">
      <c r="A270" s="6">
        <f t="shared" si="16"/>
        <v>45560</v>
      </c>
      <c r="B270" s="4">
        <f>SUMIFS(df_faturam_zig!K:K,df_faturam_zig!L:L,Conciliacao!A270)</f>
        <v>0</v>
      </c>
      <c r="C270" s="4"/>
      <c r="D270" s="4">
        <f>SUMIFS(df_faturam_zig!E:E,df_faturam_zig!L:L,Conciliacao!A270,df_faturam_zig!F:F,"DINHEIRO")</f>
        <v>0</v>
      </c>
      <c r="E270" s="4">
        <f>SUMIFS(view_parc_agrup!G:G,view_parc_agrup!F:F,Conciliacao!A270)</f>
        <v>29881</v>
      </c>
      <c r="F270" s="7">
        <f>SUMIFS(df_mutuos!H:H,df_mutuos!B:B,Conciliacao!A270)</f>
        <v>0</v>
      </c>
      <c r="G270" s="8">
        <f>SUMIFS(df_extratos!I:I,df_extratos!F:F,Conciliacao!A270,df_extratos!G:G,"CREDITO")</f>
        <v>0</v>
      </c>
      <c r="H270" s="24">
        <f>SUMIFS(df_tesouraria_trans!E:E,df_tesouraria_trans!D:D,Conciliacao!A270)</f>
        <v>0</v>
      </c>
      <c r="I270" s="10">
        <f t="shared" si="17"/>
        <v>29881</v>
      </c>
      <c r="J270" s="5">
        <f>SUMIFS(df_blueme_sem_parcelamento!F:F,df_blueme_sem_parcelamento!I:I,Conciliacao!A270)</f>
        <v>2806.83</v>
      </c>
      <c r="K270" s="5">
        <f>SUMIFS(df_blueme_com_parcelamento!J:J,df_blueme_com_parcelamento!M:M,Conciliacao!A270)</f>
        <v>0</v>
      </c>
      <c r="L270" s="9">
        <f>SUMIFS(df_mutuos!I:I,df_mutuos!B:B,Conciliacao!A270)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0</v>
      </c>
      <c r="O270" s="12">
        <f t="shared" si="18"/>
        <v>2806.83</v>
      </c>
      <c r="P270" s="26">
        <f t="shared" si="19"/>
        <v>-27074.17</v>
      </c>
      <c r="Q270" s="29">
        <f>SUMIFS(df_ajustes_conciliaco!C:C,df_ajustes_conciliaco!B:B,Conciliacao!A270)</f>
        <v>0</v>
      </c>
      <c r="R270" s="32">
        <f t="shared" si="15"/>
        <v>-27074.17</v>
      </c>
    </row>
    <row r="271" spans="1:18" x14ac:dyDescent="0.35">
      <c r="A271" s="6">
        <f t="shared" si="16"/>
        <v>45561</v>
      </c>
      <c r="B271" s="4">
        <f>SUMIFS(df_faturam_zig!K:K,df_faturam_zig!L:L,Conciliacao!A271)</f>
        <v>0</v>
      </c>
      <c r="C271" s="4"/>
      <c r="D271" s="4">
        <f>SUMIFS(df_faturam_zig!E:E,df_faturam_zig!L:L,Conciliacao!A271,df_faturam_zig!F:F,"DINHEIRO")</f>
        <v>0</v>
      </c>
      <c r="E271" s="4">
        <f>SUMIFS(view_parc_agrup!G:G,view_parc_agrup!F:F,Conciliacao!A271)</f>
        <v>0</v>
      </c>
      <c r="F271" s="7">
        <f>SUMIFS(df_mutuos!H:H,df_mutuos!B:B,Conciliacao!A271)</f>
        <v>0</v>
      </c>
      <c r="G271" s="8">
        <f>SUMIFS(df_extratos!I:I,df_extratos!F:F,Conciliacao!A271,df_extratos!G:G,"CREDITO")</f>
        <v>0</v>
      </c>
      <c r="H271" s="24">
        <f>SUMIFS(df_tesouraria_trans!E:E,df_tesouraria_trans!D:D,Conciliacao!A271)</f>
        <v>0</v>
      </c>
      <c r="I271" s="10">
        <f t="shared" si="17"/>
        <v>0</v>
      </c>
      <c r="J271" s="5">
        <f>SUMIFS(df_blueme_sem_parcelamento!F:F,df_blueme_sem_parcelamento!I:I,Conciliacao!A271)</f>
        <v>0</v>
      </c>
      <c r="K271" s="5">
        <f>SUMIFS(df_blueme_com_parcelamento!J:J,df_blueme_com_parcelamento!M:M,Conciliacao!A271)</f>
        <v>0</v>
      </c>
      <c r="L271" s="9">
        <f>SUMIFS(df_mutuos!I:I,df_mutuos!B:B,Conciliacao!A271)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0</v>
      </c>
      <c r="O271" s="12">
        <f t="shared" si="18"/>
        <v>0</v>
      </c>
      <c r="P271" s="26">
        <f t="shared" si="19"/>
        <v>0</v>
      </c>
      <c r="Q271" s="29">
        <f>SUMIFS(df_ajustes_conciliaco!C:C,df_ajustes_conciliaco!B:B,Conciliacao!A271)</f>
        <v>0</v>
      </c>
      <c r="R271" s="32">
        <f t="shared" si="15"/>
        <v>0</v>
      </c>
    </row>
    <row r="272" spans="1:18" x14ac:dyDescent="0.35">
      <c r="A272" s="6">
        <f t="shared" si="16"/>
        <v>45562</v>
      </c>
      <c r="B272" s="4">
        <f>SUMIFS(df_faturam_zig!K:K,df_faturam_zig!L:L,Conciliacao!A272)</f>
        <v>0</v>
      </c>
      <c r="C272" s="4"/>
      <c r="D272" s="4">
        <f>SUMIFS(df_faturam_zig!E:E,df_faturam_zig!L:L,Conciliacao!A272,df_faturam_zig!F:F,"DINHEIRO")</f>
        <v>0</v>
      </c>
      <c r="E272" s="4">
        <f>SUMIFS(view_parc_agrup!G:G,view_parc_agrup!F:F,Conciliacao!A272)</f>
        <v>0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SUMIFS(df_tesouraria_trans!E:E,df_tesouraria_trans!D:D,Conciliacao!A272)</f>
        <v>0</v>
      </c>
      <c r="I272" s="10">
        <f t="shared" si="17"/>
        <v>0</v>
      </c>
      <c r="J272" s="5">
        <f>SUMIFS(df_blueme_sem_parcelamento!F:F,df_blueme_sem_parcelamento!I:I,Conciliacao!A272)</f>
        <v>0</v>
      </c>
      <c r="K272" s="5">
        <f>SUMIFS(df_blueme_com_parcelamento!J:J,df_blueme_com_parcelamento!M:M,Conciliacao!A272)</f>
        <v>0</v>
      </c>
      <c r="L272" s="9">
        <f>SUMIFS(df_mutuos!I:I,df_mutuos!B:B,Conciliacao!A272)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12">
        <f t="shared" si="18"/>
        <v>0</v>
      </c>
      <c r="P272" s="26">
        <f t="shared" si="19"/>
        <v>0</v>
      </c>
      <c r="Q272" s="29">
        <f>SUMIFS(df_ajustes_conciliaco!C:C,df_ajustes_conciliaco!B:B,Conciliacao!A272)</f>
        <v>0</v>
      </c>
      <c r="R272" s="32">
        <f t="shared" si="15"/>
        <v>0</v>
      </c>
    </row>
    <row r="273" spans="1:18" x14ac:dyDescent="0.35">
      <c r="A273" s="6">
        <f t="shared" si="16"/>
        <v>45563</v>
      </c>
      <c r="B273" s="4">
        <f>SUMIFS(df_faturam_zig!K:K,df_faturam_zig!L:L,Conciliacao!A273)</f>
        <v>0</v>
      </c>
      <c r="C273" s="4"/>
      <c r="D273" s="4">
        <f>SUMIFS(df_faturam_zig!E:E,df_faturam_zig!L:L,Conciliacao!A273,df_faturam_zig!F:F,"DINHEIRO")</f>
        <v>0</v>
      </c>
      <c r="E273" s="4">
        <f>SUMIFS(view_parc_agrup!G:G,view_parc_agrup!F:F,Conciliacao!A273)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SUMIFS(df_tesouraria_trans!E:E,df_tesouraria_trans!D:D,Conciliacao!A273)</f>
        <v>0</v>
      </c>
      <c r="I273" s="10">
        <f t="shared" si="17"/>
        <v>0</v>
      </c>
      <c r="J273" s="5">
        <f>SUMIFS(df_blueme_sem_parcelamento!F:F,df_blueme_sem_parcelamento!I:I,Conciliacao!A273)</f>
        <v>0</v>
      </c>
      <c r="K273" s="5">
        <f>SUMIFS(df_blueme_com_parcelamento!J:J,df_blueme_com_parcelamento!M:M,Conciliacao!A273)</f>
        <v>0</v>
      </c>
      <c r="L273" s="9">
        <f>SUMIFS(df_mutuos!I:I,df_mutuos!B:B,Conciliacao!A273)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12">
        <f t="shared" si="18"/>
        <v>0</v>
      </c>
      <c r="P273" s="26">
        <f t="shared" si="19"/>
        <v>0</v>
      </c>
      <c r="Q273" s="29">
        <f>SUMIFS(df_ajustes_conciliaco!C:C,df_ajustes_conciliaco!B:B,Conciliacao!A273)</f>
        <v>0</v>
      </c>
      <c r="R273" s="32">
        <f t="shared" si="15"/>
        <v>0</v>
      </c>
    </row>
    <row r="274" spans="1:18" x14ac:dyDescent="0.35">
      <c r="A274" s="6">
        <f t="shared" si="16"/>
        <v>45564</v>
      </c>
      <c r="B274" s="4">
        <f>SUMIFS(df_faturam_zig!K:K,df_faturam_zig!L:L,Conciliacao!A274)</f>
        <v>0</v>
      </c>
      <c r="C274" s="4"/>
      <c r="D274" s="4">
        <f>SUMIFS(df_faturam_zig!E:E,df_faturam_zig!L:L,Conciliacao!A274,df_faturam_zig!F:F,"DINHEIRO")</f>
        <v>0</v>
      </c>
      <c r="E274" s="4">
        <f>SUMIFS(view_parc_agrup!G:G,view_parc_agrup!F:F,Conciliacao!A274)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SUMIFS(df_tesouraria_trans!E:E,df_tesouraria_trans!D:D,Conciliacao!A274)</f>
        <v>0</v>
      </c>
      <c r="I274" s="10">
        <f t="shared" si="17"/>
        <v>0</v>
      </c>
      <c r="J274" s="5">
        <f>SUMIFS(df_blueme_sem_parcelamento!F:F,df_blueme_sem_parcelamento!I:I,Conciliacao!A274)</f>
        <v>0</v>
      </c>
      <c r="K274" s="5">
        <f>SUMIFS(df_blueme_com_parcelamento!J:J,df_blueme_com_parcelamento!M:M,Conciliacao!A274)</f>
        <v>0</v>
      </c>
      <c r="L274" s="9">
        <f>SUMIFS(df_mutuos!I:I,df_mutuos!B:B,Conciliacao!A274)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12">
        <f t="shared" si="18"/>
        <v>0</v>
      </c>
      <c r="P274" s="26">
        <f t="shared" si="19"/>
        <v>0</v>
      </c>
      <c r="Q274" s="29">
        <f>SUMIFS(df_ajustes_conciliaco!C:C,df_ajustes_conciliaco!B:B,Conciliacao!A274)</f>
        <v>0</v>
      </c>
      <c r="R274" s="32">
        <f t="shared" si="15"/>
        <v>0</v>
      </c>
    </row>
    <row r="275" spans="1:18" x14ac:dyDescent="0.35">
      <c r="A275" s="6">
        <f t="shared" si="16"/>
        <v>45565</v>
      </c>
      <c r="B275" s="4">
        <f>SUMIFS(df_faturam_zig!K:K,df_faturam_zig!L:L,Conciliacao!A275)</f>
        <v>0</v>
      </c>
      <c r="C275" s="4"/>
      <c r="D275" s="4">
        <f>SUMIFS(df_faturam_zig!E:E,df_faturam_zig!L:L,Conciliacao!A275,df_faturam_zig!F:F,"DINHEIRO")</f>
        <v>0</v>
      </c>
      <c r="E275" s="4">
        <f>SUMIFS(view_parc_agrup!G:G,view_parc_agrup!F:F,Conciliacao!A275)</f>
        <v>0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SUMIFS(df_tesouraria_trans!E:E,df_tesouraria_trans!D:D,Conciliacao!A275)</f>
        <v>0</v>
      </c>
      <c r="I275" s="10">
        <f t="shared" si="17"/>
        <v>0</v>
      </c>
      <c r="J275" s="5">
        <f>SUMIFS(df_blueme_sem_parcelamento!F:F,df_blueme_sem_parcelamento!I:I,Conciliacao!A275)</f>
        <v>0</v>
      </c>
      <c r="K275" s="5">
        <f>SUMIFS(df_blueme_com_parcelamento!J:J,df_blueme_com_parcelamento!M:M,Conciliacao!A275)</f>
        <v>0</v>
      </c>
      <c r="L275" s="9">
        <f>SUMIFS(df_mutuos!I:I,df_mutuos!B:B,Conciliacao!A275)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12">
        <f t="shared" si="18"/>
        <v>0</v>
      </c>
      <c r="P275" s="26">
        <f t="shared" si="19"/>
        <v>0</v>
      </c>
      <c r="Q275" s="29">
        <f>SUMIFS(df_ajustes_conciliaco!C:C,df_ajustes_conciliaco!B:B,Conciliacao!A275)</f>
        <v>0</v>
      </c>
      <c r="R275" s="32">
        <f t="shared" si="15"/>
        <v>0</v>
      </c>
    </row>
    <row r="276" spans="1:18" x14ac:dyDescent="0.35">
      <c r="A276" s="6">
        <f t="shared" si="16"/>
        <v>45566</v>
      </c>
      <c r="B276" s="4">
        <f>SUMIFS(df_faturam_zig!K:K,df_faturam_zig!L:L,Conciliacao!A276)</f>
        <v>0</v>
      </c>
      <c r="C276" s="4"/>
      <c r="D276" s="4">
        <f>SUMIFS(df_faturam_zig!E:E,df_faturam_zig!L:L,Conciliacao!A276,df_faturam_zig!F:F,"DINHEIRO")</f>
        <v>0</v>
      </c>
      <c r="E276" s="4">
        <f>SUMIFS(view_parc_agrup!G:G,view_parc_agrup!F:F,Conciliacao!A276)</f>
        <v>0</v>
      </c>
      <c r="F276" s="7">
        <f>SUMIFS(df_mutuos!H:H,df_mutuos!B:B,Conciliacao!A276)</f>
        <v>0</v>
      </c>
      <c r="G276" s="8">
        <f>SUMIFS(df_extratos!I:I,df_extratos!F:F,Conciliacao!A276,df_extratos!G:G,"CREDITO")</f>
        <v>0</v>
      </c>
      <c r="H276" s="24">
        <f>SUMIFS(df_tesouraria_trans!E:E,df_tesouraria_trans!D:D,Conciliacao!A276)</f>
        <v>0</v>
      </c>
      <c r="I276" s="10">
        <f t="shared" si="17"/>
        <v>0</v>
      </c>
      <c r="J276" s="5">
        <f>SUMIFS(df_blueme_sem_parcelamento!F:F,df_blueme_sem_parcelamento!I:I,Conciliacao!A276)</f>
        <v>0</v>
      </c>
      <c r="K276" s="5">
        <f>SUMIFS(df_blueme_com_parcelamento!J:J,df_blueme_com_parcelamento!M:M,Conciliacao!A276)</f>
        <v>0</v>
      </c>
      <c r="L276" s="9">
        <f>SUMIFS(df_mutuos!I:I,df_mutuos!B:B,Conciliacao!A276)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12">
        <f t="shared" si="18"/>
        <v>0</v>
      </c>
      <c r="P276" s="26">
        <f t="shared" si="19"/>
        <v>0</v>
      </c>
      <c r="Q276" s="29">
        <f>SUMIFS(df_ajustes_conciliaco!C:C,df_ajustes_conciliaco!B:B,Conciliacao!A276)</f>
        <v>0</v>
      </c>
      <c r="R276" s="32">
        <f t="shared" si="15"/>
        <v>0</v>
      </c>
    </row>
    <row r="277" spans="1:18" x14ac:dyDescent="0.35">
      <c r="A277" s="6">
        <f t="shared" si="16"/>
        <v>45567</v>
      </c>
      <c r="B277" s="4">
        <f>SUMIFS(df_faturam_zig!K:K,df_faturam_zig!L:L,Conciliacao!A277)</f>
        <v>0</v>
      </c>
      <c r="C277" s="4"/>
      <c r="D277" s="4">
        <f>SUMIFS(df_faturam_zig!E:E,df_faturam_zig!L:L,Conciliacao!A277,df_faturam_zig!F:F,"DINHEIRO")</f>
        <v>0</v>
      </c>
      <c r="E277" s="4">
        <f>SUMIFS(view_parc_agrup!G:G,view_parc_agrup!F:F,Conciliacao!A277)</f>
        <v>0</v>
      </c>
      <c r="F277" s="7">
        <f>SUMIFS(df_mutuos!H:H,df_mutuos!B:B,Conciliacao!A277)</f>
        <v>0</v>
      </c>
      <c r="G277" s="8">
        <f>SUMIFS(df_extratos!I:I,df_extratos!F:F,Conciliacao!A277,df_extratos!G:G,"CREDITO")</f>
        <v>0</v>
      </c>
      <c r="H277" s="24">
        <f>SUMIFS(df_tesouraria_trans!E:E,df_tesouraria_trans!D:D,Conciliacao!A277)</f>
        <v>0</v>
      </c>
      <c r="I277" s="10">
        <f t="shared" si="17"/>
        <v>0</v>
      </c>
      <c r="J277" s="5">
        <f>SUMIFS(df_blueme_sem_parcelamento!F:F,df_blueme_sem_parcelamento!I:I,Conciliacao!A277)</f>
        <v>0</v>
      </c>
      <c r="K277" s="5">
        <f>SUMIFS(df_blueme_com_parcelamento!J:J,df_blueme_com_parcelamento!M:M,Conciliacao!A277)</f>
        <v>0</v>
      </c>
      <c r="L277" s="9">
        <f>SUMIFS(df_mutuos!I:I,df_mutuos!B:B,Conciliacao!A277)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0</v>
      </c>
      <c r="O277" s="12">
        <f t="shared" si="18"/>
        <v>0</v>
      </c>
      <c r="P277" s="26">
        <f t="shared" si="19"/>
        <v>0</v>
      </c>
      <c r="Q277" s="29">
        <f>SUMIFS(df_ajustes_conciliaco!C:C,df_ajustes_conciliaco!B:B,Conciliacao!A277)</f>
        <v>0</v>
      </c>
      <c r="R277" s="32">
        <f t="shared" si="15"/>
        <v>0</v>
      </c>
    </row>
    <row r="278" spans="1:18" x14ac:dyDescent="0.35">
      <c r="A278" s="6">
        <f t="shared" si="16"/>
        <v>45568</v>
      </c>
      <c r="B278" s="4">
        <f>SUMIFS(df_faturam_zig!K:K,df_faturam_zig!L:L,Conciliacao!A278)</f>
        <v>0</v>
      </c>
      <c r="C278" s="4"/>
      <c r="D278" s="4">
        <f>SUMIFS(df_faturam_zig!E:E,df_faturam_zig!L:L,Conciliacao!A278,df_faturam_zig!F:F,"DINHEIRO")</f>
        <v>0</v>
      </c>
      <c r="E278" s="4">
        <f>SUMIFS(view_parc_agrup!G:G,view_parc_agrup!F:F,Conciliacao!A278)</f>
        <v>0</v>
      </c>
      <c r="F278" s="7">
        <f>SUMIFS(df_mutuos!H:H,df_mutuos!B:B,Conciliacao!A278)</f>
        <v>0</v>
      </c>
      <c r="G278" s="8">
        <f>SUMIFS(df_extratos!I:I,df_extratos!F:F,Conciliacao!A278,df_extratos!G:G,"CREDITO")</f>
        <v>0</v>
      </c>
      <c r="H278" s="24">
        <f>SUMIFS(df_tesouraria_trans!E:E,df_tesouraria_trans!D:D,Conciliacao!A278)</f>
        <v>0</v>
      </c>
      <c r="I278" s="10">
        <f t="shared" si="17"/>
        <v>0</v>
      </c>
      <c r="J278" s="5">
        <f>SUMIFS(df_blueme_sem_parcelamento!F:F,df_blueme_sem_parcelamento!I:I,Conciliacao!A278)</f>
        <v>0</v>
      </c>
      <c r="K278" s="5">
        <f>SUMIFS(df_blueme_com_parcelamento!J:J,df_blueme_com_parcelamento!M:M,Conciliacao!A278)</f>
        <v>0</v>
      </c>
      <c r="L278" s="9">
        <f>SUMIFS(df_mutuos!I:I,df_mutuos!B:B,Conciliacao!A278)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0</v>
      </c>
      <c r="O278" s="12">
        <f t="shared" si="18"/>
        <v>0</v>
      </c>
      <c r="P278" s="26">
        <f t="shared" si="19"/>
        <v>0</v>
      </c>
      <c r="Q278" s="29">
        <f>SUMIFS(df_ajustes_conciliaco!C:C,df_ajustes_conciliaco!B:B,Conciliacao!A278)</f>
        <v>0</v>
      </c>
      <c r="R278" s="32">
        <f t="shared" si="15"/>
        <v>0</v>
      </c>
    </row>
    <row r="279" spans="1:18" x14ac:dyDescent="0.35">
      <c r="A279" s="6">
        <f t="shared" si="16"/>
        <v>45569</v>
      </c>
      <c r="B279" s="4">
        <f>SUMIFS(df_faturam_zig!K:K,df_faturam_zig!L:L,Conciliacao!A279)</f>
        <v>0</v>
      </c>
      <c r="C279" s="4"/>
      <c r="D279" s="4">
        <f>SUMIFS(df_faturam_zig!E:E,df_faturam_zig!L:L,Conciliacao!A279,df_faturam_zig!F:F,"DINHEIRO")</f>
        <v>0</v>
      </c>
      <c r="E279" s="4">
        <f>SUMIFS(view_parc_agrup!G:G,view_parc_agrup!F:F,Conciliacao!A279)</f>
        <v>0</v>
      </c>
      <c r="F279" s="7">
        <f>SUMIFS(df_mutuos!H:H,df_mutuos!B:B,Conciliacao!A279)</f>
        <v>0</v>
      </c>
      <c r="G279" s="8">
        <f>SUMIFS(df_extratos!I:I,df_extratos!F:F,Conciliacao!A279,df_extratos!G:G,"CREDITO")</f>
        <v>0</v>
      </c>
      <c r="H279" s="24">
        <f>SUMIFS(df_tesouraria_trans!E:E,df_tesouraria_trans!D:D,Conciliacao!A279)</f>
        <v>0</v>
      </c>
      <c r="I279" s="10">
        <f t="shared" si="17"/>
        <v>0</v>
      </c>
      <c r="J279" s="5">
        <f>SUMIFS(df_blueme_sem_parcelamento!F:F,df_blueme_sem_parcelamento!I:I,Conciliacao!A279)</f>
        <v>0</v>
      </c>
      <c r="K279" s="5">
        <f>SUMIFS(df_blueme_com_parcelamento!J:J,df_blueme_com_parcelamento!M:M,Conciliacao!A279)</f>
        <v>0</v>
      </c>
      <c r="L279" s="9">
        <f>SUMIFS(df_mutuos!I:I,df_mutuos!B:B,Conciliacao!A279)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12">
        <f t="shared" si="18"/>
        <v>0</v>
      </c>
      <c r="P279" s="26">
        <f t="shared" si="19"/>
        <v>0</v>
      </c>
      <c r="Q279" s="29">
        <f>SUMIFS(df_ajustes_conciliaco!C:C,df_ajustes_conciliaco!B:B,Conciliacao!A279)</f>
        <v>0</v>
      </c>
      <c r="R279" s="32">
        <f t="shared" ref="R279:R310" si="20">P279-Q279</f>
        <v>0</v>
      </c>
    </row>
    <row r="280" spans="1:18" x14ac:dyDescent="0.35">
      <c r="A280" s="6">
        <f t="shared" si="16"/>
        <v>45570</v>
      </c>
      <c r="B280" s="4">
        <f>SUMIFS(df_faturam_zig!K:K,df_faturam_zig!L:L,Conciliacao!A280)</f>
        <v>0</v>
      </c>
      <c r="C280" s="4"/>
      <c r="D280" s="4">
        <f>SUMIFS(df_faturam_zig!E:E,df_faturam_zig!L:L,Conciliacao!A280,df_faturam_zig!F:F,"DINHEIRO")</f>
        <v>0</v>
      </c>
      <c r="E280" s="4">
        <f>SUMIFS(view_parc_agrup!G:G,view_parc_agrup!F:F,Conciliacao!A280)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SUMIFS(df_tesouraria_trans!E:E,df_tesouraria_trans!D:D,Conciliacao!A280)</f>
        <v>0</v>
      </c>
      <c r="I280" s="10">
        <f t="shared" si="17"/>
        <v>0</v>
      </c>
      <c r="J280" s="5">
        <f>SUMIFS(df_blueme_sem_parcelamento!F:F,df_blueme_sem_parcelamento!I:I,Conciliacao!A280)</f>
        <v>0</v>
      </c>
      <c r="K280" s="5">
        <f>SUMIFS(df_blueme_com_parcelamento!J:J,df_blueme_com_parcelamento!M:M,Conciliacao!A280)</f>
        <v>0</v>
      </c>
      <c r="L280" s="9">
        <f>SUMIFS(df_mutuos!I:I,df_mutuos!B:B,Conciliacao!A280)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12">
        <f t="shared" si="18"/>
        <v>0</v>
      </c>
      <c r="P280" s="26">
        <f t="shared" si="19"/>
        <v>0</v>
      </c>
      <c r="Q280" s="29">
        <f>SUMIFS(df_ajustes_conciliaco!C:C,df_ajustes_conciliaco!B:B,Conciliacao!A280)</f>
        <v>0</v>
      </c>
      <c r="R280" s="32">
        <f t="shared" si="20"/>
        <v>0</v>
      </c>
    </row>
    <row r="281" spans="1:18" x14ac:dyDescent="0.35">
      <c r="A281" s="6">
        <f t="shared" si="16"/>
        <v>45571</v>
      </c>
      <c r="B281" s="4">
        <f>SUMIFS(df_faturam_zig!K:K,df_faturam_zig!L:L,Conciliacao!A281)</f>
        <v>0</v>
      </c>
      <c r="C281" s="4"/>
      <c r="D281" s="4">
        <f>SUMIFS(df_faturam_zig!E:E,df_faturam_zig!L:L,Conciliacao!A281,df_faturam_zig!F:F,"DINHEIRO")</f>
        <v>0</v>
      </c>
      <c r="E281" s="4">
        <f>SUMIFS(view_parc_agrup!G:G,view_parc_agrup!F:F,Conciliacao!A281)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SUMIFS(df_tesouraria_trans!E:E,df_tesouraria_trans!D:D,Conciliacao!A281)</f>
        <v>0</v>
      </c>
      <c r="I281" s="10">
        <f t="shared" si="17"/>
        <v>0</v>
      </c>
      <c r="J281" s="5">
        <f>SUMIFS(df_blueme_sem_parcelamento!F:F,df_blueme_sem_parcelamento!I:I,Conciliacao!A281)</f>
        <v>0</v>
      </c>
      <c r="K281" s="5">
        <f>SUMIFS(df_blueme_com_parcelamento!J:J,df_blueme_com_parcelamento!M:M,Conciliacao!A281)</f>
        <v>0</v>
      </c>
      <c r="L281" s="9">
        <f>SUMIFS(df_mutuos!I:I,df_mutuos!B:B,Conciliacao!A281)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12">
        <f t="shared" si="18"/>
        <v>0</v>
      </c>
      <c r="P281" s="26">
        <f t="shared" si="19"/>
        <v>0</v>
      </c>
      <c r="Q281" s="29">
        <f>SUMIFS(df_ajustes_conciliaco!C:C,df_ajustes_conciliaco!B:B,Conciliacao!A281)</f>
        <v>0</v>
      </c>
      <c r="R281" s="32">
        <f t="shared" si="20"/>
        <v>0</v>
      </c>
    </row>
    <row r="282" spans="1:18" x14ac:dyDescent="0.35">
      <c r="A282" s="6">
        <f t="shared" si="16"/>
        <v>45572</v>
      </c>
      <c r="B282" s="4">
        <f>SUMIFS(df_faturam_zig!K:K,df_faturam_zig!L:L,Conciliacao!A282)</f>
        <v>0</v>
      </c>
      <c r="C282" s="4"/>
      <c r="D282" s="4">
        <f>SUMIFS(df_faturam_zig!E:E,df_faturam_zig!L:L,Conciliacao!A282,df_faturam_zig!F:F,"DINHEIRO")</f>
        <v>0</v>
      </c>
      <c r="E282" s="4">
        <f>SUMIFS(view_parc_agrup!G:G,view_parc_agrup!F:F,Conciliacao!A282)</f>
        <v>0</v>
      </c>
      <c r="F282" s="7">
        <f>SUMIFS(df_mutuos!H:H,df_mutuos!B:B,Conciliacao!A282)</f>
        <v>0</v>
      </c>
      <c r="G282" s="8">
        <f>SUMIFS(df_extratos!I:I,df_extratos!F:F,Conciliacao!A282,df_extratos!G:G,"CREDITO")</f>
        <v>0</v>
      </c>
      <c r="H282" s="24">
        <f>SUMIFS(df_tesouraria_trans!E:E,df_tesouraria_trans!D:D,Conciliacao!A282)</f>
        <v>0</v>
      </c>
      <c r="I282" s="10">
        <f t="shared" si="17"/>
        <v>0</v>
      </c>
      <c r="J282" s="5">
        <f>SUMIFS(df_blueme_sem_parcelamento!F:F,df_blueme_sem_parcelamento!I:I,Conciliacao!A282)</f>
        <v>0</v>
      </c>
      <c r="K282" s="5">
        <f>SUMIFS(df_blueme_com_parcelamento!J:J,df_blueme_com_parcelamento!M:M,Conciliacao!A282)</f>
        <v>0</v>
      </c>
      <c r="L282" s="9">
        <f>SUMIFS(df_mutuos!I:I,df_mutuos!B:B,Conciliacao!A282)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0</v>
      </c>
      <c r="O282" s="12">
        <f t="shared" si="18"/>
        <v>0</v>
      </c>
      <c r="P282" s="26">
        <f t="shared" si="19"/>
        <v>0</v>
      </c>
      <c r="Q282" s="29">
        <f>SUMIFS(df_ajustes_conciliaco!C:C,df_ajustes_conciliaco!B:B,Conciliacao!A282)</f>
        <v>0</v>
      </c>
      <c r="R282" s="32">
        <f t="shared" si="20"/>
        <v>0</v>
      </c>
    </row>
    <row r="283" spans="1:18" x14ac:dyDescent="0.35">
      <c r="A283" s="6">
        <f t="shared" si="16"/>
        <v>45573</v>
      </c>
      <c r="B283" s="4">
        <f>SUMIFS(df_faturam_zig!K:K,df_faturam_zig!L:L,Conciliacao!A283)</f>
        <v>0</v>
      </c>
      <c r="C283" s="4"/>
      <c r="D283" s="4">
        <f>SUMIFS(df_faturam_zig!E:E,df_faturam_zig!L:L,Conciliacao!A283,df_faturam_zig!F:F,"DINHEIRO")</f>
        <v>0</v>
      </c>
      <c r="E283" s="4">
        <f>SUMIFS(view_parc_agrup!G:G,view_parc_agrup!F:F,Conciliacao!A283)</f>
        <v>0</v>
      </c>
      <c r="F283" s="7">
        <f>SUMIFS(df_mutuos!H:H,df_mutuos!B:B,Conciliacao!A283)</f>
        <v>0</v>
      </c>
      <c r="G283" s="8">
        <f>SUMIFS(df_extratos!I:I,df_extratos!F:F,Conciliacao!A283,df_extratos!G:G,"CREDITO")</f>
        <v>0</v>
      </c>
      <c r="H283" s="24">
        <f>SUMIFS(df_tesouraria_trans!E:E,df_tesouraria_trans!D:D,Conciliacao!A283)</f>
        <v>0</v>
      </c>
      <c r="I283" s="10">
        <f t="shared" si="17"/>
        <v>0</v>
      </c>
      <c r="J283" s="5">
        <f>SUMIFS(df_blueme_sem_parcelamento!F:F,df_blueme_sem_parcelamento!I:I,Conciliacao!A283)</f>
        <v>0</v>
      </c>
      <c r="K283" s="5">
        <f>SUMIFS(df_blueme_com_parcelamento!J:J,df_blueme_com_parcelamento!M:M,Conciliacao!A283)</f>
        <v>0</v>
      </c>
      <c r="L283" s="9">
        <f>SUMIFS(df_mutuos!I:I,df_mutuos!B:B,Conciliacao!A283)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12">
        <f t="shared" si="18"/>
        <v>0</v>
      </c>
      <c r="P283" s="26">
        <f t="shared" si="19"/>
        <v>0</v>
      </c>
      <c r="Q283" s="29">
        <f>SUMIFS(df_ajustes_conciliaco!C:C,df_ajustes_conciliaco!B:B,Conciliacao!A283)</f>
        <v>0</v>
      </c>
      <c r="R283" s="32">
        <f t="shared" si="20"/>
        <v>0</v>
      </c>
    </row>
    <row r="284" spans="1:18" x14ac:dyDescent="0.35">
      <c r="A284" s="6">
        <f t="shared" si="16"/>
        <v>45574</v>
      </c>
      <c r="B284" s="4">
        <f>SUMIFS(df_faturam_zig!K:K,df_faturam_zig!L:L,Conciliacao!A284)</f>
        <v>0</v>
      </c>
      <c r="C284" s="4"/>
      <c r="D284" s="4">
        <f>SUMIFS(df_faturam_zig!E:E,df_faturam_zig!L:L,Conciliacao!A284,df_faturam_zig!F:F,"DINHEIRO")</f>
        <v>0</v>
      </c>
      <c r="E284" s="4">
        <f>SUMIFS(view_parc_agrup!G:G,view_parc_agrup!F:F,Conciliacao!A284)</f>
        <v>0</v>
      </c>
      <c r="F284" s="7">
        <f>SUMIFS(df_mutuos!H:H,df_mutuos!B:B,Conciliacao!A284)</f>
        <v>0</v>
      </c>
      <c r="G284" s="8">
        <f>SUMIFS(df_extratos!I:I,df_extratos!F:F,Conciliacao!A284,df_extratos!G:G,"CREDITO")</f>
        <v>0</v>
      </c>
      <c r="H284" s="24">
        <f>SUMIFS(df_tesouraria_trans!E:E,df_tesouraria_trans!D:D,Conciliacao!A284)</f>
        <v>0</v>
      </c>
      <c r="I284" s="10">
        <f t="shared" si="17"/>
        <v>0</v>
      </c>
      <c r="J284" s="5">
        <f>SUMIFS(df_blueme_sem_parcelamento!F:F,df_blueme_sem_parcelamento!I:I,Conciliacao!A284)</f>
        <v>0</v>
      </c>
      <c r="K284" s="5">
        <f>SUMIFS(df_blueme_com_parcelamento!J:J,df_blueme_com_parcelamento!M:M,Conciliacao!A284)</f>
        <v>0</v>
      </c>
      <c r="L284" s="9">
        <f>SUMIFS(df_mutuos!I:I,df_mutuos!B:B,Conciliacao!A284)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0</v>
      </c>
      <c r="O284" s="12">
        <f t="shared" si="18"/>
        <v>0</v>
      </c>
      <c r="P284" s="26">
        <f t="shared" si="19"/>
        <v>0</v>
      </c>
      <c r="Q284" s="29">
        <f>SUMIFS(df_ajustes_conciliaco!C:C,df_ajustes_conciliaco!B:B,Conciliacao!A284)</f>
        <v>0</v>
      </c>
      <c r="R284" s="32">
        <f t="shared" si="20"/>
        <v>0</v>
      </c>
    </row>
    <row r="285" spans="1:18" x14ac:dyDescent="0.35">
      <c r="A285" s="6">
        <f t="shared" si="16"/>
        <v>45575</v>
      </c>
      <c r="B285" s="4">
        <f>SUMIFS(df_faturam_zig!K:K,df_faturam_zig!L:L,Conciliacao!A285)</f>
        <v>0</v>
      </c>
      <c r="C285" s="4"/>
      <c r="D285" s="4">
        <f>SUMIFS(df_faturam_zig!E:E,df_faturam_zig!L:L,Conciliacao!A285,df_faturam_zig!F:F,"DINHEIRO")</f>
        <v>0</v>
      </c>
      <c r="E285" s="4">
        <f>SUMIFS(view_parc_agrup!G:G,view_parc_agrup!F:F,Conciliacao!A285)</f>
        <v>0</v>
      </c>
      <c r="F285" s="7">
        <f>SUMIFS(df_mutuos!H:H,df_mutuos!B:B,Conciliacao!A285)</f>
        <v>0</v>
      </c>
      <c r="G285" s="8">
        <f>SUMIFS(df_extratos!I:I,df_extratos!F:F,Conciliacao!A285,df_extratos!G:G,"CREDITO")</f>
        <v>0</v>
      </c>
      <c r="H285" s="24">
        <f>SUMIFS(df_tesouraria_trans!E:E,df_tesouraria_trans!D:D,Conciliacao!A285)</f>
        <v>0</v>
      </c>
      <c r="I285" s="10">
        <f t="shared" si="17"/>
        <v>0</v>
      </c>
      <c r="J285" s="5">
        <f>SUMIFS(df_blueme_sem_parcelamento!F:F,df_blueme_sem_parcelamento!I:I,Conciliacao!A285)</f>
        <v>0</v>
      </c>
      <c r="K285" s="5">
        <f>SUMIFS(df_blueme_com_parcelamento!J:J,df_blueme_com_parcelamento!M:M,Conciliacao!A285)</f>
        <v>0</v>
      </c>
      <c r="L285" s="9">
        <f>SUMIFS(df_mutuos!I:I,df_mutuos!B:B,Conciliacao!A285)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0</v>
      </c>
      <c r="O285" s="12">
        <f t="shared" si="18"/>
        <v>0</v>
      </c>
      <c r="P285" s="26">
        <f t="shared" si="19"/>
        <v>0</v>
      </c>
      <c r="Q285" s="29">
        <f>SUMIFS(df_ajustes_conciliaco!C:C,df_ajustes_conciliaco!B:B,Conciliacao!A285)</f>
        <v>0</v>
      </c>
      <c r="R285" s="32">
        <f t="shared" si="20"/>
        <v>0</v>
      </c>
    </row>
    <row r="286" spans="1:18" x14ac:dyDescent="0.35">
      <c r="A286" s="6">
        <f t="shared" si="16"/>
        <v>45576</v>
      </c>
      <c r="B286" s="4">
        <f>SUMIFS(df_faturam_zig!K:K,df_faturam_zig!L:L,Conciliacao!A286)</f>
        <v>0</v>
      </c>
      <c r="C286" s="4"/>
      <c r="D286" s="4">
        <f>SUMIFS(df_faturam_zig!E:E,df_faturam_zig!L:L,Conciliacao!A286,df_faturam_zig!F:F,"DINHEIRO")</f>
        <v>0</v>
      </c>
      <c r="E286" s="4">
        <f>SUMIFS(view_parc_agrup!G:G,view_parc_agrup!F:F,Conciliacao!A286)</f>
        <v>0</v>
      </c>
      <c r="F286" s="7">
        <f>SUMIFS(df_mutuos!H:H,df_mutuos!B:B,Conciliacao!A286)</f>
        <v>0</v>
      </c>
      <c r="G286" s="8">
        <f>SUMIFS(df_extratos!I:I,df_extratos!F:F,Conciliacao!A286,df_extratos!G:G,"CREDITO")</f>
        <v>0</v>
      </c>
      <c r="H286" s="24">
        <f>SUMIFS(df_tesouraria_trans!E:E,df_tesouraria_trans!D:D,Conciliacao!A286)</f>
        <v>0</v>
      </c>
      <c r="I286" s="10">
        <f t="shared" si="17"/>
        <v>0</v>
      </c>
      <c r="J286" s="5">
        <f>SUMIFS(df_blueme_sem_parcelamento!F:F,df_blueme_sem_parcelamento!I:I,Conciliacao!A286)</f>
        <v>0</v>
      </c>
      <c r="K286" s="5">
        <f>SUMIFS(df_blueme_com_parcelamento!J:J,df_blueme_com_parcelamento!M:M,Conciliacao!A286)</f>
        <v>0</v>
      </c>
      <c r="L286" s="9">
        <f>SUMIFS(df_mutuos!I:I,df_mutuos!B:B,Conciliacao!A286)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12">
        <f t="shared" si="18"/>
        <v>0</v>
      </c>
      <c r="P286" s="26">
        <f t="shared" si="19"/>
        <v>0</v>
      </c>
      <c r="Q286" s="29">
        <f>SUMIFS(df_ajustes_conciliaco!C:C,df_ajustes_conciliaco!B:B,Conciliacao!A286)</f>
        <v>0</v>
      </c>
      <c r="R286" s="32">
        <f t="shared" si="20"/>
        <v>0</v>
      </c>
    </row>
    <row r="287" spans="1:18" x14ac:dyDescent="0.35">
      <c r="A287" s="6">
        <f t="shared" si="16"/>
        <v>45577</v>
      </c>
      <c r="B287" s="4">
        <f>SUMIFS(df_faturam_zig!K:K,df_faturam_zig!L:L,Conciliacao!A287)</f>
        <v>0</v>
      </c>
      <c r="C287" s="4"/>
      <c r="D287" s="4">
        <f>SUMIFS(df_faturam_zig!E:E,df_faturam_zig!L:L,Conciliacao!A287,df_faturam_zig!F:F,"DINHEIRO")</f>
        <v>0</v>
      </c>
      <c r="E287" s="4">
        <f>SUMIFS(view_parc_agrup!G:G,view_parc_agrup!F:F,Conciliacao!A287)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SUMIFS(df_tesouraria_trans!E:E,df_tesouraria_trans!D:D,Conciliacao!A287)</f>
        <v>0</v>
      </c>
      <c r="I287" s="10">
        <f t="shared" si="17"/>
        <v>0</v>
      </c>
      <c r="J287" s="5">
        <f>SUMIFS(df_blueme_sem_parcelamento!F:F,df_blueme_sem_parcelamento!I:I,Conciliacao!A287)</f>
        <v>0</v>
      </c>
      <c r="K287" s="5">
        <f>SUMIFS(df_blueme_com_parcelamento!J:J,df_blueme_com_parcelamento!M:M,Conciliacao!A287)</f>
        <v>0</v>
      </c>
      <c r="L287" s="9">
        <f>SUMIFS(df_mutuos!I:I,df_mutuos!B:B,Conciliacao!A287)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12">
        <f t="shared" si="18"/>
        <v>0</v>
      </c>
      <c r="P287" s="26">
        <f t="shared" si="19"/>
        <v>0</v>
      </c>
      <c r="Q287" s="29">
        <f>SUMIFS(df_ajustes_conciliaco!C:C,df_ajustes_conciliaco!B:B,Conciliacao!A287)</f>
        <v>0</v>
      </c>
      <c r="R287" s="32">
        <f t="shared" si="20"/>
        <v>0</v>
      </c>
    </row>
    <row r="288" spans="1:18" x14ac:dyDescent="0.35">
      <c r="A288" s="6">
        <f t="shared" si="16"/>
        <v>45578</v>
      </c>
      <c r="B288" s="4">
        <f>SUMIFS(df_faturam_zig!K:K,df_faturam_zig!L:L,Conciliacao!A288)</f>
        <v>0</v>
      </c>
      <c r="C288" s="4"/>
      <c r="D288" s="4">
        <f>SUMIFS(df_faturam_zig!E:E,df_faturam_zig!L:L,Conciliacao!A288,df_faturam_zig!F:F,"DINHEIRO")</f>
        <v>0</v>
      </c>
      <c r="E288" s="4">
        <f>SUMIFS(view_parc_agrup!G:G,view_parc_agrup!F:F,Conciliacao!A288)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SUMIFS(df_tesouraria_trans!E:E,df_tesouraria_trans!D:D,Conciliacao!A288)</f>
        <v>0</v>
      </c>
      <c r="I288" s="10">
        <f t="shared" si="17"/>
        <v>0</v>
      </c>
      <c r="J288" s="5">
        <f>SUMIFS(df_blueme_sem_parcelamento!F:F,df_blueme_sem_parcelamento!I:I,Conciliacao!A288)</f>
        <v>0</v>
      </c>
      <c r="K288" s="5">
        <f>SUMIFS(df_blueme_com_parcelamento!J:J,df_blueme_com_parcelamento!M:M,Conciliacao!A288)</f>
        <v>0</v>
      </c>
      <c r="L288" s="9">
        <f>SUMIFS(df_mutuos!I:I,df_mutuos!B:B,Conciliacao!A288)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12">
        <f t="shared" si="18"/>
        <v>0</v>
      </c>
      <c r="P288" s="26">
        <f t="shared" si="19"/>
        <v>0</v>
      </c>
      <c r="Q288" s="29">
        <f>SUMIFS(df_ajustes_conciliaco!C:C,df_ajustes_conciliaco!B:B,Conciliacao!A288)</f>
        <v>0</v>
      </c>
      <c r="R288" s="32">
        <f t="shared" si="20"/>
        <v>0</v>
      </c>
    </row>
    <row r="289" spans="1:18" x14ac:dyDescent="0.35">
      <c r="A289" s="6">
        <f t="shared" si="16"/>
        <v>45579</v>
      </c>
      <c r="B289" s="4">
        <f>SUMIFS(df_faturam_zig!K:K,df_faturam_zig!L:L,Conciliacao!A289)</f>
        <v>0</v>
      </c>
      <c r="C289" s="4"/>
      <c r="D289" s="4">
        <f>SUMIFS(df_faturam_zig!E:E,df_faturam_zig!L:L,Conciliacao!A289,df_faturam_zig!F:F,"DINHEIRO")</f>
        <v>0</v>
      </c>
      <c r="E289" s="4">
        <f>SUMIFS(view_parc_agrup!G:G,view_parc_agrup!F:F,Conciliacao!A289)</f>
        <v>0</v>
      </c>
      <c r="F289" s="7">
        <f>SUMIFS(df_mutuos!H:H,df_mutuos!B:B,Conciliacao!A289)</f>
        <v>0</v>
      </c>
      <c r="G289" s="8">
        <f>SUMIFS(df_extratos!I:I,df_extratos!F:F,Conciliacao!A289,df_extratos!G:G,"CREDITO")</f>
        <v>0</v>
      </c>
      <c r="H289" s="24">
        <f>SUMIFS(df_tesouraria_trans!E:E,df_tesouraria_trans!D:D,Conciliacao!A289)</f>
        <v>0</v>
      </c>
      <c r="I289" s="10">
        <f t="shared" si="17"/>
        <v>0</v>
      </c>
      <c r="J289" s="5">
        <f>SUMIFS(df_blueme_sem_parcelamento!F:F,df_blueme_sem_parcelamento!I:I,Conciliacao!A289)</f>
        <v>0</v>
      </c>
      <c r="K289" s="5">
        <f>SUMIFS(df_blueme_com_parcelamento!J:J,df_blueme_com_parcelamento!M:M,Conciliacao!A289)</f>
        <v>0</v>
      </c>
      <c r="L289" s="9">
        <f>SUMIFS(df_mutuos!I:I,df_mutuos!B:B,Conciliacao!A289)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0</v>
      </c>
      <c r="O289" s="12">
        <f t="shared" si="18"/>
        <v>0</v>
      </c>
      <c r="P289" s="26">
        <f t="shared" si="19"/>
        <v>0</v>
      </c>
      <c r="Q289" s="29">
        <f>SUMIFS(df_ajustes_conciliaco!C:C,df_ajustes_conciliaco!B:B,Conciliacao!A289)</f>
        <v>0</v>
      </c>
      <c r="R289" s="32">
        <f t="shared" si="20"/>
        <v>0</v>
      </c>
    </row>
    <row r="290" spans="1:18" x14ac:dyDescent="0.35">
      <c r="A290" s="6">
        <f t="shared" si="16"/>
        <v>45580</v>
      </c>
      <c r="B290" s="4">
        <f>SUMIFS(df_faturam_zig!K:K,df_faturam_zig!L:L,Conciliacao!A290)</f>
        <v>0</v>
      </c>
      <c r="C290" s="4"/>
      <c r="D290" s="4">
        <f>SUMIFS(df_faturam_zig!E:E,df_faturam_zig!L:L,Conciliacao!A290,df_faturam_zig!F:F,"DINHEIRO")</f>
        <v>0</v>
      </c>
      <c r="E290" s="4">
        <f>SUMIFS(view_parc_agrup!G:G,view_parc_agrup!F:F,Conciliacao!A290)</f>
        <v>0</v>
      </c>
      <c r="F290" s="7">
        <f>SUMIFS(df_mutuos!H:H,df_mutuos!B:B,Conciliacao!A290)</f>
        <v>0</v>
      </c>
      <c r="G290" s="8">
        <f>SUMIFS(df_extratos!I:I,df_extratos!F:F,Conciliacao!A290,df_extratos!G:G,"CREDITO")</f>
        <v>0</v>
      </c>
      <c r="H290" s="24">
        <f>SUMIFS(df_tesouraria_trans!E:E,df_tesouraria_trans!D:D,Conciliacao!A290)</f>
        <v>0</v>
      </c>
      <c r="I290" s="10">
        <f t="shared" si="17"/>
        <v>0</v>
      </c>
      <c r="J290" s="5">
        <f>SUMIFS(df_blueme_sem_parcelamento!F:F,df_blueme_sem_parcelamento!I:I,Conciliacao!A290)</f>
        <v>0</v>
      </c>
      <c r="K290" s="5">
        <f>SUMIFS(df_blueme_com_parcelamento!J:J,df_blueme_com_parcelamento!M:M,Conciliacao!A290)</f>
        <v>0</v>
      </c>
      <c r="L290" s="9">
        <f>SUMIFS(df_mutuos!I:I,df_mutuos!B:B,Conciliacao!A290)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0</v>
      </c>
      <c r="O290" s="12">
        <f t="shared" si="18"/>
        <v>0</v>
      </c>
      <c r="P290" s="26">
        <f t="shared" si="19"/>
        <v>0</v>
      </c>
      <c r="Q290" s="29">
        <f>SUMIFS(df_ajustes_conciliaco!C:C,df_ajustes_conciliaco!B:B,Conciliacao!A290)</f>
        <v>0</v>
      </c>
      <c r="R290" s="32">
        <f t="shared" si="20"/>
        <v>0</v>
      </c>
    </row>
    <row r="291" spans="1:18" x14ac:dyDescent="0.35">
      <c r="A291" s="6">
        <f t="shared" si="16"/>
        <v>45581</v>
      </c>
      <c r="B291" s="4">
        <f>SUMIFS(df_faturam_zig!K:K,df_faturam_zig!L:L,Conciliacao!A291)</f>
        <v>0</v>
      </c>
      <c r="C291" s="4"/>
      <c r="D291" s="4">
        <f>SUMIFS(df_faturam_zig!E:E,df_faturam_zig!L:L,Conciliacao!A291,df_faturam_zig!F:F,"DINHEIRO")</f>
        <v>0</v>
      </c>
      <c r="E291" s="4">
        <f>SUMIFS(view_parc_agrup!G:G,view_parc_agrup!F:F,Conciliacao!A291)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SUMIFS(df_tesouraria_trans!E:E,df_tesouraria_trans!D:D,Conciliacao!A291)</f>
        <v>0</v>
      </c>
      <c r="I291" s="10">
        <f t="shared" si="17"/>
        <v>0</v>
      </c>
      <c r="J291" s="5">
        <f>SUMIFS(df_blueme_sem_parcelamento!F:F,df_blueme_sem_parcelamento!I:I,Conciliacao!A291)</f>
        <v>0</v>
      </c>
      <c r="K291" s="5">
        <f>SUMIFS(df_blueme_com_parcelamento!J:J,df_blueme_com_parcelamento!M:M,Conciliacao!A291)</f>
        <v>0</v>
      </c>
      <c r="L291" s="9">
        <f>SUMIFS(df_mutuos!I:I,df_mutuos!B:B,Conciliacao!A291)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0</v>
      </c>
      <c r="O291" s="12">
        <f t="shared" si="18"/>
        <v>0</v>
      </c>
      <c r="P291" s="26">
        <f t="shared" si="19"/>
        <v>0</v>
      </c>
      <c r="Q291" s="29">
        <f>SUMIFS(df_ajustes_conciliaco!C:C,df_ajustes_conciliaco!B:B,Conciliacao!A291)</f>
        <v>0</v>
      </c>
      <c r="R291" s="32">
        <f t="shared" si="20"/>
        <v>0</v>
      </c>
    </row>
    <row r="292" spans="1:18" x14ac:dyDescent="0.35">
      <c r="A292" s="6">
        <f t="shared" si="16"/>
        <v>45582</v>
      </c>
      <c r="B292" s="4">
        <f>SUMIFS(df_faturam_zig!K:K,df_faturam_zig!L:L,Conciliacao!A292)</f>
        <v>0</v>
      </c>
      <c r="C292" s="4"/>
      <c r="D292" s="4">
        <f>SUMIFS(df_faturam_zig!E:E,df_faturam_zig!L:L,Conciliacao!A292,df_faturam_zig!F:F,"DINHEIRO")</f>
        <v>0</v>
      </c>
      <c r="E292" s="4">
        <f>SUMIFS(view_parc_agrup!G:G,view_parc_agrup!F:F,Conciliacao!A292)</f>
        <v>0</v>
      </c>
      <c r="F292" s="7">
        <f>SUMIFS(df_mutuos!H:H,df_mutuos!B:B,Conciliacao!A292)</f>
        <v>0</v>
      </c>
      <c r="G292" s="8">
        <f>SUMIFS(df_extratos!I:I,df_extratos!F:F,Conciliacao!A292,df_extratos!G:G,"CREDITO")</f>
        <v>0</v>
      </c>
      <c r="H292" s="24">
        <f>SUMIFS(df_tesouraria_trans!E:E,df_tesouraria_trans!D:D,Conciliacao!A292)</f>
        <v>0</v>
      </c>
      <c r="I292" s="10">
        <f t="shared" si="17"/>
        <v>0</v>
      </c>
      <c r="J292" s="5">
        <f>SUMIFS(df_blueme_sem_parcelamento!F:F,df_blueme_sem_parcelamento!I:I,Conciliacao!A292)</f>
        <v>0</v>
      </c>
      <c r="K292" s="5">
        <f>SUMIFS(df_blueme_com_parcelamento!J:J,df_blueme_com_parcelamento!M:M,Conciliacao!A292)</f>
        <v>0</v>
      </c>
      <c r="L292" s="9">
        <f>SUMIFS(df_mutuos!I:I,df_mutuos!B:B,Conciliacao!A292)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0</v>
      </c>
      <c r="O292" s="12">
        <f t="shared" si="18"/>
        <v>0</v>
      </c>
      <c r="P292" s="26">
        <f t="shared" si="19"/>
        <v>0</v>
      </c>
      <c r="Q292" s="29">
        <f>SUMIFS(df_ajustes_conciliaco!C:C,df_ajustes_conciliaco!B:B,Conciliacao!A292)</f>
        <v>0</v>
      </c>
      <c r="R292" s="32">
        <f t="shared" si="20"/>
        <v>0</v>
      </c>
    </row>
    <row r="293" spans="1:18" x14ac:dyDescent="0.35">
      <c r="A293" s="6">
        <f t="shared" si="16"/>
        <v>45583</v>
      </c>
      <c r="B293" s="4">
        <f>SUMIFS(df_faturam_zig!K:K,df_faturam_zig!L:L,Conciliacao!A293)</f>
        <v>0</v>
      </c>
      <c r="C293" s="4"/>
      <c r="D293" s="4">
        <f>SUMIFS(df_faturam_zig!E:E,df_faturam_zig!L:L,Conciliacao!A293,df_faturam_zig!F:F,"DINHEIRO")</f>
        <v>0</v>
      </c>
      <c r="E293" s="4">
        <f>SUMIFS(view_parc_agrup!G:G,view_parc_agrup!F:F,Conciliacao!A293)</f>
        <v>0</v>
      </c>
      <c r="F293" s="7">
        <f>SUMIFS(df_mutuos!H:H,df_mutuos!B:B,Conciliacao!A293)</f>
        <v>0</v>
      </c>
      <c r="G293" s="8">
        <f>SUMIFS(df_extratos!I:I,df_extratos!F:F,Conciliacao!A293,df_extratos!G:G,"CREDITO")</f>
        <v>0</v>
      </c>
      <c r="H293" s="24">
        <f>SUMIFS(df_tesouraria_trans!E:E,df_tesouraria_trans!D:D,Conciliacao!A293)</f>
        <v>0</v>
      </c>
      <c r="I293" s="10">
        <f t="shared" si="17"/>
        <v>0</v>
      </c>
      <c r="J293" s="5">
        <f>SUMIFS(df_blueme_sem_parcelamento!F:F,df_blueme_sem_parcelamento!I:I,Conciliacao!A293)</f>
        <v>0</v>
      </c>
      <c r="K293" s="5">
        <f>SUMIFS(df_blueme_com_parcelamento!J:J,df_blueme_com_parcelamento!M:M,Conciliacao!A293)</f>
        <v>0</v>
      </c>
      <c r="L293" s="9">
        <f>SUMIFS(df_mutuos!I:I,df_mutuos!B:B,Conciliacao!A293)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0</v>
      </c>
      <c r="O293" s="12">
        <f t="shared" si="18"/>
        <v>0</v>
      </c>
      <c r="P293" s="26">
        <f t="shared" si="19"/>
        <v>0</v>
      </c>
      <c r="Q293" s="29">
        <f>SUMIFS(df_ajustes_conciliaco!C:C,df_ajustes_conciliaco!B:B,Conciliacao!A293)</f>
        <v>0</v>
      </c>
      <c r="R293" s="32">
        <f t="shared" si="20"/>
        <v>0</v>
      </c>
    </row>
    <row r="294" spans="1:18" x14ac:dyDescent="0.35">
      <c r="A294" s="6">
        <f t="shared" si="16"/>
        <v>45584</v>
      </c>
      <c r="B294" s="4">
        <f>SUMIFS(df_faturam_zig!K:K,df_faturam_zig!L:L,Conciliacao!A294)</f>
        <v>0</v>
      </c>
      <c r="C294" s="4"/>
      <c r="D294" s="4">
        <f>SUMIFS(df_faturam_zig!E:E,df_faturam_zig!L:L,Conciliacao!A294,df_faturam_zig!F:F,"DINHEIRO")</f>
        <v>0</v>
      </c>
      <c r="E294" s="4">
        <f>SUMIFS(view_parc_agrup!G:G,view_parc_agrup!F:F,Conciliacao!A294)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SUMIFS(df_tesouraria_trans!E:E,df_tesouraria_trans!D:D,Conciliacao!A294)</f>
        <v>0</v>
      </c>
      <c r="I294" s="10">
        <f t="shared" si="17"/>
        <v>0</v>
      </c>
      <c r="J294" s="5">
        <f>SUMIFS(df_blueme_sem_parcelamento!F:F,df_blueme_sem_parcelamento!I:I,Conciliacao!A294)</f>
        <v>0</v>
      </c>
      <c r="K294" s="5">
        <f>SUMIFS(df_blueme_com_parcelamento!J:J,df_blueme_com_parcelamento!M:M,Conciliacao!A294)</f>
        <v>0</v>
      </c>
      <c r="L294" s="9">
        <f>SUMIFS(df_mutuos!I:I,df_mutuos!B:B,Conciliacao!A294)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12">
        <f t="shared" si="18"/>
        <v>0</v>
      </c>
      <c r="P294" s="26">
        <f t="shared" si="19"/>
        <v>0</v>
      </c>
      <c r="Q294" s="29">
        <f>SUMIFS(df_ajustes_conciliaco!C:C,df_ajustes_conciliaco!B:B,Conciliacao!A294)</f>
        <v>0</v>
      </c>
      <c r="R294" s="32">
        <f t="shared" si="20"/>
        <v>0</v>
      </c>
    </row>
    <row r="295" spans="1:18" x14ac:dyDescent="0.35">
      <c r="A295" s="6">
        <f t="shared" si="16"/>
        <v>45585</v>
      </c>
      <c r="B295" s="4">
        <f>SUMIFS(df_faturam_zig!K:K,df_faturam_zig!L:L,Conciliacao!A295)</f>
        <v>0</v>
      </c>
      <c r="C295" s="4"/>
      <c r="D295" s="4">
        <f>SUMIFS(df_faturam_zig!E:E,df_faturam_zig!L:L,Conciliacao!A295,df_faturam_zig!F:F,"DINHEIRO")</f>
        <v>0</v>
      </c>
      <c r="E295" s="4">
        <f>SUMIFS(view_parc_agrup!G:G,view_parc_agrup!F:F,Conciliacao!A295)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SUMIFS(df_tesouraria_trans!E:E,df_tesouraria_trans!D:D,Conciliacao!A295)</f>
        <v>0</v>
      </c>
      <c r="I295" s="10">
        <f t="shared" si="17"/>
        <v>0</v>
      </c>
      <c r="J295" s="5">
        <f>SUMIFS(df_blueme_sem_parcelamento!F:F,df_blueme_sem_parcelamento!I:I,Conciliacao!A295)</f>
        <v>0</v>
      </c>
      <c r="K295" s="5">
        <f>SUMIFS(df_blueme_com_parcelamento!J:J,df_blueme_com_parcelamento!M:M,Conciliacao!A295)</f>
        <v>0</v>
      </c>
      <c r="L295" s="9">
        <f>SUMIFS(df_mutuos!I:I,df_mutuos!B:B,Conciliacao!A295)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12">
        <f t="shared" si="18"/>
        <v>0</v>
      </c>
      <c r="P295" s="26">
        <f t="shared" si="19"/>
        <v>0</v>
      </c>
      <c r="Q295" s="29">
        <f>SUMIFS(df_ajustes_conciliaco!C:C,df_ajustes_conciliaco!B:B,Conciliacao!A295)</f>
        <v>0</v>
      </c>
      <c r="R295" s="32">
        <f t="shared" si="20"/>
        <v>0</v>
      </c>
    </row>
    <row r="296" spans="1:18" x14ac:dyDescent="0.35">
      <c r="A296" s="6">
        <f t="shared" si="16"/>
        <v>45586</v>
      </c>
      <c r="B296" s="4">
        <f>SUMIFS(df_faturam_zig!K:K,df_faturam_zig!L:L,Conciliacao!A296)</f>
        <v>0</v>
      </c>
      <c r="C296" s="4"/>
      <c r="D296" s="4">
        <f>SUMIFS(df_faturam_zig!E:E,df_faturam_zig!L:L,Conciliacao!A296,df_faturam_zig!F:F,"DINHEIRO")</f>
        <v>0</v>
      </c>
      <c r="E296" s="4">
        <f>SUMIFS(view_parc_agrup!G:G,view_parc_agrup!F:F,Conciliacao!A296)</f>
        <v>0</v>
      </c>
      <c r="F296" s="7">
        <f>SUMIFS(df_mutuos!H:H,df_mutuos!B:B,Conciliacao!A296)</f>
        <v>0</v>
      </c>
      <c r="G296" s="8">
        <f>SUMIFS(df_extratos!I:I,df_extratos!F:F,Conciliacao!A296,df_extratos!G:G,"CREDITO")</f>
        <v>0</v>
      </c>
      <c r="H296" s="24">
        <f>SUMIFS(df_tesouraria_trans!E:E,df_tesouraria_trans!D:D,Conciliacao!A296)</f>
        <v>0</v>
      </c>
      <c r="I296" s="10">
        <f t="shared" si="17"/>
        <v>0</v>
      </c>
      <c r="J296" s="5">
        <f>SUMIFS(df_blueme_sem_parcelamento!F:F,df_blueme_sem_parcelamento!I:I,Conciliacao!A296)</f>
        <v>0</v>
      </c>
      <c r="K296" s="5">
        <f>SUMIFS(df_blueme_com_parcelamento!J:J,df_blueme_com_parcelamento!M:M,Conciliacao!A296)</f>
        <v>0</v>
      </c>
      <c r="L296" s="9">
        <f>SUMIFS(df_mutuos!I:I,df_mutuos!B:B,Conciliacao!A296)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0</v>
      </c>
      <c r="O296" s="12">
        <f t="shared" si="18"/>
        <v>0</v>
      </c>
      <c r="P296" s="26">
        <f t="shared" si="19"/>
        <v>0</v>
      </c>
      <c r="Q296" s="29">
        <f>SUMIFS(df_ajustes_conciliaco!C:C,df_ajustes_conciliaco!B:B,Conciliacao!A296)</f>
        <v>0</v>
      </c>
      <c r="R296" s="32">
        <f t="shared" si="20"/>
        <v>0</v>
      </c>
    </row>
    <row r="297" spans="1:18" x14ac:dyDescent="0.35">
      <c r="A297" s="6">
        <f t="shared" si="16"/>
        <v>45587</v>
      </c>
      <c r="B297" s="4">
        <f>SUMIFS(df_faturam_zig!K:K,df_faturam_zig!L:L,Conciliacao!A297)</f>
        <v>0</v>
      </c>
      <c r="C297" s="4"/>
      <c r="D297" s="4">
        <f>SUMIFS(df_faturam_zig!E:E,df_faturam_zig!L:L,Conciliacao!A297,df_faturam_zig!F:F,"DINHEIRO")</f>
        <v>0</v>
      </c>
      <c r="E297" s="4">
        <f>SUMIFS(view_parc_agrup!G:G,view_parc_agrup!F:F,Conciliacao!A297)</f>
        <v>0</v>
      </c>
      <c r="F297" s="7">
        <f>SUMIFS(df_mutuos!H:H,df_mutuos!B:B,Conciliacao!A297)</f>
        <v>0</v>
      </c>
      <c r="G297" s="8">
        <f>SUMIFS(df_extratos!I:I,df_extratos!F:F,Conciliacao!A297,df_extratos!G:G,"CREDITO")</f>
        <v>0</v>
      </c>
      <c r="H297" s="24">
        <f>SUMIFS(df_tesouraria_trans!E:E,df_tesouraria_trans!D:D,Conciliacao!A297)</f>
        <v>0</v>
      </c>
      <c r="I297" s="10">
        <f t="shared" si="17"/>
        <v>0</v>
      </c>
      <c r="J297" s="5">
        <f>SUMIFS(df_blueme_sem_parcelamento!F:F,df_blueme_sem_parcelamento!I:I,Conciliacao!A297)</f>
        <v>0</v>
      </c>
      <c r="K297" s="5">
        <f>SUMIFS(df_blueme_com_parcelamento!J:J,df_blueme_com_parcelamento!M:M,Conciliacao!A297)</f>
        <v>0</v>
      </c>
      <c r="L297" s="9">
        <f>SUMIFS(df_mutuos!I:I,df_mutuos!B:B,Conciliacao!A297)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0</v>
      </c>
      <c r="O297" s="12">
        <f t="shared" si="18"/>
        <v>0</v>
      </c>
      <c r="P297" s="26">
        <f t="shared" si="19"/>
        <v>0</v>
      </c>
      <c r="Q297" s="29">
        <f>SUMIFS(df_ajustes_conciliaco!C:C,df_ajustes_conciliaco!B:B,Conciliacao!A297)</f>
        <v>0</v>
      </c>
      <c r="R297" s="32">
        <f t="shared" si="20"/>
        <v>0</v>
      </c>
    </row>
    <row r="298" spans="1:18" x14ac:dyDescent="0.35">
      <c r="A298" s="6">
        <f t="shared" si="16"/>
        <v>45588</v>
      </c>
      <c r="B298" s="4">
        <f>SUMIFS(df_faturam_zig!K:K,df_faturam_zig!L:L,Conciliacao!A298)</f>
        <v>0</v>
      </c>
      <c r="C298" s="4"/>
      <c r="D298" s="4">
        <f>SUMIFS(df_faturam_zig!E:E,df_faturam_zig!L:L,Conciliacao!A298,df_faturam_zig!F:F,"DINHEIRO")</f>
        <v>0</v>
      </c>
      <c r="E298" s="4">
        <f>SUMIFS(view_parc_agrup!G:G,view_parc_agrup!F:F,Conciliacao!A298)</f>
        <v>0</v>
      </c>
      <c r="F298" s="7">
        <f>SUMIFS(df_mutuos!H:H,df_mutuos!B:B,Conciliacao!A298)</f>
        <v>0</v>
      </c>
      <c r="G298" s="8">
        <f>SUMIFS(df_extratos!I:I,df_extratos!F:F,Conciliacao!A298,df_extratos!G:G,"CREDITO")</f>
        <v>0</v>
      </c>
      <c r="H298" s="24">
        <f>SUMIFS(df_tesouraria_trans!E:E,df_tesouraria_trans!D:D,Conciliacao!A298)</f>
        <v>0</v>
      </c>
      <c r="I298" s="10">
        <f t="shared" si="17"/>
        <v>0</v>
      </c>
      <c r="J298" s="5">
        <f>SUMIFS(df_blueme_sem_parcelamento!F:F,df_blueme_sem_parcelamento!I:I,Conciliacao!A298)</f>
        <v>0</v>
      </c>
      <c r="K298" s="5">
        <f>SUMIFS(df_blueme_com_parcelamento!J:J,df_blueme_com_parcelamento!M:M,Conciliacao!A298)</f>
        <v>0</v>
      </c>
      <c r="L298" s="9">
        <f>SUMIFS(df_mutuos!I:I,df_mutuos!B:B,Conciliacao!A298)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0</v>
      </c>
      <c r="O298" s="12">
        <f t="shared" si="18"/>
        <v>0</v>
      </c>
      <c r="P298" s="26">
        <f t="shared" si="19"/>
        <v>0</v>
      </c>
      <c r="Q298" s="29">
        <f>SUMIFS(df_ajustes_conciliaco!C:C,df_ajustes_conciliaco!B:B,Conciliacao!A298)</f>
        <v>0</v>
      </c>
      <c r="R298" s="32">
        <f t="shared" si="20"/>
        <v>0</v>
      </c>
    </row>
    <row r="299" spans="1:18" x14ac:dyDescent="0.35">
      <c r="A299" s="6">
        <f t="shared" si="16"/>
        <v>45589</v>
      </c>
      <c r="B299" s="4">
        <f>SUMIFS(df_faturam_zig!K:K,df_faturam_zig!L:L,Conciliacao!A299)</f>
        <v>0</v>
      </c>
      <c r="C299" s="4"/>
      <c r="D299" s="4">
        <f>SUMIFS(df_faturam_zig!E:E,df_faturam_zig!L:L,Conciliacao!A299,df_faturam_zig!F:F,"DINHEIRO")</f>
        <v>0</v>
      </c>
      <c r="E299" s="4">
        <f>SUMIFS(view_parc_agrup!G:G,view_parc_agrup!F:F,Conciliacao!A299)</f>
        <v>0</v>
      </c>
      <c r="F299" s="7">
        <f>SUMIFS(df_mutuos!H:H,df_mutuos!B:B,Conciliacao!A299)</f>
        <v>0</v>
      </c>
      <c r="G299" s="8">
        <f>SUMIFS(df_extratos!I:I,df_extratos!F:F,Conciliacao!A299,df_extratos!G:G,"CREDITO")</f>
        <v>0</v>
      </c>
      <c r="H299" s="24">
        <f>SUMIFS(df_tesouraria_trans!E:E,df_tesouraria_trans!D:D,Conciliacao!A299)</f>
        <v>0</v>
      </c>
      <c r="I299" s="10">
        <f t="shared" si="17"/>
        <v>0</v>
      </c>
      <c r="J299" s="5">
        <f>SUMIFS(df_blueme_sem_parcelamento!F:F,df_blueme_sem_parcelamento!I:I,Conciliacao!A299)</f>
        <v>0</v>
      </c>
      <c r="K299" s="5">
        <f>SUMIFS(df_blueme_com_parcelamento!J:J,df_blueme_com_parcelamento!M:M,Conciliacao!A299)</f>
        <v>0</v>
      </c>
      <c r="L299" s="9">
        <f>SUMIFS(df_mutuos!I:I,df_mutuos!B:B,Conciliacao!A299)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0</v>
      </c>
      <c r="O299" s="12">
        <f t="shared" si="18"/>
        <v>0</v>
      </c>
      <c r="P299" s="26">
        <f t="shared" si="19"/>
        <v>0</v>
      </c>
      <c r="Q299" s="29">
        <f>SUMIFS(df_ajustes_conciliaco!C:C,df_ajustes_conciliaco!B:B,Conciliacao!A299)</f>
        <v>0</v>
      </c>
      <c r="R299" s="32">
        <f t="shared" si="20"/>
        <v>0</v>
      </c>
    </row>
    <row r="300" spans="1:18" x14ac:dyDescent="0.35">
      <c r="A300" s="6">
        <f t="shared" si="16"/>
        <v>45590</v>
      </c>
      <c r="B300" s="4">
        <f>SUMIFS(df_faturam_zig!K:K,df_faturam_zig!L:L,Conciliacao!A300)</f>
        <v>0</v>
      </c>
      <c r="C300" s="4"/>
      <c r="D300" s="4">
        <f>SUMIFS(df_faturam_zig!E:E,df_faturam_zig!L:L,Conciliacao!A300,df_faturam_zig!F:F,"DINHEIRO")</f>
        <v>0</v>
      </c>
      <c r="E300" s="4">
        <f>SUMIFS(view_parc_agrup!G:G,view_parc_agrup!F:F,Conciliacao!A300)</f>
        <v>0</v>
      </c>
      <c r="F300" s="7">
        <f>SUMIFS(df_mutuos!H:H,df_mutuos!B:B,Conciliacao!A300)</f>
        <v>0</v>
      </c>
      <c r="G300" s="8">
        <f>SUMIFS(df_extratos!I:I,df_extratos!F:F,Conciliacao!A300,df_extratos!G:G,"CREDITO")</f>
        <v>0</v>
      </c>
      <c r="H300" s="24">
        <f>SUMIFS(df_tesouraria_trans!E:E,df_tesouraria_trans!D:D,Conciliacao!A300)</f>
        <v>0</v>
      </c>
      <c r="I300" s="10">
        <f t="shared" si="17"/>
        <v>0</v>
      </c>
      <c r="J300" s="5">
        <f>SUMIFS(df_blueme_sem_parcelamento!F:F,df_blueme_sem_parcelamento!I:I,Conciliacao!A300)</f>
        <v>0</v>
      </c>
      <c r="K300" s="5">
        <f>SUMIFS(df_blueme_com_parcelamento!J:J,df_blueme_com_parcelamento!M:M,Conciliacao!A300)</f>
        <v>0</v>
      </c>
      <c r="L300" s="9">
        <f>SUMIFS(df_mutuos!I:I,df_mutuos!B:B,Conciliacao!A300)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0</v>
      </c>
      <c r="O300" s="12">
        <f t="shared" si="18"/>
        <v>0</v>
      </c>
      <c r="P300" s="26">
        <f t="shared" si="19"/>
        <v>0</v>
      </c>
      <c r="Q300" s="29">
        <f>SUMIFS(df_ajustes_conciliaco!C:C,df_ajustes_conciliaco!B:B,Conciliacao!A300)</f>
        <v>0</v>
      </c>
      <c r="R300" s="32">
        <f t="shared" si="20"/>
        <v>0</v>
      </c>
    </row>
    <row r="301" spans="1:18" x14ac:dyDescent="0.35">
      <c r="A301" s="6">
        <f t="shared" si="16"/>
        <v>45591</v>
      </c>
      <c r="B301" s="4">
        <f>SUMIFS(df_faturam_zig!K:K,df_faturam_zig!L:L,Conciliacao!A301)</f>
        <v>0</v>
      </c>
      <c r="C301" s="4"/>
      <c r="D301" s="4">
        <f>SUMIFS(df_faturam_zig!E:E,df_faturam_zig!L:L,Conciliacao!A301,df_faturam_zig!F:F,"DINHEIRO")</f>
        <v>0</v>
      </c>
      <c r="E301" s="4">
        <f>SUMIFS(view_parc_agrup!G:G,view_parc_agrup!F:F,Conciliacao!A301)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SUMIFS(df_tesouraria_trans!E:E,df_tesouraria_trans!D:D,Conciliacao!A301)</f>
        <v>0</v>
      </c>
      <c r="I301" s="10">
        <f t="shared" si="17"/>
        <v>0</v>
      </c>
      <c r="J301" s="5">
        <f>SUMIFS(df_blueme_sem_parcelamento!F:F,df_blueme_sem_parcelamento!I:I,Conciliacao!A301)</f>
        <v>0</v>
      </c>
      <c r="K301" s="5">
        <f>SUMIFS(df_blueme_com_parcelamento!J:J,df_blueme_com_parcelamento!M:M,Conciliacao!A301)</f>
        <v>0</v>
      </c>
      <c r="L301" s="9">
        <f>SUMIFS(df_mutuos!I:I,df_mutuos!B:B,Conciliacao!A301)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12">
        <f t="shared" si="18"/>
        <v>0</v>
      </c>
      <c r="P301" s="26">
        <f t="shared" si="19"/>
        <v>0</v>
      </c>
      <c r="Q301" s="29">
        <f>SUMIFS(df_ajustes_conciliaco!C:C,df_ajustes_conciliaco!B:B,Conciliacao!A301)</f>
        <v>0</v>
      </c>
      <c r="R301" s="32">
        <f t="shared" si="20"/>
        <v>0</v>
      </c>
    </row>
    <row r="302" spans="1:18" x14ac:dyDescent="0.35">
      <c r="A302" s="6">
        <f t="shared" si="16"/>
        <v>45592</v>
      </c>
      <c r="B302" s="4">
        <f>SUMIFS(df_faturam_zig!K:K,df_faturam_zig!L:L,Conciliacao!A302)</f>
        <v>0</v>
      </c>
      <c r="C302" s="4"/>
      <c r="D302" s="4">
        <f>SUMIFS(df_faturam_zig!E:E,df_faturam_zig!L:L,Conciliacao!A302,df_faturam_zig!F:F,"DINHEIRO")</f>
        <v>0</v>
      </c>
      <c r="E302" s="4">
        <f>SUMIFS(view_parc_agrup!G:G,view_parc_agrup!F:F,Conciliacao!A302)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SUMIFS(df_tesouraria_trans!E:E,df_tesouraria_trans!D:D,Conciliacao!A302)</f>
        <v>0</v>
      </c>
      <c r="I302" s="10">
        <f t="shared" si="17"/>
        <v>0</v>
      </c>
      <c r="J302" s="5">
        <f>SUMIFS(df_blueme_sem_parcelamento!F:F,df_blueme_sem_parcelamento!I:I,Conciliacao!A302)</f>
        <v>0</v>
      </c>
      <c r="K302" s="5">
        <f>SUMIFS(df_blueme_com_parcelamento!J:J,df_blueme_com_parcelamento!M:M,Conciliacao!A302)</f>
        <v>0</v>
      </c>
      <c r="L302" s="9">
        <f>SUMIFS(df_mutuos!I:I,df_mutuos!B:B,Conciliacao!A302)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12">
        <f t="shared" si="18"/>
        <v>0</v>
      </c>
      <c r="P302" s="26">
        <f t="shared" si="19"/>
        <v>0</v>
      </c>
      <c r="Q302" s="29">
        <f>SUMIFS(df_ajustes_conciliaco!C:C,df_ajustes_conciliaco!B:B,Conciliacao!A302)</f>
        <v>0</v>
      </c>
      <c r="R302" s="32">
        <f t="shared" si="20"/>
        <v>0</v>
      </c>
    </row>
    <row r="303" spans="1:18" x14ac:dyDescent="0.35">
      <c r="A303" s="6">
        <f t="shared" si="16"/>
        <v>45593</v>
      </c>
      <c r="B303" s="4">
        <f>SUMIFS(df_faturam_zig!K:K,df_faturam_zig!L:L,Conciliacao!A303)</f>
        <v>0</v>
      </c>
      <c r="C303" s="4"/>
      <c r="D303" s="4">
        <f>SUMIFS(df_faturam_zig!E:E,df_faturam_zig!L:L,Conciliacao!A303,df_faturam_zig!F:F,"DINHEIRO")</f>
        <v>0</v>
      </c>
      <c r="E303" s="4">
        <f>SUMIFS(view_parc_agrup!G:G,view_parc_agrup!F:F,Conciliacao!A303)</f>
        <v>0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SUMIFS(df_tesouraria_trans!E:E,df_tesouraria_trans!D:D,Conciliacao!A303)</f>
        <v>0</v>
      </c>
      <c r="I303" s="10">
        <f t="shared" si="17"/>
        <v>0</v>
      </c>
      <c r="J303" s="5">
        <f>SUMIFS(df_blueme_sem_parcelamento!F:F,df_blueme_sem_parcelamento!I:I,Conciliacao!A303)</f>
        <v>0</v>
      </c>
      <c r="K303" s="5">
        <f>SUMIFS(df_blueme_com_parcelamento!J:J,df_blueme_com_parcelamento!M:M,Conciliacao!A303)</f>
        <v>0</v>
      </c>
      <c r="L303" s="9">
        <f>SUMIFS(df_mutuos!I:I,df_mutuos!B:B,Conciliacao!A303)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12">
        <f t="shared" si="18"/>
        <v>0</v>
      </c>
      <c r="P303" s="26">
        <f t="shared" si="19"/>
        <v>0</v>
      </c>
      <c r="Q303" s="29">
        <f>SUMIFS(df_ajustes_conciliaco!C:C,df_ajustes_conciliaco!B:B,Conciliacao!A303)</f>
        <v>0</v>
      </c>
      <c r="R303" s="32">
        <f t="shared" si="20"/>
        <v>0</v>
      </c>
    </row>
    <row r="304" spans="1:18" x14ac:dyDescent="0.35">
      <c r="A304" s="6">
        <f t="shared" si="16"/>
        <v>45594</v>
      </c>
      <c r="B304" s="4">
        <f>SUMIFS(df_faturam_zig!K:K,df_faturam_zig!L:L,Conciliacao!A304)</f>
        <v>0</v>
      </c>
      <c r="C304" s="4"/>
      <c r="D304" s="4">
        <f>SUMIFS(df_faturam_zig!E:E,df_faturam_zig!L:L,Conciliacao!A304,df_faturam_zig!F:F,"DINHEIRO")</f>
        <v>0</v>
      </c>
      <c r="E304" s="4">
        <f>SUMIFS(view_parc_agrup!G:G,view_parc_agrup!F:F,Conciliacao!A304)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SUMIFS(df_tesouraria_trans!E:E,df_tesouraria_trans!D:D,Conciliacao!A304)</f>
        <v>0</v>
      </c>
      <c r="I304" s="10">
        <f t="shared" si="17"/>
        <v>0</v>
      </c>
      <c r="J304" s="5">
        <f>SUMIFS(df_blueme_sem_parcelamento!F:F,df_blueme_sem_parcelamento!I:I,Conciliacao!A304)</f>
        <v>0</v>
      </c>
      <c r="K304" s="5">
        <f>SUMIFS(df_blueme_com_parcelamento!J:J,df_blueme_com_parcelamento!M:M,Conciliacao!A304)</f>
        <v>0</v>
      </c>
      <c r="L304" s="9">
        <f>SUMIFS(df_mutuos!I:I,df_mutuos!B:B,Conciliacao!A304)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12">
        <f t="shared" si="18"/>
        <v>0</v>
      </c>
      <c r="P304" s="26">
        <f t="shared" si="19"/>
        <v>0</v>
      </c>
      <c r="Q304" s="29">
        <f>SUMIFS(df_ajustes_conciliaco!C:C,df_ajustes_conciliaco!B:B,Conciliacao!A304)</f>
        <v>0</v>
      </c>
      <c r="R304" s="32">
        <f t="shared" si="20"/>
        <v>0</v>
      </c>
    </row>
    <row r="305" spans="1:18" x14ac:dyDescent="0.35">
      <c r="A305" s="6">
        <f t="shared" si="16"/>
        <v>45595</v>
      </c>
      <c r="B305" s="4">
        <f>SUMIFS(df_faturam_zig!K:K,df_faturam_zig!L:L,Conciliacao!A305)</f>
        <v>0</v>
      </c>
      <c r="C305" s="4"/>
      <c r="D305" s="4">
        <f>SUMIFS(df_faturam_zig!E:E,df_faturam_zig!L:L,Conciliacao!A305,df_faturam_zig!F:F,"DINHEIRO")</f>
        <v>0</v>
      </c>
      <c r="E305" s="4">
        <f>SUMIFS(view_parc_agrup!G:G,view_parc_agrup!F:F,Conciliacao!A305)</f>
        <v>0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SUMIFS(df_tesouraria_trans!E:E,df_tesouraria_trans!D:D,Conciliacao!A305)</f>
        <v>0</v>
      </c>
      <c r="I305" s="10">
        <f t="shared" si="17"/>
        <v>0</v>
      </c>
      <c r="J305" s="5">
        <f>SUMIFS(df_blueme_sem_parcelamento!F:F,df_blueme_sem_parcelamento!I:I,Conciliacao!A305)</f>
        <v>0</v>
      </c>
      <c r="K305" s="5">
        <f>SUMIFS(df_blueme_com_parcelamento!J:J,df_blueme_com_parcelamento!M:M,Conciliacao!A305)</f>
        <v>0</v>
      </c>
      <c r="L305" s="9">
        <f>SUMIFS(df_mutuos!I:I,df_mutuos!B:B,Conciliacao!A305)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12">
        <f t="shared" si="18"/>
        <v>0</v>
      </c>
      <c r="P305" s="26">
        <f t="shared" si="19"/>
        <v>0</v>
      </c>
      <c r="Q305" s="29">
        <f>SUMIFS(df_ajustes_conciliaco!C:C,df_ajustes_conciliaco!B:B,Conciliacao!A305)</f>
        <v>0</v>
      </c>
      <c r="R305" s="32">
        <f t="shared" si="20"/>
        <v>0</v>
      </c>
    </row>
    <row r="306" spans="1:18" x14ac:dyDescent="0.35">
      <c r="A306" s="6">
        <f t="shared" si="16"/>
        <v>45596</v>
      </c>
      <c r="B306" s="4">
        <f>SUMIFS(df_faturam_zig!K:K,df_faturam_zig!L:L,Conciliacao!A306)</f>
        <v>0</v>
      </c>
      <c r="C306" s="4"/>
      <c r="D306" s="4">
        <f>SUMIFS(df_faturam_zig!E:E,df_faturam_zig!L:L,Conciliacao!A306,df_faturam_zig!F:F,"DINHEIRO")</f>
        <v>0</v>
      </c>
      <c r="E306" s="4">
        <f>SUMIFS(view_parc_agrup!G:G,view_parc_agrup!F:F,Conciliacao!A306)</f>
        <v>0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SUMIFS(df_tesouraria_trans!E:E,df_tesouraria_trans!D:D,Conciliacao!A306)</f>
        <v>0</v>
      </c>
      <c r="I306" s="10">
        <f t="shared" si="17"/>
        <v>0</v>
      </c>
      <c r="J306" s="5">
        <f>SUMIFS(df_blueme_sem_parcelamento!F:F,df_blueme_sem_parcelamento!I:I,Conciliacao!A306)</f>
        <v>0</v>
      </c>
      <c r="K306" s="5">
        <f>SUMIFS(df_blueme_com_parcelamento!J:J,df_blueme_com_parcelamento!M:M,Conciliacao!A306)</f>
        <v>0</v>
      </c>
      <c r="L306" s="9">
        <f>SUMIFS(df_mutuos!I:I,df_mutuos!B:B,Conciliacao!A306)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12">
        <f t="shared" si="18"/>
        <v>0</v>
      </c>
      <c r="P306" s="26">
        <f t="shared" si="19"/>
        <v>0</v>
      </c>
      <c r="Q306" s="29">
        <f>SUMIFS(df_ajustes_conciliaco!C:C,df_ajustes_conciliaco!B:B,Conciliacao!A306)</f>
        <v>0</v>
      </c>
      <c r="R306" s="32">
        <f t="shared" si="20"/>
        <v>0</v>
      </c>
    </row>
    <row r="307" spans="1:18" x14ac:dyDescent="0.35">
      <c r="A307" s="6">
        <f t="shared" si="16"/>
        <v>45597</v>
      </c>
      <c r="B307" s="4">
        <f>SUMIFS(df_faturam_zig!K:K,df_faturam_zig!L:L,Conciliacao!A307)</f>
        <v>0</v>
      </c>
      <c r="C307" s="4"/>
      <c r="D307" s="4">
        <f>SUMIFS(df_faturam_zig!E:E,df_faturam_zig!L:L,Conciliacao!A307,df_faturam_zig!F:F,"DINHEIRO")</f>
        <v>0</v>
      </c>
      <c r="E307" s="4">
        <f>SUMIFS(view_parc_agrup!G:G,view_parc_agrup!F:F,Conciliacao!A307)</f>
        <v>0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SUMIFS(df_tesouraria_trans!E:E,df_tesouraria_trans!D:D,Conciliacao!A307)</f>
        <v>0</v>
      </c>
      <c r="I307" s="10">
        <f t="shared" si="17"/>
        <v>0</v>
      </c>
      <c r="J307" s="5">
        <f>SUMIFS(df_blueme_sem_parcelamento!F:F,df_blueme_sem_parcelamento!I:I,Conciliacao!A307)</f>
        <v>0</v>
      </c>
      <c r="K307" s="5">
        <f>SUMIFS(df_blueme_com_parcelamento!J:J,df_blueme_com_parcelamento!M:M,Conciliacao!A307)</f>
        <v>0</v>
      </c>
      <c r="L307" s="9">
        <f>SUMIFS(df_mutuos!I:I,df_mutuos!B:B,Conciliacao!A307)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12">
        <f t="shared" si="18"/>
        <v>0</v>
      </c>
      <c r="P307" s="26">
        <f t="shared" si="19"/>
        <v>0</v>
      </c>
      <c r="Q307" s="29">
        <f>SUMIFS(df_ajustes_conciliaco!C:C,df_ajustes_conciliaco!B:B,Conciliacao!A307)</f>
        <v>0</v>
      </c>
      <c r="R307" s="32">
        <f t="shared" si="20"/>
        <v>0</v>
      </c>
    </row>
    <row r="308" spans="1:18" x14ac:dyDescent="0.35">
      <c r="A308" s="6">
        <f t="shared" si="16"/>
        <v>45598</v>
      </c>
      <c r="B308" s="4">
        <f>SUMIFS(df_faturam_zig!K:K,df_faturam_zig!L:L,Conciliacao!A308)</f>
        <v>0</v>
      </c>
      <c r="C308" s="4"/>
      <c r="D308" s="4">
        <f>SUMIFS(df_faturam_zig!E:E,df_faturam_zig!L:L,Conciliacao!A308,df_faturam_zig!F:F,"DINHEIRO")</f>
        <v>0</v>
      </c>
      <c r="E308" s="4">
        <f>SUMIFS(view_parc_agrup!G:G,view_parc_agrup!F:F,Conciliacao!A308)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SUMIFS(df_tesouraria_trans!E:E,df_tesouraria_trans!D:D,Conciliacao!A308)</f>
        <v>0</v>
      </c>
      <c r="I308" s="10">
        <f t="shared" si="17"/>
        <v>0</v>
      </c>
      <c r="J308" s="5">
        <f>SUMIFS(df_blueme_sem_parcelamento!F:F,df_blueme_sem_parcelamento!I:I,Conciliacao!A308)</f>
        <v>0</v>
      </c>
      <c r="K308" s="5">
        <f>SUMIFS(df_blueme_com_parcelamento!J:J,df_blueme_com_parcelamento!M:M,Conciliacao!A308)</f>
        <v>0</v>
      </c>
      <c r="L308" s="9">
        <f>SUMIFS(df_mutuos!I:I,df_mutuos!B:B,Conciliacao!A308)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12">
        <f t="shared" si="18"/>
        <v>0</v>
      </c>
      <c r="P308" s="26">
        <f t="shared" si="19"/>
        <v>0</v>
      </c>
      <c r="Q308" s="29">
        <f>SUMIFS(df_ajustes_conciliaco!C:C,df_ajustes_conciliaco!B:B,Conciliacao!A308)</f>
        <v>0</v>
      </c>
      <c r="R308" s="32">
        <f t="shared" si="20"/>
        <v>0</v>
      </c>
    </row>
    <row r="309" spans="1:18" x14ac:dyDescent="0.35">
      <c r="A309" s="6">
        <f t="shared" si="16"/>
        <v>45599</v>
      </c>
      <c r="B309" s="4">
        <f>SUMIFS(df_faturam_zig!K:K,df_faturam_zig!L:L,Conciliacao!A309)</f>
        <v>0</v>
      </c>
      <c r="C309" s="4"/>
      <c r="D309" s="4">
        <f>SUMIFS(df_faturam_zig!E:E,df_faturam_zig!L:L,Conciliacao!A309,df_faturam_zig!F:F,"DINHEIRO")</f>
        <v>0</v>
      </c>
      <c r="E309" s="4">
        <f>SUMIFS(view_parc_agrup!G:G,view_parc_agrup!F:F,Conciliacao!A309)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SUMIFS(df_tesouraria_trans!E:E,df_tesouraria_trans!D:D,Conciliacao!A309)</f>
        <v>0</v>
      </c>
      <c r="I309" s="10">
        <f t="shared" si="17"/>
        <v>0</v>
      </c>
      <c r="J309" s="5">
        <f>SUMIFS(df_blueme_sem_parcelamento!F:F,df_blueme_sem_parcelamento!I:I,Conciliacao!A309)</f>
        <v>0</v>
      </c>
      <c r="K309" s="5">
        <f>SUMIFS(df_blueme_com_parcelamento!J:J,df_blueme_com_parcelamento!M:M,Conciliacao!A309)</f>
        <v>0</v>
      </c>
      <c r="L309" s="9">
        <f>SUMIFS(df_mutuos!I:I,df_mutuos!B:B,Conciliacao!A309)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12">
        <f t="shared" si="18"/>
        <v>0</v>
      </c>
      <c r="P309" s="26">
        <f t="shared" si="19"/>
        <v>0</v>
      </c>
      <c r="Q309" s="29">
        <f>SUMIFS(df_ajustes_conciliaco!C:C,df_ajustes_conciliaco!B:B,Conciliacao!A309)</f>
        <v>0</v>
      </c>
      <c r="R309" s="32">
        <f t="shared" si="20"/>
        <v>0</v>
      </c>
    </row>
    <row r="310" spans="1:18" x14ac:dyDescent="0.35">
      <c r="A310" s="6">
        <f t="shared" si="16"/>
        <v>45600</v>
      </c>
      <c r="B310" s="4">
        <f>SUMIFS(df_faturam_zig!K:K,df_faturam_zig!L:L,Conciliacao!A310)</f>
        <v>0</v>
      </c>
      <c r="C310" s="4"/>
      <c r="D310" s="4">
        <f>SUMIFS(df_faturam_zig!E:E,df_faturam_zig!L:L,Conciliacao!A310,df_faturam_zig!F:F,"DINHEIRO")</f>
        <v>0</v>
      </c>
      <c r="E310" s="4">
        <f>SUMIFS(view_parc_agrup!G:G,view_parc_agrup!F:F,Conciliacao!A310)</f>
        <v>0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SUMIFS(df_tesouraria_trans!E:E,df_tesouraria_trans!D:D,Conciliacao!A310)</f>
        <v>0</v>
      </c>
      <c r="I310" s="10">
        <f t="shared" si="17"/>
        <v>0</v>
      </c>
      <c r="J310" s="5">
        <f>SUMIFS(df_blueme_sem_parcelamento!F:F,df_blueme_sem_parcelamento!I:I,Conciliacao!A310)</f>
        <v>0</v>
      </c>
      <c r="K310" s="5">
        <f>SUMIFS(df_blueme_com_parcelamento!J:J,df_blueme_com_parcelamento!M:M,Conciliacao!A310)</f>
        <v>0</v>
      </c>
      <c r="L310" s="9">
        <f>SUMIFS(df_mutuos!I:I,df_mutuos!B:B,Conciliacao!A310)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12">
        <f t="shared" si="18"/>
        <v>0</v>
      </c>
      <c r="P310" s="26">
        <f t="shared" si="19"/>
        <v>0</v>
      </c>
      <c r="Q310" s="29">
        <f>SUMIFS(df_ajustes_conciliaco!C:C,df_ajustes_conciliaco!B:B,Conciliacao!A310)</f>
        <v>0</v>
      </c>
      <c r="R310" s="32">
        <f t="shared" si="20"/>
        <v>0</v>
      </c>
    </row>
    <row r="311" spans="1:18" x14ac:dyDescent="0.35">
      <c r="A311" s="6">
        <f t="shared" si="16"/>
        <v>45601</v>
      </c>
      <c r="B311" s="4">
        <f>SUMIFS(df_faturam_zig!K:K,df_faturam_zig!L:L,Conciliacao!A311)</f>
        <v>0</v>
      </c>
      <c r="C311" s="4"/>
      <c r="D311" s="4">
        <f>SUMIFS(df_faturam_zig!E:E,df_faturam_zig!L:L,Conciliacao!A311,df_faturam_zig!F:F,"DINHEIRO")</f>
        <v>0</v>
      </c>
      <c r="E311" s="4">
        <f>SUMIFS(view_parc_agrup!G:G,view_parc_agrup!F:F,Conciliacao!A311)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SUMIFS(df_tesouraria_trans!E:E,df_tesouraria_trans!D:D,Conciliacao!A311)</f>
        <v>0</v>
      </c>
      <c r="I311" s="10">
        <f t="shared" si="17"/>
        <v>0</v>
      </c>
      <c r="J311" s="5">
        <f>SUMIFS(df_blueme_sem_parcelamento!F:F,df_blueme_sem_parcelamento!I:I,Conciliacao!A311)</f>
        <v>0</v>
      </c>
      <c r="K311" s="5">
        <f>SUMIFS(df_blueme_com_parcelamento!J:J,df_blueme_com_parcelamento!M:M,Conciliacao!A311)</f>
        <v>0</v>
      </c>
      <c r="L311" s="9">
        <f>SUMIFS(df_mutuos!I:I,df_mutuos!B:B,Conciliacao!A311)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12">
        <f t="shared" si="18"/>
        <v>0</v>
      </c>
      <c r="P311" s="26">
        <f t="shared" si="19"/>
        <v>0</v>
      </c>
      <c r="Q311" s="29">
        <f>SUMIFS(df_ajustes_conciliaco!C:C,df_ajustes_conciliaco!B:B,Conciliacao!A311)</f>
        <v>0</v>
      </c>
      <c r="R311" s="32">
        <f t="shared" ref="R311:R342" si="21">P311-Q311</f>
        <v>0</v>
      </c>
    </row>
    <row r="312" spans="1:18" x14ac:dyDescent="0.35">
      <c r="A312" s="6">
        <f t="shared" si="16"/>
        <v>45602</v>
      </c>
      <c r="B312" s="4">
        <f>SUMIFS(df_faturam_zig!K:K,df_faturam_zig!L:L,Conciliacao!A312)</f>
        <v>0</v>
      </c>
      <c r="C312" s="4"/>
      <c r="D312" s="4">
        <f>SUMIFS(df_faturam_zig!E:E,df_faturam_zig!L:L,Conciliacao!A312,df_faturam_zig!F:F,"DINHEIRO")</f>
        <v>0</v>
      </c>
      <c r="E312" s="4">
        <f>SUMIFS(view_parc_agrup!G:G,view_parc_agrup!F:F,Conciliacao!A312)</f>
        <v>0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SUMIFS(df_tesouraria_trans!E:E,df_tesouraria_trans!D:D,Conciliacao!A312)</f>
        <v>0</v>
      </c>
      <c r="I312" s="10">
        <f t="shared" si="17"/>
        <v>0</v>
      </c>
      <c r="J312" s="5">
        <f>SUMIFS(df_blueme_sem_parcelamento!F:F,df_blueme_sem_parcelamento!I:I,Conciliacao!A312)</f>
        <v>0</v>
      </c>
      <c r="K312" s="5">
        <f>SUMIFS(df_blueme_com_parcelamento!J:J,df_blueme_com_parcelamento!M:M,Conciliacao!A312)</f>
        <v>0</v>
      </c>
      <c r="L312" s="9">
        <f>SUMIFS(df_mutuos!I:I,df_mutuos!B:B,Conciliacao!A312)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12">
        <f t="shared" si="18"/>
        <v>0</v>
      </c>
      <c r="P312" s="26">
        <f t="shared" si="19"/>
        <v>0</v>
      </c>
      <c r="Q312" s="29">
        <f>SUMIFS(df_ajustes_conciliaco!C:C,df_ajustes_conciliaco!B:B,Conciliacao!A312)</f>
        <v>0</v>
      </c>
      <c r="R312" s="32">
        <f t="shared" si="21"/>
        <v>0</v>
      </c>
    </row>
    <row r="313" spans="1:18" x14ac:dyDescent="0.35">
      <c r="A313" s="6">
        <f t="shared" si="16"/>
        <v>45603</v>
      </c>
      <c r="B313" s="4">
        <f>SUMIFS(df_faturam_zig!K:K,df_faturam_zig!L:L,Conciliacao!A313)</f>
        <v>0</v>
      </c>
      <c r="C313" s="4"/>
      <c r="D313" s="4">
        <f>SUMIFS(df_faturam_zig!E:E,df_faturam_zig!L:L,Conciliacao!A313,df_faturam_zig!F:F,"DINHEIRO")</f>
        <v>0</v>
      </c>
      <c r="E313" s="4">
        <f>SUMIFS(view_parc_agrup!G:G,view_parc_agrup!F:F,Conciliacao!A313)</f>
        <v>0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SUMIFS(df_tesouraria_trans!E:E,df_tesouraria_trans!D:D,Conciliacao!A313)</f>
        <v>0</v>
      </c>
      <c r="I313" s="10">
        <f t="shared" si="17"/>
        <v>0</v>
      </c>
      <c r="J313" s="5">
        <f>SUMIFS(df_blueme_sem_parcelamento!F:F,df_blueme_sem_parcelamento!I:I,Conciliacao!A313)</f>
        <v>0</v>
      </c>
      <c r="K313" s="5">
        <f>SUMIFS(df_blueme_com_parcelamento!J:J,df_blueme_com_parcelamento!M:M,Conciliacao!A313)</f>
        <v>0</v>
      </c>
      <c r="L313" s="9">
        <f>SUMIFS(df_mutuos!I:I,df_mutuos!B:B,Conciliacao!A313)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12">
        <f t="shared" si="18"/>
        <v>0</v>
      </c>
      <c r="P313" s="26">
        <f t="shared" si="19"/>
        <v>0</v>
      </c>
      <c r="Q313" s="29">
        <f>SUMIFS(df_ajustes_conciliaco!C:C,df_ajustes_conciliaco!B:B,Conciliacao!A313)</f>
        <v>0</v>
      </c>
      <c r="R313" s="32">
        <f t="shared" si="21"/>
        <v>0</v>
      </c>
    </row>
    <row r="314" spans="1:18" x14ac:dyDescent="0.35">
      <c r="A314" s="6">
        <f t="shared" si="16"/>
        <v>45604</v>
      </c>
      <c r="B314" s="4">
        <f>SUMIFS(df_faturam_zig!K:K,df_faturam_zig!L:L,Conciliacao!A314)</f>
        <v>0</v>
      </c>
      <c r="C314" s="4"/>
      <c r="D314" s="4">
        <f>SUMIFS(df_faturam_zig!E:E,df_faturam_zig!L:L,Conciliacao!A314,df_faturam_zig!F:F,"DINHEIRO")</f>
        <v>0</v>
      </c>
      <c r="E314" s="4">
        <f>SUMIFS(view_parc_agrup!G:G,view_parc_agrup!F:F,Conciliacao!A314)</f>
        <v>0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SUMIFS(df_tesouraria_trans!E:E,df_tesouraria_trans!D:D,Conciliacao!A314)</f>
        <v>0</v>
      </c>
      <c r="I314" s="10">
        <f t="shared" si="17"/>
        <v>0</v>
      </c>
      <c r="J314" s="5">
        <f>SUMIFS(df_blueme_sem_parcelamento!F:F,df_blueme_sem_parcelamento!I:I,Conciliacao!A314)</f>
        <v>0</v>
      </c>
      <c r="K314" s="5">
        <f>SUMIFS(df_blueme_com_parcelamento!J:J,df_blueme_com_parcelamento!M:M,Conciliacao!A314)</f>
        <v>0</v>
      </c>
      <c r="L314" s="9">
        <f>SUMIFS(df_mutuos!I:I,df_mutuos!B:B,Conciliacao!A314)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12">
        <f t="shared" si="18"/>
        <v>0</v>
      </c>
      <c r="P314" s="26">
        <f t="shared" si="19"/>
        <v>0</v>
      </c>
      <c r="Q314" s="29">
        <f>SUMIFS(df_ajustes_conciliaco!C:C,df_ajustes_conciliaco!B:B,Conciliacao!A314)</f>
        <v>0</v>
      </c>
      <c r="R314" s="32">
        <f t="shared" si="21"/>
        <v>0</v>
      </c>
    </row>
    <row r="315" spans="1:18" x14ac:dyDescent="0.35">
      <c r="A315" s="6">
        <f t="shared" ref="A315:A367" si="22">A314+1</f>
        <v>45605</v>
      </c>
      <c r="B315" s="4">
        <f>SUMIFS(df_faturam_zig!K:K,df_faturam_zig!L:L,Conciliacao!A315)</f>
        <v>0</v>
      </c>
      <c r="C315" s="4"/>
      <c r="D315" s="4">
        <f>SUMIFS(df_faturam_zig!E:E,df_faturam_zig!L:L,Conciliacao!A315,df_faturam_zig!F:F,"DINHEIRO")</f>
        <v>0</v>
      </c>
      <c r="E315" s="4">
        <f>SUMIFS(view_parc_agrup!G:G,view_parc_agrup!F:F,Conciliacao!A315)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SUMIFS(df_tesouraria_trans!E:E,df_tesouraria_trans!D:D,Conciliacao!A315)</f>
        <v>0</v>
      </c>
      <c r="I315" s="10">
        <f t="shared" si="17"/>
        <v>0</v>
      </c>
      <c r="J315" s="5">
        <f>SUMIFS(df_blueme_sem_parcelamento!F:F,df_blueme_sem_parcelamento!I:I,Conciliacao!A315)</f>
        <v>0</v>
      </c>
      <c r="K315" s="5">
        <f>SUMIFS(df_blueme_com_parcelamento!J:J,df_blueme_com_parcelamento!M:M,Conciliacao!A315)</f>
        <v>0</v>
      </c>
      <c r="L315" s="9">
        <f>SUMIFS(df_mutuos!I:I,df_mutuos!B:B,Conciliacao!A315)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12">
        <f t="shared" si="18"/>
        <v>0</v>
      </c>
      <c r="P315" s="26">
        <f t="shared" si="19"/>
        <v>0</v>
      </c>
      <c r="Q315" s="29">
        <f>SUMIFS(df_ajustes_conciliaco!C:C,df_ajustes_conciliaco!B:B,Conciliacao!A315)</f>
        <v>0</v>
      </c>
      <c r="R315" s="32">
        <f t="shared" si="21"/>
        <v>0</v>
      </c>
    </row>
    <row r="316" spans="1:18" x14ac:dyDescent="0.35">
      <c r="A316" s="6">
        <f t="shared" si="22"/>
        <v>45606</v>
      </c>
      <c r="B316" s="4">
        <f>SUMIFS(df_faturam_zig!K:K,df_faturam_zig!L:L,Conciliacao!A316)</f>
        <v>0</v>
      </c>
      <c r="C316" s="4"/>
      <c r="D316" s="4">
        <f>SUMIFS(df_faturam_zig!E:E,df_faturam_zig!L:L,Conciliacao!A316,df_faturam_zig!F:F,"DINHEIRO")</f>
        <v>0</v>
      </c>
      <c r="E316" s="4">
        <f>SUMIFS(view_parc_agrup!G:G,view_parc_agrup!F:F,Conciliacao!A316)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SUMIFS(df_tesouraria_trans!E:E,df_tesouraria_trans!D:D,Conciliacao!A316)</f>
        <v>0</v>
      </c>
      <c r="I316" s="10">
        <f t="shared" si="17"/>
        <v>0</v>
      </c>
      <c r="J316" s="5">
        <f>SUMIFS(df_blueme_sem_parcelamento!F:F,df_blueme_sem_parcelamento!I:I,Conciliacao!A316)</f>
        <v>0</v>
      </c>
      <c r="K316" s="5">
        <f>SUMIFS(df_blueme_com_parcelamento!J:J,df_blueme_com_parcelamento!M:M,Conciliacao!A316)</f>
        <v>0</v>
      </c>
      <c r="L316" s="9">
        <f>SUMIFS(df_mutuos!I:I,df_mutuos!B:B,Conciliacao!A316)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12">
        <f t="shared" si="18"/>
        <v>0</v>
      </c>
      <c r="P316" s="26">
        <f t="shared" si="19"/>
        <v>0</v>
      </c>
      <c r="Q316" s="29">
        <f>SUMIFS(df_ajustes_conciliaco!C:C,df_ajustes_conciliaco!B:B,Conciliacao!A316)</f>
        <v>0</v>
      </c>
      <c r="R316" s="32">
        <f t="shared" si="21"/>
        <v>0</v>
      </c>
    </row>
    <row r="317" spans="1:18" x14ac:dyDescent="0.35">
      <c r="A317" s="6">
        <f t="shared" si="22"/>
        <v>45607</v>
      </c>
      <c r="B317" s="4">
        <f>SUMIFS(df_faturam_zig!K:K,df_faturam_zig!L:L,Conciliacao!A317)</f>
        <v>0</v>
      </c>
      <c r="C317" s="4"/>
      <c r="D317" s="4">
        <f>SUMIFS(df_faturam_zig!E:E,df_faturam_zig!L:L,Conciliacao!A317,df_faturam_zig!F:F,"DINHEIRO")</f>
        <v>0</v>
      </c>
      <c r="E317" s="4">
        <f>SUMIFS(view_parc_agrup!G:G,view_parc_agrup!F:F,Conciliacao!A317)</f>
        <v>0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SUMIFS(df_tesouraria_trans!E:E,df_tesouraria_trans!D:D,Conciliacao!A317)</f>
        <v>0</v>
      </c>
      <c r="I317" s="10">
        <f t="shared" si="17"/>
        <v>0</v>
      </c>
      <c r="J317" s="5">
        <f>SUMIFS(df_blueme_sem_parcelamento!F:F,df_blueme_sem_parcelamento!I:I,Conciliacao!A317)</f>
        <v>0</v>
      </c>
      <c r="K317" s="5">
        <f>SUMIFS(df_blueme_com_parcelamento!J:J,df_blueme_com_parcelamento!M:M,Conciliacao!A317)</f>
        <v>0</v>
      </c>
      <c r="L317" s="9">
        <f>SUMIFS(df_mutuos!I:I,df_mutuos!B:B,Conciliacao!A317)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12">
        <f t="shared" si="18"/>
        <v>0</v>
      </c>
      <c r="P317" s="26">
        <f t="shared" si="19"/>
        <v>0</v>
      </c>
      <c r="Q317" s="29">
        <f>SUMIFS(df_ajustes_conciliaco!C:C,df_ajustes_conciliaco!B:B,Conciliacao!A317)</f>
        <v>0</v>
      </c>
      <c r="R317" s="32">
        <f t="shared" si="21"/>
        <v>0</v>
      </c>
    </row>
    <row r="318" spans="1:18" x14ac:dyDescent="0.35">
      <c r="A318" s="6">
        <f t="shared" si="22"/>
        <v>45608</v>
      </c>
      <c r="B318" s="4">
        <f>SUMIFS(df_faturam_zig!K:K,df_faturam_zig!L:L,Conciliacao!A318)</f>
        <v>0</v>
      </c>
      <c r="C318" s="4"/>
      <c r="D318" s="4">
        <f>SUMIFS(df_faturam_zig!E:E,df_faturam_zig!L:L,Conciliacao!A318,df_faturam_zig!F:F,"DINHEIRO")</f>
        <v>0</v>
      </c>
      <c r="E318" s="4">
        <f>SUMIFS(view_parc_agrup!G:G,view_parc_agrup!F:F,Conciliacao!A318)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SUMIFS(df_tesouraria_trans!E:E,df_tesouraria_trans!D:D,Conciliacao!A318)</f>
        <v>0</v>
      </c>
      <c r="I318" s="10">
        <f t="shared" si="17"/>
        <v>0</v>
      </c>
      <c r="J318" s="5">
        <f>SUMIFS(df_blueme_sem_parcelamento!F:F,df_blueme_sem_parcelamento!I:I,Conciliacao!A318)</f>
        <v>0</v>
      </c>
      <c r="K318" s="5">
        <f>SUMIFS(df_blueme_com_parcelamento!J:J,df_blueme_com_parcelamento!M:M,Conciliacao!A318)</f>
        <v>0</v>
      </c>
      <c r="L318" s="9">
        <f>SUMIFS(df_mutuos!I:I,df_mutuos!B:B,Conciliacao!A318)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12">
        <f t="shared" si="18"/>
        <v>0</v>
      </c>
      <c r="P318" s="26">
        <f t="shared" si="19"/>
        <v>0</v>
      </c>
      <c r="Q318" s="29">
        <f>SUMIFS(df_ajustes_conciliaco!C:C,df_ajustes_conciliaco!B:B,Conciliacao!A318)</f>
        <v>0</v>
      </c>
      <c r="R318" s="32">
        <f t="shared" si="21"/>
        <v>0</v>
      </c>
    </row>
    <row r="319" spans="1:18" x14ac:dyDescent="0.35">
      <c r="A319" s="6">
        <f t="shared" si="22"/>
        <v>45609</v>
      </c>
      <c r="B319" s="4">
        <f>SUMIFS(df_faturam_zig!K:K,df_faturam_zig!L:L,Conciliacao!A319)</f>
        <v>0</v>
      </c>
      <c r="C319" s="4"/>
      <c r="D319" s="4">
        <f>SUMIFS(df_faturam_zig!E:E,df_faturam_zig!L:L,Conciliacao!A319,df_faturam_zig!F:F,"DINHEIRO")</f>
        <v>0</v>
      </c>
      <c r="E319" s="4">
        <f>SUMIFS(view_parc_agrup!G:G,view_parc_agrup!F:F,Conciliacao!A319)</f>
        <v>0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SUMIFS(df_tesouraria_trans!E:E,df_tesouraria_trans!D:D,Conciliacao!A319)</f>
        <v>0</v>
      </c>
      <c r="I319" s="10">
        <f t="shared" si="17"/>
        <v>0</v>
      </c>
      <c r="J319" s="5">
        <f>SUMIFS(df_blueme_sem_parcelamento!F:F,df_blueme_sem_parcelamento!I:I,Conciliacao!A319)</f>
        <v>0</v>
      </c>
      <c r="K319" s="5">
        <f>SUMIFS(df_blueme_com_parcelamento!J:J,df_blueme_com_parcelamento!M:M,Conciliacao!A319)</f>
        <v>0</v>
      </c>
      <c r="L319" s="9">
        <f>SUMIFS(df_mutuos!I:I,df_mutuos!B:B,Conciliacao!A319)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12">
        <f t="shared" si="18"/>
        <v>0</v>
      </c>
      <c r="P319" s="26">
        <f t="shared" si="19"/>
        <v>0</v>
      </c>
      <c r="Q319" s="29">
        <f>SUMIFS(df_ajustes_conciliaco!C:C,df_ajustes_conciliaco!B:B,Conciliacao!A319)</f>
        <v>0</v>
      </c>
      <c r="R319" s="32">
        <f t="shared" si="21"/>
        <v>0</v>
      </c>
    </row>
    <row r="320" spans="1:18" x14ac:dyDescent="0.35">
      <c r="A320" s="6">
        <f t="shared" si="22"/>
        <v>45610</v>
      </c>
      <c r="B320" s="4">
        <f>SUMIFS(df_faturam_zig!K:K,df_faturam_zig!L:L,Conciliacao!A320)</f>
        <v>0</v>
      </c>
      <c r="C320" s="4"/>
      <c r="D320" s="4">
        <f>SUMIFS(df_faturam_zig!E:E,df_faturam_zig!L:L,Conciliacao!A320,df_faturam_zig!F:F,"DINHEIRO")</f>
        <v>0</v>
      </c>
      <c r="E320" s="4">
        <f>SUMIFS(view_parc_agrup!G:G,view_parc_agrup!F:F,Conciliacao!A320)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SUMIFS(df_tesouraria_trans!E:E,df_tesouraria_trans!D:D,Conciliacao!A320)</f>
        <v>0</v>
      </c>
      <c r="I320" s="10">
        <f t="shared" si="17"/>
        <v>0</v>
      </c>
      <c r="J320" s="5">
        <f>SUMIFS(df_blueme_sem_parcelamento!F:F,df_blueme_sem_parcelamento!I:I,Conciliacao!A320)</f>
        <v>0</v>
      </c>
      <c r="K320" s="5">
        <f>SUMIFS(df_blueme_com_parcelamento!J:J,df_blueme_com_parcelamento!M:M,Conciliacao!A320)</f>
        <v>0</v>
      </c>
      <c r="L320" s="9">
        <f>SUMIFS(df_mutuos!I:I,df_mutuos!B:B,Conciliacao!A320)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12">
        <f t="shared" si="18"/>
        <v>0</v>
      </c>
      <c r="P320" s="26">
        <f t="shared" si="19"/>
        <v>0</v>
      </c>
      <c r="Q320" s="29">
        <f>SUMIFS(df_ajustes_conciliaco!C:C,df_ajustes_conciliaco!B:B,Conciliacao!A320)</f>
        <v>0</v>
      </c>
      <c r="R320" s="32">
        <f t="shared" si="21"/>
        <v>0</v>
      </c>
    </row>
    <row r="321" spans="1:18" x14ac:dyDescent="0.35">
      <c r="A321" s="6">
        <f t="shared" si="22"/>
        <v>45611</v>
      </c>
      <c r="B321" s="4">
        <f>SUMIFS(df_faturam_zig!K:K,df_faturam_zig!L:L,Conciliacao!A321)</f>
        <v>0</v>
      </c>
      <c r="C321" s="4"/>
      <c r="D321" s="4">
        <f>SUMIFS(df_faturam_zig!E:E,df_faturam_zig!L:L,Conciliacao!A321,df_faturam_zig!F:F,"DINHEIRO")</f>
        <v>0</v>
      </c>
      <c r="E321" s="4">
        <f>SUMIFS(view_parc_agrup!G:G,view_parc_agrup!F:F,Conciliacao!A321)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SUMIFS(df_tesouraria_trans!E:E,df_tesouraria_trans!D:D,Conciliacao!A321)</f>
        <v>0</v>
      </c>
      <c r="I321" s="10">
        <f t="shared" si="17"/>
        <v>0</v>
      </c>
      <c r="J321" s="5">
        <f>SUMIFS(df_blueme_sem_parcelamento!F:F,df_blueme_sem_parcelamento!I:I,Conciliacao!A321)</f>
        <v>0</v>
      </c>
      <c r="K321" s="5">
        <f>SUMIFS(df_blueme_com_parcelamento!J:J,df_blueme_com_parcelamento!M:M,Conciliacao!A321)</f>
        <v>0</v>
      </c>
      <c r="L321" s="9">
        <f>SUMIFS(df_mutuos!I:I,df_mutuos!B:B,Conciliacao!A321)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12">
        <f t="shared" si="18"/>
        <v>0</v>
      </c>
      <c r="P321" s="26">
        <f t="shared" si="19"/>
        <v>0</v>
      </c>
      <c r="Q321" s="29">
        <f>SUMIFS(df_ajustes_conciliaco!C:C,df_ajustes_conciliaco!B:B,Conciliacao!A321)</f>
        <v>0</v>
      </c>
      <c r="R321" s="32">
        <f t="shared" si="21"/>
        <v>0</v>
      </c>
    </row>
    <row r="322" spans="1:18" x14ac:dyDescent="0.35">
      <c r="A322" s="6">
        <f t="shared" si="22"/>
        <v>45612</v>
      </c>
      <c r="B322" s="4">
        <f>SUMIFS(df_faturam_zig!K:K,df_faturam_zig!L:L,Conciliacao!A322)</f>
        <v>0</v>
      </c>
      <c r="C322" s="4"/>
      <c r="D322" s="4">
        <f>SUMIFS(df_faturam_zig!E:E,df_faturam_zig!L:L,Conciliacao!A322,df_faturam_zig!F:F,"DINHEIRO")</f>
        <v>0</v>
      </c>
      <c r="E322" s="4">
        <f>SUMIFS(view_parc_agrup!G:G,view_parc_agrup!F:F,Conciliacao!A322)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SUMIFS(df_tesouraria_trans!E:E,df_tesouraria_trans!D:D,Conciliacao!A322)</f>
        <v>0</v>
      </c>
      <c r="I322" s="10">
        <f t="shared" ref="I322:I385" si="23">SUM(B322:F322)-SUM(G322:H322)</f>
        <v>0</v>
      </c>
      <c r="J322" s="5">
        <f>SUMIFS(df_blueme_sem_parcelamento!F:F,df_blueme_sem_parcelamento!I:I,Conciliacao!A322)</f>
        <v>0</v>
      </c>
      <c r="K322" s="5">
        <f>SUMIFS(df_blueme_com_parcelamento!J:J,df_blueme_com_parcelamento!M:M,Conciliacao!A322)</f>
        <v>0</v>
      </c>
      <c r="L322" s="9">
        <f>SUMIFS(df_mutuos!I:I,df_mutuos!B:B,Conciliacao!A322)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12">
        <f t="shared" ref="O322:O385" si="24">SUM(J322:M322)+N322</f>
        <v>0</v>
      </c>
      <c r="P322" s="26">
        <f t="shared" ref="P322:P385" si="25">O322-I322</f>
        <v>0</v>
      </c>
      <c r="Q322" s="29">
        <f>SUMIFS(df_ajustes_conciliaco!C:C,df_ajustes_conciliaco!B:B,Conciliacao!A322)</f>
        <v>0</v>
      </c>
      <c r="R322" s="32">
        <f t="shared" si="21"/>
        <v>0</v>
      </c>
    </row>
    <row r="323" spans="1:18" x14ac:dyDescent="0.35">
      <c r="A323" s="6">
        <f t="shared" si="22"/>
        <v>45613</v>
      </c>
      <c r="B323" s="4">
        <f>SUMIFS(df_faturam_zig!K:K,df_faturam_zig!L:L,Conciliacao!A323)</f>
        <v>0</v>
      </c>
      <c r="C323" s="4"/>
      <c r="D323" s="4">
        <f>SUMIFS(df_faturam_zig!E:E,df_faturam_zig!L:L,Conciliacao!A323,df_faturam_zig!F:F,"DINHEIRO")</f>
        <v>0</v>
      </c>
      <c r="E323" s="4">
        <f>SUMIFS(view_parc_agrup!G:G,view_parc_agrup!F:F,Conciliacao!A323)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SUMIFS(df_tesouraria_trans!E:E,df_tesouraria_trans!D:D,Conciliacao!A323)</f>
        <v>0</v>
      </c>
      <c r="I323" s="10">
        <f t="shared" si="23"/>
        <v>0</v>
      </c>
      <c r="J323" s="5">
        <f>SUMIFS(df_blueme_sem_parcelamento!F:F,df_blueme_sem_parcelamento!I:I,Conciliacao!A323)</f>
        <v>0</v>
      </c>
      <c r="K323" s="5">
        <f>SUMIFS(df_blueme_com_parcelamento!J:J,df_blueme_com_parcelamento!M:M,Conciliacao!A323)</f>
        <v>0</v>
      </c>
      <c r="L323" s="9">
        <f>SUMIFS(df_mutuos!I:I,df_mutuos!B:B,Conciliacao!A323)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12">
        <f t="shared" si="24"/>
        <v>0</v>
      </c>
      <c r="P323" s="26">
        <f t="shared" si="25"/>
        <v>0</v>
      </c>
      <c r="Q323" s="29">
        <f>SUMIFS(df_ajustes_conciliaco!C:C,df_ajustes_conciliaco!B:B,Conciliacao!A323)</f>
        <v>0</v>
      </c>
      <c r="R323" s="32">
        <f t="shared" si="21"/>
        <v>0</v>
      </c>
    </row>
    <row r="324" spans="1:18" x14ac:dyDescent="0.35">
      <c r="A324" s="6">
        <f t="shared" si="22"/>
        <v>45614</v>
      </c>
      <c r="B324" s="4">
        <f>SUMIFS(df_faturam_zig!K:K,df_faturam_zig!L:L,Conciliacao!A324)</f>
        <v>0</v>
      </c>
      <c r="C324" s="4"/>
      <c r="D324" s="4">
        <f>SUMIFS(df_faturam_zig!E:E,df_faturam_zig!L:L,Conciliacao!A324,df_faturam_zig!F:F,"DINHEIRO")</f>
        <v>0</v>
      </c>
      <c r="E324" s="4">
        <f>SUMIFS(view_parc_agrup!G:G,view_parc_agrup!F:F,Conciliacao!A324)</f>
        <v>0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SUMIFS(df_tesouraria_trans!E:E,df_tesouraria_trans!D:D,Conciliacao!A324)</f>
        <v>0</v>
      </c>
      <c r="I324" s="10">
        <f t="shared" si="23"/>
        <v>0</v>
      </c>
      <c r="J324" s="5">
        <f>SUMIFS(df_blueme_sem_parcelamento!F:F,df_blueme_sem_parcelamento!I:I,Conciliacao!A324)</f>
        <v>0</v>
      </c>
      <c r="K324" s="5">
        <f>SUMIFS(df_blueme_com_parcelamento!J:J,df_blueme_com_parcelamento!M:M,Conciliacao!A324)</f>
        <v>0</v>
      </c>
      <c r="L324" s="9">
        <f>SUMIFS(df_mutuos!I:I,df_mutuos!B:B,Conciliacao!A324)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12">
        <f t="shared" si="24"/>
        <v>0</v>
      </c>
      <c r="P324" s="26">
        <f t="shared" si="25"/>
        <v>0</v>
      </c>
      <c r="Q324" s="29">
        <f>SUMIFS(df_ajustes_conciliaco!C:C,df_ajustes_conciliaco!B:B,Conciliacao!A324)</f>
        <v>0</v>
      </c>
      <c r="R324" s="32">
        <f t="shared" si="21"/>
        <v>0</v>
      </c>
    </row>
    <row r="325" spans="1:18" x14ac:dyDescent="0.35">
      <c r="A325" s="6">
        <f t="shared" si="22"/>
        <v>45615</v>
      </c>
      <c r="B325" s="4">
        <f>SUMIFS(df_faturam_zig!K:K,df_faturam_zig!L:L,Conciliacao!A325)</f>
        <v>0</v>
      </c>
      <c r="C325" s="4"/>
      <c r="D325" s="4">
        <f>SUMIFS(df_faturam_zig!E:E,df_faturam_zig!L:L,Conciliacao!A325,df_faturam_zig!F:F,"DINHEIRO")</f>
        <v>0</v>
      </c>
      <c r="E325" s="4">
        <f>SUMIFS(view_parc_agrup!G:G,view_parc_agrup!F:F,Conciliacao!A325)</f>
        <v>0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SUMIFS(df_tesouraria_trans!E:E,df_tesouraria_trans!D:D,Conciliacao!A325)</f>
        <v>0</v>
      </c>
      <c r="I325" s="10">
        <f t="shared" si="23"/>
        <v>0</v>
      </c>
      <c r="J325" s="5">
        <f>SUMIFS(df_blueme_sem_parcelamento!F:F,df_blueme_sem_parcelamento!I:I,Conciliacao!A325)</f>
        <v>0</v>
      </c>
      <c r="K325" s="5">
        <f>SUMIFS(df_blueme_com_parcelamento!J:J,df_blueme_com_parcelamento!M:M,Conciliacao!A325)</f>
        <v>0</v>
      </c>
      <c r="L325" s="9">
        <f>SUMIFS(df_mutuos!I:I,df_mutuos!B:B,Conciliacao!A325)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12">
        <f t="shared" si="24"/>
        <v>0</v>
      </c>
      <c r="P325" s="26">
        <f t="shared" si="25"/>
        <v>0</v>
      </c>
      <c r="Q325" s="29">
        <f>SUMIFS(df_ajustes_conciliaco!C:C,df_ajustes_conciliaco!B:B,Conciliacao!A325)</f>
        <v>0</v>
      </c>
      <c r="R325" s="32">
        <f t="shared" si="21"/>
        <v>0</v>
      </c>
    </row>
    <row r="326" spans="1:18" x14ac:dyDescent="0.35">
      <c r="A326" s="6">
        <f t="shared" si="22"/>
        <v>45616</v>
      </c>
      <c r="B326" s="4">
        <f>SUMIFS(df_faturam_zig!K:K,df_faturam_zig!L:L,Conciliacao!A326)</f>
        <v>0</v>
      </c>
      <c r="C326" s="4"/>
      <c r="D326" s="4">
        <f>SUMIFS(df_faturam_zig!E:E,df_faturam_zig!L:L,Conciliacao!A326,df_faturam_zig!F:F,"DINHEIRO")</f>
        <v>0</v>
      </c>
      <c r="E326" s="4">
        <f>SUMIFS(view_parc_agrup!G:G,view_parc_agrup!F:F,Conciliacao!A326)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SUMIFS(df_tesouraria_trans!E:E,df_tesouraria_trans!D:D,Conciliacao!A326)</f>
        <v>0</v>
      </c>
      <c r="I326" s="10">
        <f t="shared" si="23"/>
        <v>0</v>
      </c>
      <c r="J326" s="5">
        <f>SUMIFS(df_blueme_sem_parcelamento!F:F,df_blueme_sem_parcelamento!I:I,Conciliacao!A326)</f>
        <v>0</v>
      </c>
      <c r="K326" s="5">
        <f>SUMIFS(df_blueme_com_parcelamento!J:J,df_blueme_com_parcelamento!M:M,Conciliacao!A326)</f>
        <v>0</v>
      </c>
      <c r="L326" s="9">
        <f>SUMIFS(df_mutuos!I:I,df_mutuos!B:B,Conciliacao!A326)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12">
        <f t="shared" si="24"/>
        <v>0</v>
      </c>
      <c r="P326" s="26">
        <f t="shared" si="25"/>
        <v>0</v>
      </c>
      <c r="Q326" s="29">
        <f>SUMIFS(df_ajustes_conciliaco!C:C,df_ajustes_conciliaco!B:B,Conciliacao!A326)</f>
        <v>0</v>
      </c>
      <c r="R326" s="32">
        <f t="shared" si="21"/>
        <v>0</v>
      </c>
    </row>
    <row r="327" spans="1:18" x14ac:dyDescent="0.35">
      <c r="A327" s="6">
        <f t="shared" si="22"/>
        <v>45617</v>
      </c>
      <c r="B327" s="4">
        <f>SUMIFS(df_faturam_zig!K:K,df_faturam_zig!L:L,Conciliacao!A327)</f>
        <v>0</v>
      </c>
      <c r="C327" s="4"/>
      <c r="D327" s="4">
        <f>SUMIFS(df_faturam_zig!E:E,df_faturam_zig!L:L,Conciliacao!A327,df_faturam_zig!F:F,"DINHEIRO")</f>
        <v>0</v>
      </c>
      <c r="E327" s="4">
        <f>SUMIFS(view_parc_agrup!G:G,view_parc_agrup!F:F,Conciliacao!A327)</f>
        <v>0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SUMIFS(df_tesouraria_trans!E:E,df_tesouraria_trans!D:D,Conciliacao!A327)</f>
        <v>0</v>
      </c>
      <c r="I327" s="10">
        <f t="shared" si="23"/>
        <v>0</v>
      </c>
      <c r="J327" s="5">
        <f>SUMIFS(df_blueme_sem_parcelamento!F:F,df_blueme_sem_parcelamento!I:I,Conciliacao!A327)</f>
        <v>0</v>
      </c>
      <c r="K327" s="5">
        <f>SUMIFS(df_blueme_com_parcelamento!J:J,df_blueme_com_parcelamento!M:M,Conciliacao!A327)</f>
        <v>0</v>
      </c>
      <c r="L327" s="9">
        <f>SUMIFS(df_mutuos!I:I,df_mutuos!B:B,Conciliacao!A327)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12">
        <f t="shared" si="24"/>
        <v>0</v>
      </c>
      <c r="P327" s="26">
        <f t="shared" si="25"/>
        <v>0</v>
      </c>
      <c r="Q327" s="29">
        <f>SUMIFS(df_ajustes_conciliaco!C:C,df_ajustes_conciliaco!B:B,Conciliacao!A327)</f>
        <v>0</v>
      </c>
      <c r="R327" s="32">
        <f t="shared" si="21"/>
        <v>0</v>
      </c>
    </row>
    <row r="328" spans="1:18" x14ac:dyDescent="0.35">
      <c r="A328" s="6">
        <f t="shared" si="22"/>
        <v>45618</v>
      </c>
      <c r="B328" s="4">
        <f>SUMIFS(df_faturam_zig!K:K,df_faturam_zig!L:L,Conciliacao!A328)</f>
        <v>0</v>
      </c>
      <c r="C328" s="4"/>
      <c r="D328" s="4">
        <f>SUMIFS(df_faturam_zig!E:E,df_faturam_zig!L:L,Conciliacao!A328,df_faturam_zig!F:F,"DINHEIRO")</f>
        <v>0</v>
      </c>
      <c r="E328" s="4">
        <f>SUMIFS(view_parc_agrup!G:G,view_parc_agrup!F:F,Conciliacao!A328)</f>
        <v>0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SUMIFS(df_tesouraria_trans!E:E,df_tesouraria_trans!D:D,Conciliacao!A328)</f>
        <v>0</v>
      </c>
      <c r="I328" s="10">
        <f t="shared" si="23"/>
        <v>0</v>
      </c>
      <c r="J328" s="5">
        <f>SUMIFS(df_blueme_sem_parcelamento!F:F,df_blueme_sem_parcelamento!I:I,Conciliacao!A328)</f>
        <v>0</v>
      </c>
      <c r="K328" s="5">
        <f>SUMIFS(df_blueme_com_parcelamento!J:J,df_blueme_com_parcelamento!M:M,Conciliacao!A328)</f>
        <v>0</v>
      </c>
      <c r="L328" s="9">
        <f>SUMIFS(df_mutuos!I:I,df_mutuos!B:B,Conciliacao!A328)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12">
        <f t="shared" si="24"/>
        <v>0</v>
      </c>
      <c r="P328" s="26">
        <f t="shared" si="25"/>
        <v>0</v>
      </c>
      <c r="Q328" s="29">
        <f>SUMIFS(df_ajustes_conciliaco!C:C,df_ajustes_conciliaco!B:B,Conciliacao!A328)</f>
        <v>0</v>
      </c>
      <c r="R328" s="32">
        <f t="shared" si="21"/>
        <v>0</v>
      </c>
    </row>
    <row r="329" spans="1:18" x14ac:dyDescent="0.35">
      <c r="A329" s="6">
        <f t="shared" si="22"/>
        <v>45619</v>
      </c>
      <c r="B329" s="4">
        <f>SUMIFS(df_faturam_zig!K:K,df_faturam_zig!L:L,Conciliacao!A329)</f>
        <v>0</v>
      </c>
      <c r="C329" s="4"/>
      <c r="D329" s="4">
        <f>SUMIFS(df_faturam_zig!E:E,df_faturam_zig!L:L,Conciliacao!A329,df_faturam_zig!F:F,"DINHEIRO")</f>
        <v>0</v>
      </c>
      <c r="E329" s="4">
        <f>SUMIFS(view_parc_agrup!G:G,view_parc_agrup!F:F,Conciliacao!A329)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SUMIFS(df_tesouraria_trans!E:E,df_tesouraria_trans!D:D,Conciliacao!A329)</f>
        <v>0</v>
      </c>
      <c r="I329" s="10">
        <f t="shared" si="23"/>
        <v>0</v>
      </c>
      <c r="J329" s="5">
        <f>SUMIFS(df_blueme_sem_parcelamento!F:F,df_blueme_sem_parcelamento!I:I,Conciliacao!A329)</f>
        <v>0</v>
      </c>
      <c r="K329" s="5">
        <f>SUMIFS(df_blueme_com_parcelamento!J:J,df_blueme_com_parcelamento!M:M,Conciliacao!A329)</f>
        <v>0</v>
      </c>
      <c r="L329" s="9">
        <f>SUMIFS(df_mutuos!I:I,df_mutuos!B:B,Conciliacao!A329)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12">
        <f t="shared" si="24"/>
        <v>0</v>
      </c>
      <c r="P329" s="26">
        <f t="shared" si="25"/>
        <v>0</v>
      </c>
      <c r="Q329" s="29">
        <f>SUMIFS(df_ajustes_conciliaco!C:C,df_ajustes_conciliaco!B:B,Conciliacao!A329)</f>
        <v>0</v>
      </c>
      <c r="R329" s="32">
        <f t="shared" si="21"/>
        <v>0</v>
      </c>
    </row>
    <row r="330" spans="1:18" x14ac:dyDescent="0.35">
      <c r="A330" s="6">
        <f t="shared" si="22"/>
        <v>45620</v>
      </c>
      <c r="B330" s="4">
        <f>SUMIFS(df_faturam_zig!K:K,df_faturam_zig!L:L,Conciliacao!A330)</f>
        <v>0</v>
      </c>
      <c r="C330" s="4"/>
      <c r="D330" s="4">
        <f>SUMIFS(df_faturam_zig!E:E,df_faturam_zig!L:L,Conciliacao!A330,df_faturam_zig!F:F,"DINHEIRO")</f>
        <v>0</v>
      </c>
      <c r="E330" s="4">
        <f>SUMIFS(view_parc_agrup!G:G,view_parc_agrup!F:F,Conciliacao!A330)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SUMIFS(df_tesouraria_trans!E:E,df_tesouraria_trans!D:D,Conciliacao!A330)</f>
        <v>0</v>
      </c>
      <c r="I330" s="10">
        <f t="shared" si="23"/>
        <v>0</v>
      </c>
      <c r="J330" s="5">
        <f>SUMIFS(df_blueme_sem_parcelamento!F:F,df_blueme_sem_parcelamento!I:I,Conciliacao!A330)</f>
        <v>0</v>
      </c>
      <c r="K330" s="5">
        <f>SUMIFS(df_blueme_com_parcelamento!J:J,df_blueme_com_parcelamento!M:M,Conciliacao!A330)</f>
        <v>0</v>
      </c>
      <c r="L330" s="9">
        <f>SUMIFS(df_mutuos!I:I,df_mutuos!B:B,Conciliacao!A330)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12">
        <f t="shared" si="24"/>
        <v>0</v>
      </c>
      <c r="P330" s="26">
        <f t="shared" si="25"/>
        <v>0</v>
      </c>
      <c r="Q330" s="29">
        <f>SUMIFS(df_ajustes_conciliaco!C:C,df_ajustes_conciliaco!B:B,Conciliacao!A330)</f>
        <v>0</v>
      </c>
      <c r="R330" s="32">
        <f t="shared" si="21"/>
        <v>0</v>
      </c>
    </row>
    <row r="331" spans="1:18" x14ac:dyDescent="0.35">
      <c r="A331" s="6">
        <f t="shared" si="22"/>
        <v>45621</v>
      </c>
      <c r="B331" s="4">
        <f>SUMIFS(df_faturam_zig!K:K,df_faturam_zig!L:L,Conciliacao!A331)</f>
        <v>0</v>
      </c>
      <c r="C331" s="4"/>
      <c r="D331" s="4">
        <f>SUMIFS(df_faturam_zig!E:E,df_faturam_zig!L:L,Conciliacao!A331,df_faturam_zig!F:F,"DINHEIRO")</f>
        <v>0</v>
      </c>
      <c r="E331" s="4">
        <f>SUMIFS(view_parc_agrup!G:G,view_parc_agrup!F:F,Conciliacao!A331)</f>
        <v>0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SUMIFS(df_tesouraria_trans!E:E,df_tesouraria_trans!D:D,Conciliacao!A331)</f>
        <v>0</v>
      </c>
      <c r="I331" s="10">
        <f t="shared" si="23"/>
        <v>0</v>
      </c>
      <c r="J331" s="5">
        <f>SUMIFS(df_blueme_sem_parcelamento!F:F,df_blueme_sem_parcelamento!I:I,Conciliacao!A331)</f>
        <v>0</v>
      </c>
      <c r="K331" s="5">
        <f>SUMIFS(df_blueme_com_parcelamento!J:J,df_blueme_com_parcelamento!M:M,Conciliacao!A331)</f>
        <v>0</v>
      </c>
      <c r="L331" s="9">
        <f>SUMIFS(df_mutuos!I:I,df_mutuos!B:B,Conciliacao!A331)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12">
        <f t="shared" si="24"/>
        <v>0</v>
      </c>
      <c r="P331" s="26">
        <f t="shared" si="25"/>
        <v>0</v>
      </c>
      <c r="Q331" s="29">
        <f>SUMIFS(df_ajustes_conciliaco!C:C,df_ajustes_conciliaco!B:B,Conciliacao!A331)</f>
        <v>0</v>
      </c>
      <c r="R331" s="32">
        <f t="shared" si="21"/>
        <v>0</v>
      </c>
    </row>
    <row r="332" spans="1:18" x14ac:dyDescent="0.35">
      <c r="A332" s="6">
        <f t="shared" si="22"/>
        <v>45622</v>
      </c>
      <c r="B332" s="4">
        <f>SUMIFS(df_faturam_zig!K:K,df_faturam_zig!L:L,Conciliacao!A332)</f>
        <v>0</v>
      </c>
      <c r="C332" s="4"/>
      <c r="D332" s="4">
        <f>SUMIFS(df_faturam_zig!E:E,df_faturam_zig!L:L,Conciliacao!A332,df_faturam_zig!F:F,"DINHEIRO")</f>
        <v>0</v>
      </c>
      <c r="E332" s="4">
        <f>SUMIFS(view_parc_agrup!G:G,view_parc_agrup!F:F,Conciliacao!A332)</f>
        <v>0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SUMIFS(df_tesouraria_trans!E:E,df_tesouraria_trans!D:D,Conciliacao!A332)</f>
        <v>0</v>
      </c>
      <c r="I332" s="10">
        <f t="shared" si="23"/>
        <v>0</v>
      </c>
      <c r="J332" s="5">
        <f>SUMIFS(df_blueme_sem_parcelamento!F:F,df_blueme_sem_parcelamento!I:I,Conciliacao!A332)</f>
        <v>0</v>
      </c>
      <c r="K332" s="5">
        <f>SUMIFS(df_blueme_com_parcelamento!J:J,df_blueme_com_parcelamento!M:M,Conciliacao!A332)</f>
        <v>0</v>
      </c>
      <c r="L332" s="9">
        <f>SUMIFS(df_mutuos!I:I,df_mutuos!B:B,Conciliacao!A332)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12">
        <f t="shared" si="24"/>
        <v>0</v>
      </c>
      <c r="P332" s="26">
        <f t="shared" si="25"/>
        <v>0</v>
      </c>
      <c r="Q332" s="29">
        <f>SUMIFS(df_ajustes_conciliaco!C:C,df_ajustes_conciliaco!B:B,Conciliacao!A332)</f>
        <v>0</v>
      </c>
      <c r="R332" s="32">
        <f t="shared" si="21"/>
        <v>0</v>
      </c>
    </row>
    <row r="333" spans="1:18" x14ac:dyDescent="0.35">
      <c r="A333" s="6">
        <f t="shared" si="22"/>
        <v>45623</v>
      </c>
      <c r="B333" s="4">
        <f>SUMIFS(df_faturam_zig!K:K,df_faturam_zig!L:L,Conciliacao!A333)</f>
        <v>0</v>
      </c>
      <c r="C333" s="4"/>
      <c r="D333" s="4">
        <f>SUMIFS(df_faturam_zig!E:E,df_faturam_zig!L:L,Conciliacao!A333,df_faturam_zig!F:F,"DINHEIRO")</f>
        <v>0</v>
      </c>
      <c r="E333" s="4">
        <f>SUMIFS(view_parc_agrup!G:G,view_parc_agrup!F:F,Conciliacao!A333)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SUMIFS(df_tesouraria_trans!E:E,df_tesouraria_trans!D:D,Conciliacao!A333)</f>
        <v>0</v>
      </c>
      <c r="I333" s="10">
        <f t="shared" si="23"/>
        <v>0</v>
      </c>
      <c r="J333" s="5">
        <f>SUMIFS(df_blueme_sem_parcelamento!F:F,df_blueme_sem_parcelamento!I:I,Conciliacao!A333)</f>
        <v>0</v>
      </c>
      <c r="K333" s="5">
        <f>SUMIFS(df_blueme_com_parcelamento!J:J,df_blueme_com_parcelamento!M:M,Conciliacao!A333)</f>
        <v>0</v>
      </c>
      <c r="L333" s="9">
        <f>SUMIFS(df_mutuos!I:I,df_mutuos!B:B,Conciliacao!A333)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12">
        <f t="shared" si="24"/>
        <v>0</v>
      </c>
      <c r="P333" s="26">
        <f t="shared" si="25"/>
        <v>0</v>
      </c>
      <c r="Q333" s="29">
        <f>SUMIFS(df_ajustes_conciliaco!C:C,df_ajustes_conciliaco!B:B,Conciliacao!A333)</f>
        <v>0</v>
      </c>
      <c r="R333" s="32">
        <f t="shared" si="21"/>
        <v>0</v>
      </c>
    </row>
    <row r="334" spans="1:18" x14ac:dyDescent="0.35">
      <c r="A334" s="6">
        <f t="shared" si="22"/>
        <v>45624</v>
      </c>
      <c r="B334" s="4">
        <f>SUMIFS(df_faturam_zig!K:K,df_faturam_zig!L:L,Conciliacao!A334)</f>
        <v>0</v>
      </c>
      <c r="C334" s="4"/>
      <c r="D334" s="4">
        <f>SUMIFS(df_faturam_zig!E:E,df_faturam_zig!L:L,Conciliacao!A334,df_faturam_zig!F:F,"DINHEIRO")</f>
        <v>0</v>
      </c>
      <c r="E334" s="4">
        <f>SUMIFS(view_parc_agrup!G:G,view_parc_agrup!F:F,Conciliacao!A334)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SUMIFS(df_tesouraria_trans!E:E,df_tesouraria_trans!D:D,Conciliacao!A334)</f>
        <v>0</v>
      </c>
      <c r="I334" s="10">
        <f t="shared" si="23"/>
        <v>0</v>
      </c>
      <c r="J334" s="5">
        <f>SUMIFS(df_blueme_sem_parcelamento!F:F,df_blueme_sem_parcelamento!I:I,Conciliacao!A334)</f>
        <v>0</v>
      </c>
      <c r="K334" s="5">
        <f>SUMIFS(df_blueme_com_parcelamento!J:J,df_blueme_com_parcelamento!M:M,Conciliacao!A334)</f>
        <v>0</v>
      </c>
      <c r="L334" s="9">
        <f>SUMIFS(df_mutuos!I:I,df_mutuos!B:B,Conciliacao!A334)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12">
        <f t="shared" si="24"/>
        <v>0</v>
      </c>
      <c r="P334" s="26">
        <f t="shared" si="25"/>
        <v>0</v>
      </c>
      <c r="Q334" s="29">
        <f>SUMIFS(df_ajustes_conciliaco!C:C,df_ajustes_conciliaco!B:B,Conciliacao!A334)</f>
        <v>0</v>
      </c>
      <c r="R334" s="32">
        <f t="shared" si="21"/>
        <v>0</v>
      </c>
    </row>
    <row r="335" spans="1:18" x14ac:dyDescent="0.35">
      <c r="A335" s="6">
        <f t="shared" si="22"/>
        <v>45625</v>
      </c>
      <c r="B335" s="4">
        <f>SUMIFS(df_faturam_zig!K:K,df_faturam_zig!L:L,Conciliacao!A335)</f>
        <v>0</v>
      </c>
      <c r="C335" s="4"/>
      <c r="D335" s="4">
        <f>SUMIFS(df_faturam_zig!E:E,df_faturam_zig!L:L,Conciliacao!A335,df_faturam_zig!F:F,"DINHEIRO")</f>
        <v>0</v>
      </c>
      <c r="E335" s="4">
        <f>SUMIFS(view_parc_agrup!G:G,view_parc_agrup!F:F,Conciliacao!A335)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SUMIFS(df_tesouraria_trans!E:E,df_tesouraria_trans!D:D,Conciliacao!A335)</f>
        <v>0</v>
      </c>
      <c r="I335" s="10">
        <f t="shared" si="23"/>
        <v>0</v>
      </c>
      <c r="J335" s="5">
        <f>SUMIFS(df_blueme_sem_parcelamento!F:F,df_blueme_sem_parcelamento!I:I,Conciliacao!A335)</f>
        <v>0</v>
      </c>
      <c r="K335" s="5">
        <f>SUMIFS(df_blueme_com_parcelamento!J:J,df_blueme_com_parcelamento!M:M,Conciliacao!A335)</f>
        <v>0</v>
      </c>
      <c r="L335" s="9">
        <f>SUMIFS(df_mutuos!I:I,df_mutuos!B:B,Conciliacao!A335)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12">
        <f t="shared" si="24"/>
        <v>0</v>
      </c>
      <c r="P335" s="26">
        <f t="shared" si="25"/>
        <v>0</v>
      </c>
      <c r="Q335" s="29">
        <f>SUMIFS(df_ajustes_conciliaco!C:C,df_ajustes_conciliaco!B:B,Conciliacao!A335)</f>
        <v>0</v>
      </c>
      <c r="R335" s="32">
        <f t="shared" si="21"/>
        <v>0</v>
      </c>
    </row>
    <row r="336" spans="1:18" x14ac:dyDescent="0.35">
      <c r="A336" s="6">
        <f t="shared" si="22"/>
        <v>45626</v>
      </c>
      <c r="B336" s="4">
        <f>SUMIFS(df_faturam_zig!K:K,df_faturam_zig!L:L,Conciliacao!A336)</f>
        <v>0</v>
      </c>
      <c r="C336" s="4"/>
      <c r="D336" s="4">
        <f>SUMIFS(df_faturam_zig!E:E,df_faturam_zig!L:L,Conciliacao!A336,df_faturam_zig!F:F,"DINHEIRO")</f>
        <v>0</v>
      </c>
      <c r="E336" s="4">
        <f>SUMIFS(view_parc_agrup!G:G,view_parc_agrup!F:F,Conciliacao!A336)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SUMIFS(df_tesouraria_trans!E:E,df_tesouraria_trans!D:D,Conciliacao!A336)</f>
        <v>0</v>
      </c>
      <c r="I336" s="10">
        <f t="shared" si="23"/>
        <v>0</v>
      </c>
      <c r="J336" s="5">
        <f>SUMIFS(df_blueme_sem_parcelamento!F:F,df_blueme_sem_parcelamento!I:I,Conciliacao!A336)</f>
        <v>0</v>
      </c>
      <c r="K336" s="5">
        <f>SUMIFS(df_blueme_com_parcelamento!J:J,df_blueme_com_parcelamento!M:M,Conciliacao!A336)</f>
        <v>0</v>
      </c>
      <c r="L336" s="9">
        <f>SUMIFS(df_mutuos!I:I,df_mutuos!B:B,Conciliacao!A336)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12">
        <f t="shared" si="24"/>
        <v>0</v>
      </c>
      <c r="P336" s="26">
        <f t="shared" si="25"/>
        <v>0</v>
      </c>
      <c r="Q336" s="29">
        <f>SUMIFS(df_ajustes_conciliaco!C:C,df_ajustes_conciliaco!B:B,Conciliacao!A336)</f>
        <v>0</v>
      </c>
      <c r="R336" s="32">
        <f t="shared" si="21"/>
        <v>0</v>
      </c>
    </row>
    <row r="337" spans="1:18" x14ac:dyDescent="0.35">
      <c r="A337" s="6">
        <f t="shared" si="22"/>
        <v>45627</v>
      </c>
      <c r="B337" s="4">
        <f>SUMIFS(df_faturam_zig!K:K,df_faturam_zig!L:L,Conciliacao!A337)</f>
        <v>0</v>
      </c>
      <c r="C337" s="4"/>
      <c r="D337" s="4">
        <f>SUMIFS(df_faturam_zig!E:E,df_faturam_zig!L:L,Conciliacao!A337,df_faturam_zig!F:F,"DINHEIRO")</f>
        <v>0</v>
      </c>
      <c r="E337" s="4">
        <f>SUMIFS(view_parc_agrup!G:G,view_parc_agrup!F:F,Conciliacao!A337)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SUMIFS(df_tesouraria_trans!E:E,df_tesouraria_trans!D:D,Conciliacao!A337)</f>
        <v>0</v>
      </c>
      <c r="I337" s="10">
        <f t="shared" si="23"/>
        <v>0</v>
      </c>
      <c r="J337" s="5">
        <f>SUMIFS(df_blueme_sem_parcelamento!F:F,df_blueme_sem_parcelamento!I:I,Conciliacao!A337)</f>
        <v>0</v>
      </c>
      <c r="K337" s="5">
        <f>SUMIFS(df_blueme_com_parcelamento!J:J,df_blueme_com_parcelamento!M:M,Conciliacao!A337)</f>
        <v>0</v>
      </c>
      <c r="L337" s="9">
        <f>SUMIFS(df_mutuos!I:I,df_mutuos!B:B,Conciliacao!A337)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12">
        <f t="shared" si="24"/>
        <v>0</v>
      </c>
      <c r="P337" s="26">
        <f t="shared" si="25"/>
        <v>0</v>
      </c>
      <c r="Q337" s="29">
        <f>SUMIFS(df_ajustes_conciliaco!C:C,df_ajustes_conciliaco!B:B,Conciliacao!A337)</f>
        <v>0</v>
      </c>
      <c r="R337" s="32">
        <f t="shared" si="21"/>
        <v>0</v>
      </c>
    </row>
    <row r="338" spans="1:18" x14ac:dyDescent="0.35">
      <c r="A338" s="6">
        <f t="shared" si="22"/>
        <v>45628</v>
      </c>
      <c r="B338" s="4">
        <f>SUMIFS(df_faturam_zig!K:K,df_faturam_zig!L:L,Conciliacao!A338)</f>
        <v>0</v>
      </c>
      <c r="C338" s="4"/>
      <c r="D338" s="4">
        <f>SUMIFS(df_faturam_zig!E:E,df_faturam_zig!L:L,Conciliacao!A338,df_faturam_zig!F:F,"DINHEIRO")</f>
        <v>0</v>
      </c>
      <c r="E338" s="4">
        <f>SUMIFS(view_parc_agrup!G:G,view_parc_agrup!F:F,Conciliacao!A338)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SUMIFS(df_tesouraria_trans!E:E,df_tesouraria_trans!D:D,Conciliacao!A338)</f>
        <v>0</v>
      </c>
      <c r="I338" s="10">
        <f t="shared" si="23"/>
        <v>0</v>
      </c>
      <c r="J338" s="5">
        <f>SUMIFS(df_blueme_sem_parcelamento!F:F,df_blueme_sem_parcelamento!I:I,Conciliacao!A338)</f>
        <v>0</v>
      </c>
      <c r="K338" s="5">
        <f>SUMIFS(df_blueme_com_parcelamento!J:J,df_blueme_com_parcelamento!M:M,Conciliacao!A338)</f>
        <v>0</v>
      </c>
      <c r="L338" s="9">
        <f>SUMIFS(df_mutuos!I:I,df_mutuos!B:B,Conciliacao!A338)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12">
        <f t="shared" si="24"/>
        <v>0</v>
      </c>
      <c r="P338" s="26">
        <f t="shared" si="25"/>
        <v>0</v>
      </c>
      <c r="Q338" s="29">
        <f>SUMIFS(df_ajustes_conciliaco!C:C,df_ajustes_conciliaco!B:B,Conciliacao!A338)</f>
        <v>0</v>
      </c>
      <c r="R338" s="32">
        <f t="shared" si="21"/>
        <v>0</v>
      </c>
    </row>
    <row r="339" spans="1:18" x14ac:dyDescent="0.35">
      <c r="A339" s="6">
        <f t="shared" si="22"/>
        <v>45629</v>
      </c>
      <c r="B339" s="4">
        <f>SUMIFS(df_faturam_zig!K:K,df_faturam_zig!L:L,Conciliacao!A339)</f>
        <v>0</v>
      </c>
      <c r="C339" s="4"/>
      <c r="D339" s="4">
        <f>SUMIFS(df_faturam_zig!E:E,df_faturam_zig!L:L,Conciliacao!A339,df_faturam_zig!F:F,"DINHEIRO")</f>
        <v>0</v>
      </c>
      <c r="E339" s="4">
        <f>SUMIFS(view_parc_agrup!G:G,view_parc_agrup!F:F,Conciliacao!A339)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SUMIFS(df_tesouraria_trans!E:E,df_tesouraria_trans!D:D,Conciliacao!A339)</f>
        <v>0</v>
      </c>
      <c r="I339" s="10">
        <f t="shared" si="23"/>
        <v>0</v>
      </c>
      <c r="J339" s="5">
        <f>SUMIFS(df_blueme_sem_parcelamento!F:F,df_blueme_sem_parcelamento!I:I,Conciliacao!A339)</f>
        <v>0</v>
      </c>
      <c r="K339" s="5">
        <f>SUMIFS(df_blueme_com_parcelamento!J:J,df_blueme_com_parcelamento!M:M,Conciliacao!A339)</f>
        <v>0</v>
      </c>
      <c r="L339" s="9">
        <f>SUMIFS(df_mutuos!I:I,df_mutuos!B:B,Conciliacao!A339)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12">
        <f t="shared" si="24"/>
        <v>0</v>
      </c>
      <c r="P339" s="26">
        <f t="shared" si="25"/>
        <v>0</v>
      </c>
      <c r="Q339" s="29">
        <f>SUMIFS(df_ajustes_conciliaco!C:C,df_ajustes_conciliaco!B:B,Conciliacao!A339)</f>
        <v>0</v>
      </c>
      <c r="R339" s="32">
        <f t="shared" si="21"/>
        <v>0</v>
      </c>
    </row>
    <row r="340" spans="1:18" x14ac:dyDescent="0.35">
      <c r="A340" s="6">
        <f t="shared" si="22"/>
        <v>45630</v>
      </c>
      <c r="B340" s="4">
        <f>SUMIFS(df_faturam_zig!K:K,df_faturam_zig!L:L,Conciliacao!A340)</f>
        <v>0</v>
      </c>
      <c r="C340" s="4"/>
      <c r="D340" s="4">
        <f>SUMIFS(df_faturam_zig!E:E,df_faturam_zig!L:L,Conciliacao!A340,df_faturam_zig!F:F,"DINHEIRO")</f>
        <v>0</v>
      </c>
      <c r="E340" s="4">
        <f>SUMIFS(view_parc_agrup!G:G,view_parc_agrup!F:F,Conciliacao!A340)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SUMIFS(df_tesouraria_trans!E:E,df_tesouraria_trans!D:D,Conciliacao!A340)</f>
        <v>0</v>
      </c>
      <c r="I340" s="10">
        <f t="shared" si="23"/>
        <v>0</v>
      </c>
      <c r="J340" s="5">
        <f>SUMIFS(df_blueme_sem_parcelamento!F:F,df_blueme_sem_parcelamento!I:I,Conciliacao!A340)</f>
        <v>0</v>
      </c>
      <c r="K340" s="5">
        <f>SUMIFS(df_blueme_com_parcelamento!J:J,df_blueme_com_parcelamento!M:M,Conciliacao!A340)</f>
        <v>0</v>
      </c>
      <c r="L340" s="9">
        <f>SUMIFS(df_mutuos!I:I,df_mutuos!B:B,Conciliacao!A340)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12">
        <f t="shared" si="24"/>
        <v>0</v>
      </c>
      <c r="P340" s="26">
        <f t="shared" si="25"/>
        <v>0</v>
      </c>
      <c r="Q340" s="29">
        <f>SUMIFS(df_ajustes_conciliaco!C:C,df_ajustes_conciliaco!B:B,Conciliacao!A340)</f>
        <v>0</v>
      </c>
      <c r="R340" s="32">
        <f t="shared" si="21"/>
        <v>0</v>
      </c>
    </row>
    <row r="341" spans="1:18" x14ac:dyDescent="0.35">
      <c r="A341" s="6">
        <f t="shared" si="22"/>
        <v>45631</v>
      </c>
      <c r="B341" s="4">
        <f>SUMIFS(df_faturam_zig!K:K,df_faturam_zig!L:L,Conciliacao!A341)</f>
        <v>0</v>
      </c>
      <c r="C341" s="4"/>
      <c r="D341" s="4">
        <f>SUMIFS(df_faturam_zig!E:E,df_faturam_zig!L:L,Conciliacao!A341,df_faturam_zig!F:F,"DINHEIRO")</f>
        <v>0</v>
      </c>
      <c r="E341" s="4">
        <f>SUMIFS(view_parc_agrup!G:G,view_parc_agrup!F:F,Conciliacao!A341)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SUMIFS(df_tesouraria_trans!E:E,df_tesouraria_trans!D:D,Conciliacao!A341)</f>
        <v>0</v>
      </c>
      <c r="I341" s="10">
        <f t="shared" si="23"/>
        <v>0</v>
      </c>
      <c r="J341" s="5">
        <f>SUMIFS(df_blueme_sem_parcelamento!F:F,df_blueme_sem_parcelamento!I:I,Conciliacao!A341)</f>
        <v>0</v>
      </c>
      <c r="K341" s="5">
        <f>SUMIFS(df_blueme_com_parcelamento!J:J,df_blueme_com_parcelamento!M:M,Conciliacao!A341)</f>
        <v>0</v>
      </c>
      <c r="L341" s="9">
        <f>SUMIFS(df_mutuos!I:I,df_mutuos!B:B,Conciliacao!A341)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12">
        <f t="shared" si="24"/>
        <v>0</v>
      </c>
      <c r="P341" s="26">
        <f t="shared" si="25"/>
        <v>0</v>
      </c>
      <c r="Q341" s="29">
        <f>SUMIFS(df_ajustes_conciliaco!C:C,df_ajustes_conciliaco!B:B,Conciliacao!A341)</f>
        <v>0</v>
      </c>
      <c r="R341" s="32">
        <f t="shared" si="21"/>
        <v>0</v>
      </c>
    </row>
    <row r="342" spans="1:18" x14ac:dyDescent="0.35">
      <c r="A342" s="6">
        <f t="shared" si="22"/>
        <v>45632</v>
      </c>
      <c r="B342" s="4">
        <f>SUMIFS(df_faturam_zig!K:K,df_faturam_zig!L:L,Conciliacao!A342)</f>
        <v>0</v>
      </c>
      <c r="C342" s="4"/>
      <c r="D342" s="4">
        <f>SUMIFS(df_faturam_zig!E:E,df_faturam_zig!L:L,Conciliacao!A342,df_faturam_zig!F:F,"DINHEIRO")</f>
        <v>0</v>
      </c>
      <c r="E342" s="4">
        <f>SUMIFS(view_parc_agrup!G:G,view_parc_agrup!F:F,Conciliacao!A342)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SUMIFS(df_tesouraria_trans!E:E,df_tesouraria_trans!D:D,Conciliacao!A342)</f>
        <v>0</v>
      </c>
      <c r="I342" s="10">
        <f t="shared" si="23"/>
        <v>0</v>
      </c>
      <c r="J342" s="5">
        <f>SUMIFS(df_blueme_sem_parcelamento!F:F,df_blueme_sem_parcelamento!I:I,Conciliacao!A342)</f>
        <v>0</v>
      </c>
      <c r="K342" s="5">
        <f>SUMIFS(df_blueme_com_parcelamento!J:J,df_blueme_com_parcelamento!M:M,Conciliacao!A342)</f>
        <v>0</v>
      </c>
      <c r="L342" s="9">
        <f>SUMIFS(df_mutuos!I:I,df_mutuos!B:B,Conciliacao!A342)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12">
        <f t="shared" si="24"/>
        <v>0</v>
      </c>
      <c r="P342" s="26">
        <f t="shared" si="25"/>
        <v>0</v>
      </c>
      <c r="Q342" s="29">
        <f>SUMIFS(df_ajustes_conciliaco!C:C,df_ajustes_conciliaco!B:B,Conciliacao!A342)</f>
        <v>0</v>
      </c>
      <c r="R342" s="32">
        <f t="shared" si="21"/>
        <v>0</v>
      </c>
    </row>
    <row r="343" spans="1:18" x14ac:dyDescent="0.35">
      <c r="A343" s="6">
        <f t="shared" si="22"/>
        <v>45633</v>
      </c>
      <c r="B343" s="4">
        <f>SUMIFS(df_faturam_zig!K:K,df_faturam_zig!L:L,Conciliacao!A343)</f>
        <v>0</v>
      </c>
      <c r="C343" s="4"/>
      <c r="D343" s="4">
        <f>SUMIFS(df_faturam_zig!E:E,df_faturam_zig!L:L,Conciliacao!A343,df_faturam_zig!F:F,"DINHEIRO")</f>
        <v>0</v>
      </c>
      <c r="E343" s="4">
        <f>SUMIFS(view_parc_agrup!G:G,view_parc_agrup!F:F,Conciliacao!A343)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SUMIFS(df_tesouraria_trans!E:E,df_tesouraria_trans!D:D,Conciliacao!A343)</f>
        <v>0</v>
      </c>
      <c r="I343" s="10">
        <f t="shared" si="23"/>
        <v>0</v>
      </c>
      <c r="J343" s="5">
        <f>SUMIFS(df_blueme_sem_parcelamento!F:F,df_blueme_sem_parcelamento!I:I,Conciliacao!A343)</f>
        <v>0</v>
      </c>
      <c r="K343" s="5">
        <f>SUMIFS(df_blueme_com_parcelamento!J:J,df_blueme_com_parcelamento!M:M,Conciliacao!A343)</f>
        <v>0</v>
      </c>
      <c r="L343" s="9">
        <f>SUMIFS(df_mutuos!I:I,df_mutuos!B:B,Conciliacao!A343)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12">
        <f t="shared" si="24"/>
        <v>0</v>
      </c>
      <c r="P343" s="26">
        <f t="shared" si="25"/>
        <v>0</v>
      </c>
      <c r="Q343" s="29">
        <f>SUMIFS(df_ajustes_conciliaco!C:C,df_ajustes_conciliaco!B:B,Conciliacao!A343)</f>
        <v>0</v>
      </c>
      <c r="R343" s="32">
        <f t="shared" ref="R343:R374" si="26">P343-Q343</f>
        <v>0</v>
      </c>
    </row>
    <row r="344" spans="1:18" x14ac:dyDescent="0.35">
      <c r="A344" s="6">
        <f t="shared" si="22"/>
        <v>45634</v>
      </c>
      <c r="B344" s="4">
        <f>SUMIFS(df_faturam_zig!K:K,df_faturam_zig!L:L,Conciliacao!A344)</f>
        <v>0</v>
      </c>
      <c r="C344" s="4"/>
      <c r="D344" s="4">
        <f>SUMIFS(df_faturam_zig!E:E,df_faturam_zig!L:L,Conciliacao!A344,df_faturam_zig!F:F,"DINHEIRO")</f>
        <v>0</v>
      </c>
      <c r="E344" s="4">
        <f>SUMIFS(view_parc_agrup!G:G,view_parc_agrup!F:F,Conciliacao!A344)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SUMIFS(df_tesouraria_trans!E:E,df_tesouraria_trans!D:D,Conciliacao!A344)</f>
        <v>0</v>
      </c>
      <c r="I344" s="10">
        <f t="shared" si="23"/>
        <v>0</v>
      </c>
      <c r="J344" s="5">
        <f>SUMIFS(df_blueme_sem_parcelamento!F:F,df_blueme_sem_parcelamento!I:I,Conciliacao!A344)</f>
        <v>0</v>
      </c>
      <c r="K344" s="5">
        <f>SUMIFS(df_blueme_com_parcelamento!J:J,df_blueme_com_parcelamento!M:M,Conciliacao!A344)</f>
        <v>0</v>
      </c>
      <c r="L344" s="9">
        <f>SUMIFS(df_mutuos!I:I,df_mutuos!B:B,Conciliacao!A344)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12">
        <f t="shared" si="24"/>
        <v>0</v>
      </c>
      <c r="P344" s="26">
        <f t="shared" si="25"/>
        <v>0</v>
      </c>
      <c r="Q344" s="29">
        <f>SUMIFS(df_ajustes_conciliaco!C:C,df_ajustes_conciliaco!B:B,Conciliacao!A344)</f>
        <v>0</v>
      </c>
      <c r="R344" s="32">
        <f t="shared" si="26"/>
        <v>0</v>
      </c>
    </row>
    <row r="345" spans="1:18" x14ac:dyDescent="0.35">
      <c r="A345" s="6">
        <f t="shared" si="22"/>
        <v>45635</v>
      </c>
      <c r="B345" s="4">
        <f>SUMIFS(df_faturam_zig!K:K,df_faturam_zig!L:L,Conciliacao!A345)</f>
        <v>0</v>
      </c>
      <c r="C345" s="4"/>
      <c r="D345" s="4">
        <f>SUMIFS(df_faturam_zig!E:E,df_faturam_zig!L:L,Conciliacao!A345,df_faturam_zig!F:F,"DINHEIRO")</f>
        <v>0</v>
      </c>
      <c r="E345" s="4">
        <f>SUMIFS(view_parc_agrup!G:G,view_parc_agrup!F:F,Conciliacao!A345)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SUMIFS(df_tesouraria_trans!E:E,df_tesouraria_trans!D:D,Conciliacao!A345)</f>
        <v>0</v>
      </c>
      <c r="I345" s="10">
        <f t="shared" si="23"/>
        <v>0</v>
      </c>
      <c r="J345" s="5">
        <f>SUMIFS(df_blueme_sem_parcelamento!F:F,df_blueme_sem_parcelamento!I:I,Conciliacao!A345)</f>
        <v>0</v>
      </c>
      <c r="K345" s="5">
        <f>SUMIFS(df_blueme_com_parcelamento!J:J,df_blueme_com_parcelamento!M:M,Conciliacao!A345)</f>
        <v>0</v>
      </c>
      <c r="L345" s="9">
        <f>SUMIFS(df_mutuos!I:I,df_mutuos!B:B,Conciliacao!A345)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12">
        <f t="shared" si="24"/>
        <v>0</v>
      </c>
      <c r="P345" s="26">
        <f t="shared" si="25"/>
        <v>0</v>
      </c>
      <c r="Q345" s="29">
        <f>SUMIFS(df_ajustes_conciliaco!C:C,df_ajustes_conciliaco!B:B,Conciliacao!A345)</f>
        <v>0</v>
      </c>
      <c r="R345" s="32">
        <f t="shared" si="26"/>
        <v>0</v>
      </c>
    </row>
    <row r="346" spans="1:18" x14ac:dyDescent="0.35">
      <c r="A346" s="6">
        <f t="shared" si="22"/>
        <v>45636</v>
      </c>
      <c r="B346" s="4">
        <f>SUMIFS(df_faturam_zig!K:K,df_faturam_zig!L:L,Conciliacao!A346)</f>
        <v>0</v>
      </c>
      <c r="C346" s="4"/>
      <c r="D346" s="4">
        <f>SUMIFS(df_faturam_zig!E:E,df_faturam_zig!L:L,Conciliacao!A346,df_faturam_zig!F:F,"DINHEIRO")</f>
        <v>0</v>
      </c>
      <c r="E346" s="4">
        <f>SUMIFS(view_parc_agrup!G:G,view_parc_agrup!F:F,Conciliacao!A346)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SUMIFS(df_tesouraria_trans!E:E,df_tesouraria_trans!D:D,Conciliacao!A346)</f>
        <v>0</v>
      </c>
      <c r="I346" s="10">
        <f t="shared" si="23"/>
        <v>0</v>
      </c>
      <c r="J346" s="5">
        <f>SUMIFS(df_blueme_sem_parcelamento!F:F,df_blueme_sem_parcelamento!I:I,Conciliacao!A346)</f>
        <v>0</v>
      </c>
      <c r="K346" s="5">
        <f>SUMIFS(df_blueme_com_parcelamento!J:J,df_blueme_com_parcelamento!M:M,Conciliacao!A346)</f>
        <v>0</v>
      </c>
      <c r="L346" s="9">
        <f>SUMIFS(df_mutuos!I:I,df_mutuos!B:B,Conciliacao!A346)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12">
        <f t="shared" si="24"/>
        <v>0</v>
      </c>
      <c r="P346" s="26">
        <f t="shared" si="25"/>
        <v>0</v>
      </c>
      <c r="Q346" s="29">
        <f>SUMIFS(df_ajustes_conciliaco!C:C,df_ajustes_conciliaco!B:B,Conciliacao!A346)</f>
        <v>0</v>
      </c>
      <c r="R346" s="32">
        <f t="shared" si="26"/>
        <v>0</v>
      </c>
    </row>
    <row r="347" spans="1:18" x14ac:dyDescent="0.35">
      <c r="A347" s="6">
        <f t="shared" si="22"/>
        <v>45637</v>
      </c>
      <c r="B347" s="4">
        <f>SUMIFS(df_faturam_zig!K:K,df_faturam_zig!L:L,Conciliacao!A347)</f>
        <v>0</v>
      </c>
      <c r="C347" s="4"/>
      <c r="D347" s="4">
        <f>SUMIFS(df_faturam_zig!E:E,df_faturam_zig!L:L,Conciliacao!A347,df_faturam_zig!F:F,"DINHEIRO")</f>
        <v>0</v>
      </c>
      <c r="E347" s="4">
        <f>SUMIFS(view_parc_agrup!G:G,view_parc_agrup!F:F,Conciliacao!A347)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SUMIFS(df_tesouraria_trans!E:E,df_tesouraria_trans!D:D,Conciliacao!A347)</f>
        <v>0</v>
      </c>
      <c r="I347" s="10">
        <f t="shared" si="23"/>
        <v>0</v>
      </c>
      <c r="J347" s="5">
        <f>SUMIFS(df_blueme_sem_parcelamento!F:F,df_blueme_sem_parcelamento!I:I,Conciliacao!A347)</f>
        <v>0</v>
      </c>
      <c r="K347" s="5">
        <f>SUMIFS(df_blueme_com_parcelamento!J:J,df_blueme_com_parcelamento!M:M,Conciliacao!A347)</f>
        <v>0</v>
      </c>
      <c r="L347" s="9">
        <f>SUMIFS(df_mutuos!I:I,df_mutuos!B:B,Conciliacao!A347)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12">
        <f t="shared" si="24"/>
        <v>0</v>
      </c>
      <c r="P347" s="26">
        <f t="shared" si="25"/>
        <v>0</v>
      </c>
      <c r="Q347" s="29">
        <f>SUMIFS(df_ajustes_conciliaco!C:C,df_ajustes_conciliaco!B:B,Conciliacao!A347)</f>
        <v>0</v>
      </c>
      <c r="R347" s="32">
        <f t="shared" si="26"/>
        <v>0</v>
      </c>
    </row>
    <row r="348" spans="1:18" x14ac:dyDescent="0.35">
      <c r="A348" s="6">
        <f t="shared" si="22"/>
        <v>45638</v>
      </c>
      <c r="B348" s="4">
        <f>SUMIFS(df_faturam_zig!K:K,df_faturam_zig!L:L,Conciliacao!A348)</f>
        <v>0</v>
      </c>
      <c r="C348" s="4"/>
      <c r="D348" s="4">
        <f>SUMIFS(df_faturam_zig!E:E,df_faturam_zig!L:L,Conciliacao!A348,df_faturam_zig!F:F,"DINHEIRO")</f>
        <v>0</v>
      </c>
      <c r="E348" s="4">
        <f>SUMIFS(view_parc_agrup!G:G,view_parc_agrup!F:F,Conciliacao!A348)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SUMIFS(df_tesouraria_trans!E:E,df_tesouraria_trans!D:D,Conciliacao!A348)</f>
        <v>0</v>
      </c>
      <c r="I348" s="10">
        <f t="shared" si="23"/>
        <v>0</v>
      </c>
      <c r="J348" s="5">
        <f>SUMIFS(df_blueme_sem_parcelamento!F:F,df_blueme_sem_parcelamento!I:I,Conciliacao!A348)</f>
        <v>0</v>
      </c>
      <c r="K348" s="5">
        <f>SUMIFS(df_blueme_com_parcelamento!J:J,df_blueme_com_parcelamento!M:M,Conciliacao!A348)</f>
        <v>0</v>
      </c>
      <c r="L348" s="9">
        <f>SUMIFS(df_mutuos!I:I,df_mutuos!B:B,Conciliacao!A348)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12">
        <f t="shared" si="24"/>
        <v>0</v>
      </c>
      <c r="P348" s="26">
        <f t="shared" si="25"/>
        <v>0</v>
      </c>
      <c r="Q348" s="29">
        <f>SUMIFS(df_ajustes_conciliaco!C:C,df_ajustes_conciliaco!B:B,Conciliacao!A348)</f>
        <v>0</v>
      </c>
      <c r="R348" s="32">
        <f t="shared" si="26"/>
        <v>0</v>
      </c>
    </row>
    <row r="349" spans="1:18" x14ac:dyDescent="0.35">
      <c r="A349" s="6">
        <f t="shared" si="22"/>
        <v>45639</v>
      </c>
      <c r="B349" s="4">
        <f>SUMIFS(df_faturam_zig!K:K,df_faturam_zig!L:L,Conciliacao!A349)</f>
        <v>0</v>
      </c>
      <c r="C349" s="4"/>
      <c r="D349" s="4">
        <f>SUMIFS(df_faturam_zig!E:E,df_faturam_zig!L:L,Conciliacao!A349,df_faturam_zig!F:F,"DINHEIRO")</f>
        <v>0</v>
      </c>
      <c r="E349" s="4">
        <f>SUMIFS(view_parc_agrup!G:G,view_parc_agrup!F:F,Conciliacao!A349)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SUMIFS(df_tesouraria_trans!E:E,df_tesouraria_trans!D:D,Conciliacao!A349)</f>
        <v>0</v>
      </c>
      <c r="I349" s="10">
        <f t="shared" si="23"/>
        <v>0</v>
      </c>
      <c r="J349" s="5">
        <f>SUMIFS(df_blueme_sem_parcelamento!F:F,df_blueme_sem_parcelamento!I:I,Conciliacao!A349)</f>
        <v>0</v>
      </c>
      <c r="K349" s="5">
        <f>SUMIFS(df_blueme_com_parcelamento!J:J,df_blueme_com_parcelamento!M:M,Conciliacao!A349)</f>
        <v>0</v>
      </c>
      <c r="L349" s="9">
        <f>SUMIFS(df_mutuos!I:I,df_mutuos!B:B,Conciliacao!A349)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12">
        <f t="shared" si="24"/>
        <v>0</v>
      </c>
      <c r="P349" s="26">
        <f t="shared" si="25"/>
        <v>0</v>
      </c>
      <c r="Q349" s="29">
        <f>SUMIFS(df_ajustes_conciliaco!C:C,df_ajustes_conciliaco!B:B,Conciliacao!A349)</f>
        <v>0</v>
      </c>
      <c r="R349" s="32">
        <f t="shared" si="26"/>
        <v>0</v>
      </c>
    </row>
    <row r="350" spans="1:18" x14ac:dyDescent="0.35">
      <c r="A350" s="6">
        <f t="shared" si="22"/>
        <v>45640</v>
      </c>
      <c r="B350" s="4">
        <f>SUMIFS(df_faturam_zig!K:K,df_faturam_zig!L:L,Conciliacao!A350)</f>
        <v>0</v>
      </c>
      <c r="C350" s="4"/>
      <c r="D350" s="4">
        <f>SUMIFS(df_faturam_zig!E:E,df_faturam_zig!L:L,Conciliacao!A350,df_faturam_zig!F:F,"DINHEIRO")</f>
        <v>0</v>
      </c>
      <c r="E350" s="4">
        <f>SUMIFS(view_parc_agrup!G:G,view_parc_agrup!F:F,Conciliacao!A350)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SUMIFS(df_tesouraria_trans!E:E,df_tesouraria_trans!D:D,Conciliacao!A350)</f>
        <v>0</v>
      </c>
      <c r="I350" s="10">
        <f t="shared" si="23"/>
        <v>0</v>
      </c>
      <c r="J350" s="5">
        <f>SUMIFS(df_blueme_sem_parcelamento!F:F,df_blueme_sem_parcelamento!I:I,Conciliacao!A350)</f>
        <v>0</v>
      </c>
      <c r="K350" s="5">
        <f>SUMIFS(df_blueme_com_parcelamento!J:J,df_blueme_com_parcelamento!M:M,Conciliacao!A350)</f>
        <v>0</v>
      </c>
      <c r="L350" s="9">
        <f>SUMIFS(df_mutuos!I:I,df_mutuos!B:B,Conciliacao!A350)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12">
        <f t="shared" si="24"/>
        <v>0</v>
      </c>
      <c r="P350" s="26">
        <f t="shared" si="25"/>
        <v>0</v>
      </c>
      <c r="Q350" s="29">
        <f>SUMIFS(df_ajustes_conciliaco!C:C,df_ajustes_conciliaco!B:B,Conciliacao!A350)</f>
        <v>0</v>
      </c>
      <c r="R350" s="32">
        <f t="shared" si="26"/>
        <v>0</v>
      </c>
    </row>
    <row r="351" spans="1:18" x14ac:dyDescent="0.35">
      <c r="A351" s="6">
        <f t="shared" si="22"/>
        <v>45641</v>
      </c>
      <c r="B351" s="4">
        <f>SUMIFS(df_faturam_zig!K:K,df_faturam_zig!L:L,Conciliacao!A351)</f>
        <v>0</v>
      </c>
      <c r="C351" s="4"/>
      <c r="D351" s="4">
        <f>SUMIFS(df_faturam_zig!E:E,df_faturam_zig!L:L,Conciliacao!A351,df_faturam_zig!F:F,"DINHEIRO")</f>
        <v>0</v>
      </c>
      <c r="E351" s="4">
        <f>SUMIFS(view_parc_agrup!G:G,view_parc_agrup!F:F,Conciliacao!A351)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SUMIFS(df_tesouraria_trans!E:E,df_tesouraria_trans!D:D,Conciliacao!A351)</f>
        <v>0</v>
      </c>
      <c r="I351" s="10">
        <f t="shared" si="23"/>
        <v>0</v>
      </c>
      <c r="J351" s="5">
        <f>SUMIFS(df_blueme_sem_parcelamento!F:F,df_blueme_sem_parcelamento!I:I,Conciliacao!A351)</f>
        <v>0</v>
      </c>
      <c r="K351" s="5">
        <f>SUMIFS(df_blueme_com_parcelamento!J:J,df_blueme_com_parcelamento!M:M,Conciliacao!A351)</f>
        <v>0</v>
      </c>
      <c r="L351" s="9">
        <f>SUMIFS(df_mutuos!I:I,df_mutuos!B:B,Conciliacao!A351)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12">
        <f t="shared" si="24"/>
        <v>0</v>
      </c>
      <c r="P351" s="26">
        <f t="shared" si="25"/>
        <v>0</v>
      </c>
      <c r="Q351" s="29">
        <f>SUMIFS(df_ajustes_conciliaco!C:C,df_ajustes_conciliaco!B:B,Conciliacao!A351)</f>
        <v>0</v>
      </c>
      <c r="R351" s="32">
        <f t="shared" si="26"/>
        <v>0</v>
      </c>
    </row>
    <row r="352" spans="1:18" x14ac:dyDescent="0.35">
      <c r="A352" s="6">
        <f t="shared" si="22"/>
        <v>45642</v>
      </c>
      <c r="B352" s="4">
        <f>SUMIFS(df_faturam_zig!K:K,df_faturam_zig!L:L,Conciliacao!A352)</f>
        <v>0</v>
      </c>
      <c r="C352" s="4"/>
      <c r="D352" s="4">
        <f>SUMIFS(df_faturam_zig!E:E,df_faturam_zig!L:L,Conciliacao!A352,df_faturam_zig!F:F,"DINHEIRO")</f>
        <v>0</v>
      </c>
      <c r="E352" s="4">
        <f>SUMIFS(view_parc_agrup!G:G,view_parc_agrup!F:F,Conciliacao!A352)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SUMIFS(df_tesouraria_trans!E:E,df_tesouraria_trans!D:D,Conciliacao!A352)</f>
        <v>0</v>
      </c>
      <c r="I352" s="10">
        <f t="shared" si="23"/>
        <v>0</v>
      </c>
      <c r="J352" s="5">
        <f>SUMIFS(df_blueme_sem_parcelamento!F:F,df_blueme_sem_parcelamento!I:I,Conciliacao!A352)</f>
        <v>0</v>
      </c>
      <c r="K352" s="5">
        <f>SUMIFS(df_blueme_com_parcelamento!J:J,df_blueme_com_parcelamento!M:M,Conciliacao!A352)</f>
        <v>0</v>
      </c>
      <c r="L352" s="9">
        <f>SUMIFS(df_mutuos!I:I,df_mutuos!B:B,Conciliacao!A352)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12">
        <f t="shared" si="24"/>
        <v>0</v>
      </c>
      <c r="P352" s="26">
        <f t="shared" si="25"/>
        <v>0</v>
      </c>
      <c r="Q352" s="29">
        <f>SUMIFS(df_ajustes_conciliaco!C:C,df_ajustes_conciliaco!B:B,Conciliacao!A352)</f>
        <v>0</v>
      </c>
      <c r="R352" s="32">
        <f t="shared" si="26"/>
        <v>0</v>
      </c>
    </row>
    <row r="353" spans="1:18" x14ac:dyDescent="0.35">
      <c r="A353" s="6">
        <f t="shared" si="22"/>
        <v>45643</v>
      </c>
      <c r="B353" s="4">
        <f>SUMIFS(df_faturam_zig!K:K,df_faturam_zig!L:L,Conciliacao!A353)</f>
        <v>0</v>
      </c>
      <c r="C353" s="4"/>
      <c r="D353" s="4">
        <f>SUMIFS(df_faturam_zig!E:E,df_faturam_zig!L:L,Conciliacao!A353,df_faturam_zig!F:F,"DINHEIRO")</f>
        <v>0</v>
      </c>
      <c r="E353" s="4">
        <f>SUMIFS(view_parc_agrup!G:G,view_parc_agrup!F:F,Conciliacao!A353)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SUMIFS(df_tesouraria_trans!E:E,df_tesouraria_trans!D:D,Conciliacao!A353)</f>
        <v>0</v>
      </c>
      <c r="I353" s="10">
        <f t="shared" si="23"/>
        <v>0</v>
      </c>
      <c r="J353" s="5">
        <f>SUMIFS(df_blueme_sem_parcelamento!F:F,df_blueme_sem_parcelamento!I:I,Conciliacao!A353)</f>
        <v>0</v>
      </c>
      <c r="K353" s="5">
        <f>SUMIFS(df_blueme_com_parcelamento!J:J,df_blueme_com_parcelamento!M:M,Conciliacao!A353)</f>
        <v>0</v>
      </c>
      <c r="L353" s="9">
        <f>SUMIFS(df_mutuos!I:I,df_mutuos!B:B,Conciliacao!A353)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12">
        <f t="shared" si="24"/>
        <v>0</v>
      </c>
      <c r="P353" s="26">
        <f t="shared" si="25"/>
        <v>0</v>
      </c>
      <c r="Q353" s="29">
        <f>SUMIFS(df_ajustes_conciliaco!C:C,df_ajustes_conciliaco!B:B,Conciliacao!A353)</f>
        <v>0</v>
      </c>
      <c r="R353" s="32">
        <f t="shared" si="26"/>
        <v>0</v>
      </c>
    </row>
    <row r="354" spans="1:18" x14ac:dyDescent="0.35">
      <c r="A354" s="6">
        <f t="shared" si="22"/>
        <v>45644</v>
      </c>
      <c r="B354" s="4">
        <f>SUMIFS(df_faturam_zig!K:K,df_faturam_zig!L:L,Conciliacao!A354)</f>
        <v>0</v>
      </c>
      <c r="C354" s="4"/>
      <c r="D354" s="4">
        <f>SUMIFS(df_faturam_zig!E:E,df_faturam_zig!L:L,Conciliacao!A354,df_faturam_zig!F:F,"DINHEIRO")</f>
        <v>0</v>
      </c>
      <c r="E354" s="4">
        <f>SUMIFS(view_parc_agrup!G:G,view_parc_agrup!F:F,Conciliacao!A354)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SUMIFS(df_tesouraria_trans!E:E,df_tesouraria_trans!D:D,Conciliacao!A354)</f>
        <v>0</v>
      </c>
      <c r="I354" s="10">
        <f t="shared" si="23"/>
        <v>0</v>
      </c>
      <c r="J354" s="5">
        <f>SUMIFS(df_blueme_sem_parcelamento!F:F,df_blueme_sem_parcelamento!I:I,Conciliacao!A354)</f>
        <v>0</v>
      </c>
      <c r="K354" s="5">
        <f>SUMIFS(df_blueme_com_parcelamento!J:J,df_blueme_com_parcelamento!M:M,Conciliacao!A354)</f>
        <v>0</v>
      </c>
      <c r="L354" s="9">
        <f>SUMIFS(df_mutuos!I:I,df_mutuos!B:B,Conciliacao!A354)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12">
        <f t="shared" si="24"/>
        <v>0</v>
      </c>
      <c r="P354" s="26">
        <f t="shared" si="25"/>
        <v>0</v>
      </c>
      <c r="Q354" s="29">
        <f>SUMIFS(df_ajustes_conciliaco!C:C,df_ajustes_conciliaco!B:B,Conciliacao!A354)</f>
        <v>0</v>
      </c>
      <c r="R354" s="32">
        <f t="shared" si="26"/>
        <v>0</v>
      </c>
    </row>
    <row r="355" spans="1:18" x14ac:dyDescent="0.35">
      <c r="A355" s="6">
        <f t="shared" si="22"/>
        <v>45645</v>
      </c>
      <c r="B355" s="4">
        <f>SUMIFS(df_faturam_zig!K:K,df_faturam_zig!L:L,Conciliacao!A355)</f>
        <v>0</v>
      </c>
      <c r="C355" s="4"/>
      <c r="D355" s="4">
        <f>SUMIFS(df_faturam_zig!E:E,df_faturam_zig!L:L,Conciliacao!A355,df_faturam_zig!F:F,"DINHEIRO")</f>
        <v>0</v>
      </c>
      <c r="E355" s="4">
        <f>SUMIFS(view_parc_agrup!G:G,view_parc_agrup!F:F,Conciliacao!A355)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SUMIFS(df_tesouraria_trans!E:E,df_tesouraria_trans!D:D,Conciliacao!A355)</f>
        <v>0</v>
      </c>
      <c r="I355" s="10">
        <f t="shared" si="23"/>
        <v>0</v>
      </c>
      <c r="J355" s="5">
        <f>SUMIFS(df_blueme_sem_parcelamento!F:F,df_blueme_sem_parcelamento!I:I,Conciliacao!A355)</f>
        <v>0</v>
      </c>
      <c r="K355" s="5">
        <f>SUMIFS(df_blueme_com_parcelamento!J:J,df_blueme_com_parcelamento!M:M,Conciliacao!A355)</f>
        <v>0</v>
      </c>
      <c r="L355" s="9">
        <f>SUMIFS(df_mutuos!I:I,df_mutuos!B:B,Conciliacao!A355)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12">
        <f t="shared" si="24"/>
        <v>0</v>
      </c>
      <c r="P355" s="26">
        <f t="shared" si="25"/>
        <v>0</v>
      </c>
      <c r="Q355" s="29">
        <f>SUMIFS(df_ajustes_conciliaco!C:C,df_ajustes_conciliaco!B:B,Conciliacao!A355)</f>
        <v>0</v>
      </c>
      <c r="R355" s="32">
        <f t="shared" si="26"/>
        <v>0</v>
      </c>
    </row>
    <row r="356" spans="1:18" x14ac:dyDescent="0.35">
      <c r="A356" s="6">
        <f t="shared" si="22"/>
        <v>45646</v>
      </c>
      <c r="B356" s="4">
        <f>SUMIFS(df_faturam_zig!K:K,df_faturam_zig!L:L,Conciliacao!A356)</f>
        <v>0</v>
      </c>
      <c r="C356" s="4"/>
      <c r="D356" s="4">
        <f>SUMIFS(df_faturam_zig!E:E,df_faturam_zig!L:L,Conciliacao!A356,df_faturam_zig!F:F,"DINHEIRO")</f>
        <v>0</v>
      </c>
      <c r="E356" s="4">
        <f>SUMIFS(view_parc_agrup!G:G,view_parc_agrup!F:F,Conciliacao!A356)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SUMIFS(df_tesouraria_trans!E:E,df_tesouraria_trans!D:D,Conciliacao!A356)</f>
        <v>0</v>
      </c>
      <c r="I356" s="10">
        <f t="shared" si="23"/>
        <v>0</v>
      </c>
      <c r="J356" s="5">
        <f>SUMIFS(df_blueme_sem_parcelamento!F:F,df_blueme_sem_parcelamento!I:I,Conciliacao!A356)</f>
        <v>0</v>
      </c>
      <c r="K356" s="5">
        <f>SUMIFS(df_blueme_com_parcelamento!J:J,df_blueme_com_parcelamento!M:M,Conciliacao!A356)</f>
        <v>0</v>
      </c>
      <c r="L356" s="9">
        <f>SUMIFS(df_mutuos!I:I,df_mutuos!B:B,Conciliacao!A356)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12">
        <f t="shared" si="24"/>
        <v>0</v>
      </c>
      <c r="P356" s="26">
        <f t="shared" si="25"/>
        <v>0</v>
      </c>
      <c r="Q356" s="29">
        <f>SUMIFS(df_ajustes_conciliaco!C:C,df_ajustes_conciliaco!B:B,Conciliacao!A356)</f>
        <v>0</v>
      </c>
      <c r="R356" s="32">
        <f t="shared" si="26"/>
        <v>0</v>
      </c>
    </row>
    <row r="357" spans="1:18" x14ac:dyDescent="0.35">
      <c r="A357" s="6">
        <f t="shared" si="22"/>
        <v>45647</v>
      </c>
      <c r="B357" s="4">
        <f>SUMIFS(df_faturam_zig!K:K,df_faturam_zig!L:L,Conciliacao!A357)</f>
        <v>0</v>
      </c>
      <c r="C357" s="4"/>
      <c r="D357" s="4">
        <f>SUMIFS(df_faturam_zig!E:E,df_faturam_zig!L:L,Conciliacao!A357,df_faturam_zig!F:F,"DINHEIRO")</f>
        <v>0</v>
      </c>
      <c r="E357" s="4">
        <f>SUMIFS(view_parc_agrup!G:G,view_parc_agrup!F:F,Conciliacao!A357)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SUMIFS(df_tesouraria_trans!E:E,df_tesouraria_trans!D:D,Conciliacao!A357)</f>
        <v>0</v>
      </c>
      <c r="I357" s="10">
        <f t="shared" si="23"/>
        <v>0</v>
      </c>
      <c r="J357" s="5">
        <f>SUMIFS(df_blueme_sem_parcelamento!F:F,df_blueme_sem_parcelamento!I:I,Conciliacao!A357)</f>
        <v>0</v>
      </c>
      <c r="K357" s="5">
        <f>SUMIFS(df_blueme_com_parcelamento!J:J,df_blueme_com_parcelamento!M:M,Conciliacao!A357)</f>
        <v>0</v>
      </c>
      <c r="L357" s="9">
        <f>SUMIFS(df_mutuos!I:I,df_mutuos!B:B,Conciliacao!A357)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12">
        <f t="shared" si="24"/>
        <v>0</v>
      </c>
      <c r="P357" s="26">
        <f t="shared" si="25"/>
        <v>0</v>
      </c>
      <c r="Q357" s="29">
        <f>SUMIFS(df_ajustes_conciliaco!C:C,df_ajustes_conciliaco!B:B,Conciliacao!A357)</f>
        <v>0</v>
      </c>
      <c r="R357" s="32">
        <f t="shared" si="26"/>
        <v>0</v>
      </c>
    </row>
    <row r="358" spans="1:18" x14ac:dyDescent="0.35">
      <c r="A358" s="6">
        <f t="shared" si="22"/>
        <v>45648</v>
      </c>
      <c r="B358" s="4">
        <f>SUMIFS(df_faturam_zig!K:K,df_faturam_zig!L:L,Conciliacao!A358)</f>
        <v>0</v>
      </c>
      <c r="C358" s="4"/>
      <c r="D358" s="4">
        <f>SUMIFS(df_faturam_zig!E:E,df_faturam_zig!L:L,Conciliacao!A358,df_faturam_zig!F:F,"DINHEIRO")</f>
        <v>0</v>
      </c>
      <c r="E358" s="4">
        <f>SUMIFS(view_parc_agrup!G:G,view_parc_agrup!F:F,Conciliacao!A358)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SUMIFS(df_tesouraria_trans!E:E,df_tesouraria_trans!D:D,Conciliacao!A358)</f>
        <v>0</v>
      </c>
      <c r="I358" s="10">
        <f t="shared" si="23"/>
        <v>0</v>
      </c>
      <c r="J358" s="5">
        <f>SUMIFS(df_blueme_sem_parcelamento!F:F,df_blueme_sem_parcelamento!I:I,Conciliacao!A358)</f>
        <v>0</v>
      </c>
      <c r="K358" s="5">
        <f>SUMIFS(df_blueme_com_parcelamento!J:J,df_blueme_com_parcelamento!M:M,Conciliacao!A358)</f>
        <v>0</v>
      </c>
      <c r="L358" s="9">
        <f>SUMIFS(df_mutuos!I:I,df_mutuos!B:B,Conciliacao!A358)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12">
        <f t="shared" si="24"/>
        <v>0</v>
      </c>
      <c r="P358" s="26">
        <f t="shared" si="25"/>
        <v>0</v>
      </c>
      <c r="Q358" s="29">
        <f>SUMIFS(df_ajustes_conciliaco!C:C,df_ajustes_conciliaco!B:B,Conciliacao!A358)</f>
        <v>0</v>
      </c>
      <c r="R358" s="32">
        <f t="shared" si="26"/>
        <v>0</v>
      </c>
    </row>
    <row r="359" spans="1:18" x14ac:dyDescent="0.35">
      <c r="A359" s="6">
        <f t="shared" si="22"/>
        <v>45649</v>
      </c>
      <c r="B359" s="4">
        <f>SUMIFS(df_faturam_zig!K:K,df_faturam_zig!L:L,Conciliacao!A359)</f>
        <v>0</v>
      </c>
      <c r="C359" s="4"/>
      <c r="D359" s="4">
        <f>SUMIFS(df_faturam_zig!E:E,df_faturam_zig!L:L,Conciliacao!A359,df_faturam_zig!F:F,"DINHEIRO")</f>
        <v>0</v>
      </c>
      <c r="E359" s="4">
        <f>SUMIFS(view_parc_agrup!G:G,view_parc_agrup!F:F,Conciliacao!A359)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SUMIFS(df_tesouraria_trans!E:E,df_tesouraria_trans!D:D,Conciliacao!A359)</f>
        <v>0</v>
      </c>
      <c r="I359" s="10">
        <f t="shared" si="23"/>
        <v>0</v>
      </c>
      <c r="J359" s="5">
        <f>SUMIFS(df_blueme_sem_parcelamento!F:F,df_blueme_sem_parcelamento!I:I,Conciliacao!A359)</f>
        <v>0</v>
      </c>
      <c r="K359" s="5">
        <f>SUMIFS(df_blueme_com_parcelamento!J:J,df_blueme_com_parcelamento!M:M,Conciliacao!A359)</f>
        <v>0</v>
      </c>
      <c r="L359" s="9">
        <f>SUMIFS(df_mutuos!I:I,df_mutuos!B:B,Conciliacao!A359)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12">
        <f t="shared" si="24"/>
        <v>0</v>
      </c>
      <c r="P359" s="26">
        <f t="shared" si="25"/>
        <v>0</v>
      </c>
      <c r="Q359" s="29">
        <f>SUMIFS(df_ajustes_conciliaco!C:C,df_ajustes_conciliaco!B:B,Conciliacao!A359)</f>
        <v>0</v>
      </c>
      <c r="R359" s="32">
        <f t="shared" si="26"/>
        <v>0</v>
      </c>
    </row>
    <row r="360" spans="1:18" x14ac:dyDescent="0.35">
      <c r="A360" s="6">
        <f t="shared" si="22"/>
        <v>45650</v>
      </c>
      <c r="B360" s="4">
        <f>SUMIFS(df_faturam_zig!K:K,df_faturam_zig!L:L,Conciliacao!A360)</f>
        <v>0</v>
      </c>
      <c r="C360" s="4"/>
      <c r="D360" s="4">
        <f>SUMIFS(df_faturam_zig!E:E,df_faturam_zig!L:L,Conciliacao!A360,df_faturam_zig!F:F,"DINHEIRO")</f>
        <v>0</v>
      </c>
      <c r="E360" s="4">
        <f>SUMIFS(view_parc_agrup!G:G,view_parc_agrup!F:F,Conciliacao!A360)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SUMIFS(df_tesouraria_trans!E:E,df_tesouraria_trans!D:D,Conciliacao!A360)</f>
        <v>0</v>
      </c>
      <c r="I360" s="10">
        <f t="shared" si="23"/>
        <v>0</v>
      </c>
      <c r="J360" s="5">
        <f>SUMIFS(df_blueme_sem_parcelamento!F:F,df_blueme_sem_parcelamento!I:I,Conciliacao!A360)</f>
        <v>0</v>
      </c>
      <c r="K360" s="5">
        <f>SUMIFS(df_blueme_com_parcelamento!J:J,df_blueme_com_parcelamento!M:M,Conciliacao!A360)</f>
        <v>0</v>
      </c>
      <c r="L360" s="9">
        <f>SUMIFS(df_mutuos!I:I,df_mutuos!B:B,Conciliacao!A360)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12">
        <f t="shared" si="24"/>
        <v>0</v>
      </c>
      <c r="P360" s="26">
        <f t="shared" si="25"/>
        <v>0</v>
      </c>
      <c r="Q360" s="29">
        <f>SUMIFS(df_ajustes_conciliaco!C:C,df_ajustes_conciliaco!B:B,Conciliacao!A360)</f>
        <v>0</v>
      </c>
      <c r="R360" s="32">
        <f t="shared" si="26"/>
        <v>0</v>
      </c>
    </row>
    <row r="361" spans="1:18" x14ac:dyDescent="0.35">
      <c r="A361" s="6">
        <f t="shared" si="22"/>
        <v>45651</v>
      </c>
      <c r="B361" s="4">
        <f>SUMIFS(df_faturam_zig!K:K,df_faturam_zig!L:L,Conciliacao!A361)</f>
        <v>0</v>
      </c>
      <c r="C361" s="4"/>
      <c r="D361" s="4">
        <f>SUMIFS(df_faturam_zig!E:E,df_faturam_zig!L:L,Conciliacao!A361,df_faturam_zig!F:F,"DINHEIRO")</f>
        <v>0</v>
      </c>
      <c r="E361" s="4">
        <f>SUMIFS(view_parc_agrup!G:G,view_parc_agrup!F:F,Conciliacao!A361)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SUMIFS(df_tesouraria_trans!E:E,df_tesouraria_trans!D:D,Conciliacao!A361)</f>
        <v>0</v>
      </c>
      <c r="I361" s="10">
        <f t="shared" si="23"/>
        <v>0</v>
      </c>
      <c r="J361" s="5">
        <f>SUMIFS(df_blueme_sem_parcelamento!F:F,df_blueme_sem_parcelamento!I:I,Conciliacao!A361)</f>
        <v>0</v>
      </c>
      <c r="K361" s="5">
        <f>SUMIFS(df_blueme_com_parcelamento!J:J,df_blueme_com_parcelamento!M:M,Conciliacao!A361)</f>
        <v>0</v>
      </c>
      <c r="L361" s="9">
        <f>SUMIFS(df_mutuos!I:I,df_mutuos!B:B,Conciliacao!A361)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12">
        <f t="shared" si="24"/>
        <v>0</v>
      </c>
      <c r="P361" s="26">
        <f t="shared" si="25"/>
        <v>0</v>
      </c>
      <c r="Q361" s="29">
        <f>SUMIFS(df_ajustes_conciliaco!C:C,df_ajustes_conciliaco!B:B,Conciliacao!A361)</f>
        <v>0</v>
      </c>
      <c r="R361" s="32">
        <f t="shared" si="26"/>
        <v>0</v>
      </c>
    </row>
    <row r="362" spans="1:18" x14ac:dyDescent="0.35">
      <c r="A362" s="6">
        <f t="shared" si="22"/>
        <v>45652</v>
      </c>
      <c r="B362" s="4">
        <f>SUMIFS(df_faturam_zig!K:K,df_faturam_zig!L:L,Conciliacao!A362)</f>
        <v>0</v>
      </c>
      <c r="C362" s="4"/>
      <c r="D362" s="4">
        <f>SUMIFS(df_faturam_zig!E:E,df_faturam_zig!L:L,Conciliacao!A362,df_faturam_zig!F:F,"DINHEIRO")</f>
        <v>0</v>
      </c>
      <c r="E362" s="4">
        <f>SUMIFS(view_parc_agrup!G:G,view_parc_agrup!F:F,Conciliacao!A362)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SUMIFS(df_tesouraria_trans!E:E,df_tesouraria_trans!D:D,Conciliacao!A362)</f>
        <v>0</v>
      </c>
      <c r="I362" s="10">
        <f t="shared" si="23"/>
        <v>0</v>
      </c>
      <c r="J362" s="5">
        <f>SUMIFS(df_blueme_sem_parcelamento!F:F,df_blueme_sem_parcelamento!I:I,Conciliacao!A362)</f>
        <v>0</v>
      </c>
      <c r="K362" s="5">
        <f>SUMIFS(df_blueme_com_parcelamento!J:J,df_blueme_com_parcelamento!M:M,Conciliacao!A362)</f>
        <v>0</v>
      </c>
      <c r="L362" s="9">
        <f>SUMIFS(df_mutuos!I:I,df_mutuos!B:B,Conciliacao!A362)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12">
        <f t="shared" si="24"/>
        <v>0</v>
      </c>
      <c r="P362" s="26">
        <f t="shared" si="25"/>
        <v>0</v>
      </c>
      <c r="Q362" s="29">
        <f>SUMIFS(df_ajustes_conciliaco!C:C,df_ajustes_conciliaco!B:B,Conciliacao!A362)</f>
        <v>0</v>
      </c>
      <c r="R362" s="32">
        <f t="shared" si="26"/>
        <v>0</v>
      </c>
    </row>
    <row r="363" spans="1:18" x14ac:dyDescent="0.35">
      <c r="A363" s="6">
        <f t="shared" si="22"/>
        <v>45653</v>
      </c>
      <c r="B363" s="4">
        <f>SUMIFS(df_faturam_zig!K:K,df_faturam_zig!L:L,Conciliacao!A363)</f>
        <v>0</v>
      </c>
      <c r="C363" s="4"/>
      <c r="D363" s="4">
        <f>SUMIFS(df_faturam_zig!E:E,df_faturam_zig!L:L,Conciliacao!A363,df_faturam_zig!F:F,"DINHEIRO")</f>
        <v>0</v>
      </c>
      <c r="E363" s="4">
        <f>SUMIFS(view_parc_agrup!G:G,view_parc_agrup!F:F,Conciliacao!A363)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SUMIFS(df_tesouraria_trans!E:E,df_tesouraria_trans!D:D,Conciliacao!A363)</f>
        <v>0</v>
      </c>
      <c r="I363" s="10">
        <f t="shared" si="23"/>
        <v>0</v>
      </c>
      <c r="J363" s="5">
        <f>SUMIFS(df_blueme_sem_parcelamento!F:F,df_blueme_sem_parcelamento!I:I,Conciliacao!A363)</f>
        <v>0</v>
      </c>
      <c r="K363" s="5">
        <f>SUMIFS(df_blueme_com_parcelamento!J:J,df_blueme_com_parcelamento!M:M,Conciliacao!A363)</f>
        <v>0</v>
      </c>
      <c r="L363" s="9">
        <f>SUMIFS(df_mutuos!I:I,df_mutuos!B:B,Conciliacao!A363)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12">
        <f t="shared" si="24"/>
        <v>0</v>
      </c>
      <c r="P363" s="26">
        <f t="shared" si="25"/>
        <v>0</v>
      </c>
      <c r="Q363" s="29">
        <f>SUMIFS(df_ajustes_conciliaco!C:C,df_ajustes_conciliaco!B:B,Conciliacao!A363)</f>
        <v>0</v>
      </c>
      <c r="R363" s="32">
        <f t="shared" si="26"/>
        <v>0</v>
      </c>
    </row>
    <row r="364" spans="1:18" x14ac:dyDescent="0.35">
      <c r="A364" s="6">
        <f t="shared" si="22"/>
        <v>45654</v>
      </c>
      <c r="B364" s="4">
        <f>SUMIFS(df_faturam_zig!K:K,df_faturam_zig!L:L,Conciliacao!A364)</f>
        <v>0</v>
      </c>
      <c r="C364" s="4"/>
      <c r="D364" s="4">
        <f>SUMIFS(df_faturam_zig!E:E,df_faturam_zig!L:L,Conciliacao!A364,df_faturam_zig!F:F,"DINHEIRO")</f>
        <v>0</v>
      </c>
      <c r="E364" s="4">
        <f>SUMIFS(view_parc_agrup!G:G,view_parc_agrup!F:F,Conciliacao!A364)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SUMIFS(df_tesouraria_trans!E:E,df_tesouraria_trans!D:D,Conciliacao!A364)</f>
        <v>0</v>
      </c>
      <c r="I364" s="10">
        <f t="shared" si="23"/>
        <v>0</v>
      </c>
      <c r="J364" s="5">
        <f>SUMIFS(df_blueme_sem_parcelamento!F:F,df_blueme_sem_parcelamento!I:I,Conciliacao!A364)</f>
        <v>0</v>
      </c>
      <c r="K364" s="5">
        <f>SUMIFS(df_blueme_com_parcelamento!J:J,df_blueme_com_parcelamento!M:M,Conciliacao!A364)</f>
        <v>0</v>
      </c>
      <c r="L364" s="9">
        <f>SUMIFS(df_mutuos!I:I,df_mutuos!B:B,Conciliacao!A364)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12">
        <f t="shared" si="24"/>
        <v>0</v>
      </c>
      <c r="P364" s="26">
        <f t="shared" si="25"/>
        <v>0</v>
      </c>
      <c r="Q364" s="29">
        <f>SUMIFS(df_ajustes_conciliaco!C:C,df_ajustes_conciliaco!B:B,Conciliacao!A364)</f>
        <v>0</v>
      </c>
      <c r="R364" s="32">
        <f t="shared" si="26"/>
        <v>0</v>
      </c>
    </row>
    <row r="365" spans="1:18" x14ac:dyDescent="0.35">
      <c r="A365" s="6">
        <f t="shared" si="22"/>
        <v>45655</v>
      </c>
      <c r="B365" s="4">
        <f>SUMIFS(df_faturam_zig!K:K,df_faturam_zig!L:L,Conciliacao!A365)</f>
        <v>0</v>
      </c>
      <c r="C365" s="4"/>
      <c r="D365" s="4">
        <f>SUMIFS(df_faturam_zig!E:E,df_faturam_zig!L:L,Conciliacao!A365,df_faturam_zig!F:F,"DINHEIRO")</f>
        <v>0</v>
      </c>
      <c r="E365" s="4">
        <f>SUMIFS(view_parc_agrup!G:G,view_parc_agrup!F:F,Conciliacao!A365)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SUMIFS(df_tesouraria_trans!E:E,df_tesouraria_trans!D:D,Conciliacao!A365)</f>
        <v>0</v>
      </c>
      <c r="I365" s="10">
        <f t="shared" si="23"/>
        <v>0</v>
      </c>
      <c r="J365" s="5">
        <f>SUMIFS(df_blueme_sem_parcelamento!F:F,df_blueme_sem_parcelamento!I:I,Conciliacao!A365)</f>
        <v>0</v>
      </c>
      <c r="K365" s="5">
        <f>SUMIFS(df_blueme_com_parcelamento!J:J,df_blueme_com_parcelamento!M:M,Conciliacao!A365)</f>
        <v>0</v>
      </c>
      <c r="L365" s="9">
        <f>SUMIFS(df_mutuos!I:I,df_mutuos!B:B,Conciliacao!A365)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12">
        <f t="shared" si="24"/>
        <v>0</v>
      </c>
      <c r="P365" s="26">
        <f t="shared" si="25"/>
        <v>0</v>
      </c>
      <c r="Q365" s="29">
        <f>SUMIFS(df_ajustes_conciliaco!C:C,df_ajustes_conciliaco!B:B,Conciliacao!A365)</f>
        <v>0</v>
      </c>
      <c r="R365" s="32">
        <f t="shared" si="26"/>
        <v>0</v>
      </c>
    </row>
    <row r="366" spans="1:18" x14ac:dyDescent="0.35">
      <c r="A366" s="6">
        <f t="shared" si="22"/>
        <v>45656</v>
      </c>
      <c r="B366" s="4">
        <f>SUMIFS(df_faturam_zig!K:K,df_faturam_zig!L:L,Conciliacao!A366)</f>
        <v>0</v>
      </c>
      <c r="C366" s="4"/>
      <c r="D366" s="4">
        <f>SUMIFS(df_faturam_zig!E:E,df_faturam_zig!L:L,Conciliacao!A366,df_faturam_zig!F:F,"DINHEIRO")</f>
        <v>0</v>
      </c>
      <c r="E366" s="4">
        <f>SUMIFS(view_parc_agrup!G:G,view_parc_agrup!F:F,Conciliacao!A366)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SUMIFS(df_tesouraria_trans!E:E,df_tesouraria_trans!D:D,Conciliacao!A366)</f>
        <v>0</v>
      </c>
      <c r="I366" s="10">
        <f t="shared" si="23"/>
        <v>0</v>
      </c>
      <c r="J366" s="5">
        <f>SUMIFS(df_blueme_sem_parcelamento!F:F,df_blueme_sem_parcelamento!I:I,Conciliacao!A366)</f>
        <v>0</v>
      </c>
      <c r="K366" s="5">
        <f>SUMIFS(df_blueme_com_parcelamento!J:J,df_blueme_com_parcelamento!M:M,Conciliacao!A366)</f>
        <v>0</v>
      </c>
      <c r="L366" s="9">
        <f>SUMIFS(df_mutuos!I:I,df_mutuos!B:B,Conciliacao!A366)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12">
        <f t="shared" si="24"/>
        <v>0</v>
      </c>
      <c r="P366" s="26">
        <f t="shared" si="25"/>
        <v>0</v>
      </c>
      <c r="Q366" s="29">
        <f>SUMIFS(df_ajustes_conciliaco!C:C,df_ajustes_conciliaco!B:B,Conciliacao!A366)</f>
        <v>0</v>
      </c>
      <c r="R366" s="32">
        <f t="shared" si="26"/>
        <v>0</v>
      </c>
    </row>
    <row r="367" spans="1:18" x14ac:dyDescent="0.35">
      <c r="A367" s="6">
        <f t="shared" si="22"/>
        <v>45657</v>
      </c>
      <c r="B367" s="4">
        <f>SUMIFS(df_faturam_zig!K:K,df_faturam_zig!L:L,Conciliacao!A367)</f>
        <v>0</v>
      </c>
      <c r="C367" s="4"/>
      <c r="D367" s="4">
        <f>SUMIFS(df_faturam_zig!E:E,df_faturam_zig!L:L,Conciliacao!A367,df_faturam_zig!F:F,"DINHEIRO")</f>
        <v>0</v>
      </c>
      <c r="E367" s="4">
        <f>SUMIFS(view_parc_agrup!G:G,view_parc_agrup!F:F,Conciliacao!A367)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SUMIFS(df_tesouraria_trans!E:E,df_tesouraria_trans!D:D,Conciliacao!A367)</f>
        <v>0</v>
      </c>
      <c r="I367" s="10">
        <f t="shared" si="23"/>
        <v>0</v>
      </c>
      <c r="J367" s="5">
        <f>SUMIFS(df_blueme_sem_parcelamento!F:F,df_blueme_sem_parcelamento!I:I,Conciliacao!A367)</f>
        <v>0</v>
      </c>
      <c r="K367" s="5">
        <f>SUMIFS(df_blueme_com_parcelamento!J:J,df_blueme_com_parcelamento!M:M,Conciliacao!A367)</f>
        <v>0</v>
      </c>
      <c r="L367" s="9">
        <f>SUMIFS(df_mutuos!I:I,df_mutuos!B:B,Conciliacao!A367)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12">
        <f t="shared" si="24"/>
        <v>0</v>
      </c>
      <c r="P367" s="26">
        <f t="shared" si="25"/>
        <v>0</v>
      </c>
      <c r="Q367" s="29">
        <f>SUMIFS(df_ajustes_conciliaco!C:C,df_ajustes_conciliaco!B:B,Conciliacao!A367)</f>
        <v>0</v>
      </c>
      <c r="R367" s="32">
        <f t="shared" si="2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/>
  </sheetViews>
  <sheetFormatPr defaultRowHeight="14.5" x14ac:dyDescent="0.35"/>
  <sheetData>
    <row r="1" spans="1:6" x14ac:dyDescent="0.35">
      <c r="A1" t="s">
        <v>1330</v>
      </c>
      <c r="B1" t="s">
        <v>19</v>
      </c>
      <c r="C1" t="s">
        <v>32</v>
      </c>
      <c r="D1" t="s">
        <v>21</v>
      </c>
      <c r="E1" t="s">
        <v>119</v>
      </c>
      <c r="F1" t="s">
        <v>1331</v>
      </c>
    </row>
    <row r="2" spans="1:6" x14ac:dyDescent="0.35">
      <c r="A2">
        <v>494</v>
      </c>
      <c r="B2">
        <v>149</v>
      </c>
      <c r="C2" t="s">
        <v>73</v>
      </c>
      <c r="D2" s="2">
        <v>45537</v>
      </c>
      <c r="E2">
        <v>1494.42</v>
      </c>
      <c r="F2" t="s">
        <v>1332</v>
      </c>
    </row>
    <row r="3" spans="1:6" x14ac:dyDescent="0.35">
      <c r="A3">
        <v>495</v>
      </c>
      <c r="B3">
        <v>149</v>
      </c>
      <c r="C3" t="s">
        <v>73</v>
      </c>
      <c r="D3" s="2">
        <v>45539</v>
      </c>
      <c r="E3">
        <v>44</v>
      </c>
      <c r="F3" t="s">
        <v>1332</v>
      </c>
    </row>
    <row r="4" spans="1:6" x14ac:dyDescent="0.35">
      <c r="A4">
        <v>496</v>
      </c>
      <c r="B4">
        <v>149</v>
      </c>
      <c r="C4" t="s">
        <v>73</v>
      </c>
      <c r="D4" s="2">
        <v>45540</v>
      </c>
      <c r="E4">
        <v>1105.4000000000001</v>
      </c>
      <c r="F4" t="s">
        <v>1332</v>
      </c>
    </row>
    <row r="5" spans="1:6" x14ac:dyDescent="0.35">
      <c r="A5">
        <v>497</v>
      </c>
      <c r="B5">
        <v>149</v>
      </c>
      <c r="C5" t="s">
        <v>73</v>
      </c>
      <c r="D5" s="2">
        <v>45544</v>
      </c>
      <c r="E5">
        <v>710.61</v>
      </c>
      <c r="F5" t="s">
        <v>1332</v>
      </c>
    </row>
    <row r="6" spans="1:6" x14ac:dyDescent="0.35">
      <c r="A6">
        <v>498</v>
      </c>
      <c r="B6">
        <v>149</v>
      </c>
      <c r="C6" t="s">
        <v>73</v>
      </c>
      <c r="D6" s="2">
        <v>45548</v>
      </c>
      <c r="E6">
        <v>110.74</v>
      </c>
    </row>
    <row r="7" spans="1:6" x14ac:dyDescent="0.35">
      <c r="A7">
        <v>499</v>
      </c>
      <c r="B7">
        <v>149</v>
      </c>
      <c r="C7" t="s">
        <v>73</v>
      </c>
      <c r="D7" s="2">
        <v>45551</v>
      </c>
      <c r="E7">
        <v>1229.28</v>
      </c>
      <c r="F7" t="s">
        <v>1332</v>
      </c>
    </row>
    <row r="8" spans="1:6" x14ac:dyDescent="0.35">
      <c r="A8">
        <v>500</v>
      </c>
      <c r="B8">
        <v>149</v>
      </c>
      <c r="C8" t="s">
        <v>73</v>
      </c>
      <c r="D8" s="2">
        <v>45544</v>
      </c>
      <c r="E8">
        <v>-2995</v>
      </c>
      <c r="F8" t="s">
        <v>1333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8"/>
  <sheetViews>
    <sheetView workbookViewId="0"/>
  </sheetViews>
  <sheetFormatPr defaultRowHeight="14.5" x14ac:dyDescent="0.35"/>
  <sheetData>
    <row r="1" spans="1:4" x14ac:dyDescent="0.35">
      <c r="A1" t="s">
        <v>19</v>
      </c>
      <c r="B1" t="s">
        <v>1334</v>
      </c>
      <c r="C1" t="s">
        <v>119</v>
      </c>
      <c r="D1" t="s">
        <v>1335</v>
      </c>
    </row>
    <row r="2" spans="1:4" x14ac:dyDescent="0.35">
      <c r="A2">
        <v>149</v>
      </c>
      <c r="B2" s="2">
        <v>45481</v>
      </c>
      <c r="C2">
        <v>40000</v>
      </c>
      <c r="D2" t="s">
        <v>1336</v>
      </c>
    </row>
    <row r="3" spans="1:4" x14ac:dyDescent="0.35">
      <c r="A3">
        <v>149</v>
      </c>
      <c r="B3" s="2">
        <v>45481</v>
      </c>
      <c r="C3">
        <v>-375.8</v>
      </c>
      <c r="D3" t="s">
        <v>1337</v>
      </c>
    </row>
    <row r="4" spans="1:4" x14ac:dyDescent="0.35">
      <c r="A4">
        <v>149</v>
      </c>
      <c r="B4" s="2">
        <v>45481</v>
      </c>
      <c r="C4">
        <v>-780</v>
      </c>
      <c r="D4" t="s">
        <v>1338</v>
      </c>
    </row>
    <row r="5" spans="1:4" x14ac:dyDescent="0.35">
      <c r="A5">
        <v>149</v>
      </c>
      <c r="B5" s="2">
        <v>45483</v>
      </c>
      <c r="C5">
        <v>-7300</v>
      </c>
      <c r="D5" t="s">
        <v>1339</v>
      </c>
    </row>
    <row r="6" spans="1:4" x14ac:dyDescent="0.35">
      <c r="A6">
        <v>149</v>
      </c>
      <c r="B6" s="2">
        <v>45483</v>
      </c>
      <c r="C6">
        <v>-302.73</v>
      </c>
      <c r="D6" t="s">
        <v>1340</v>
      </c>
    </row>
    <row r="7" spans="1:4" x14ac:dyDescent="0.35">
      <c r="A7">
        <v>149</v>
      </c>
      <c r="B7" s="2">
        <v>45484</v>
      </c>
      <c r="C7">
        <v>-10999.8</v>
      </c>
      <c r="D7" t="s">
        <v>1341</v>
      </c>
    </row>
    <row r="8" spans="1:4" x14ac:dyDescent="0.35">
      <c r="A8">
        <v>149</v>
      </c>
      <c r="B8" s="2">
        <v>45484</v>
      </c>
      <c r="C8">
        <v>-10999.8</v>
      </c>
      <c r="D8" t="s">
        <v>1342</v>
      </c>
    </row>
    <row r="9" spans="1:4" x14ac:dyDescent="0.35">
      <c r="A9">
        <v>149</v>
      </c>
      <c r="B9" s="2">
        <v>45484</v>
      </c>
      <c r="C9">
        <v>-5600</v>
      </c>
      <c r="D9" t="s">
        <v>1343</v>
      </c>
    </row>
    <row r="10" spans="1:4" x14ac:dyDescent="0.35">
      <c r="A10">
        <v>149</v>
      </c>
      <c r="B10" s="2">
        <v>45484</v>
      </c>
      <c r="C10">
        <v>-5000</v>
      </c>
      <c r="D10" t="s">
        <v>1344</v>
      </c>
    </row>
    <row r="11" spans="1:4" x14ac:dyDescent="0.35">
      <c r="A11">
        <v>149</v>
      </c>
      <c r="B11" s="2">
        <v>45484</v>
      </c>
      <c r="C11">
        <v>-5000</v>
      </c>
      <c r="D11" t="s">
        <v>1345</v>
      </c>
    </row>
    <row r="12" spans="1:4" x14ac:dyDescent="0.35">
      <c r="A12">
        <v>149</v>
      </c>
      <c r="B12" s="2">
        <v>45484</v>
      </c>
      <c r="C12">
        <v>-2400</v>
      </c>
      <c r="D12" t="s">
        <v>1346</v>
      </c>
    </row>
    <row r="13" spans="1:4" x14ac:dyDescent="0.35">
      <c r="A13">
        <v>149</v>
      </c>
      <c r="B13" s="2">
        <v>45484</v>
      </c>
      <c r="C13">
        <v>-1659</v>
      </c>
      <c r="D13" t="s">
        <v>1347</v>
      </c>
    </row>
    <row r="14" spans="1:4" x14ac:dyDescent="0.35">
      <c r="A14">
        <v>149</v>
      </c>
      <c r="B14" s="2">
        <v>45484</v>
      </c>
      <c r="C14">
        <v>-1474.7</v>
      </c>
      <c r="D14" t="s">
        <v>1348</v>
      </c>
    </row>
    <row r="15" spans="1:4" x14ac:dyDescent="0.35">
      <c r="A15">
        <v>149</v>
      </c>
      <c r="B15" s="2">
        <v>45484</v>
      </c>
      <c r="C15">
        <v>-4</v>
      </c>
      <c r="D15" t="s">
        <v>1349</v>
      </c>
    </row>
    <row r="16" spans="1:4" x14ac:dyDescent="0.35">
      <c r="A16">
        <v>149</v>
      </c>
      <c r="B16" s="2">
        <v>45485</v>
      </c>
      <c r="C16">
        <v>-1176.6600000000001</v>
      </c>
      <c r="D16" t="s">
        <v>1350</v>
      </c>
    </row>
    <row r="17" spans="1:4" x14ac:dyDescent="0.35">
      <c r="A17">
        <v>149</v>
      </c>
      <c r="B17" s="2">
        <v>45485</v>
      </c>
      <c r="C17">
        <v>-6</v>
      </c>
      <c r="D17" t="s">
        <v>1351</v>
      </c>
    </row>
    <row r="18" spans="1:4" x14ac:dyDescent="0.35">
      <c r="A18">
        <v>149</v>
      </c>
      <c r="B18" s="2">
        <v>45488</v>
      </c>
      <c r="C18">
        <v>117230</v>
      </c>
      <c r="D18" t="s">
        <v>1332</v>
      </c>
    </row>
    <row r="19" spans="1:4" x14ac:dyDescent="0.35">
      <c r="A19">
        <v>149</v>
      </c>
      <c r="B19" s="2">
        <v>45550</v>
      </c>
      <c r="C19">
        <v>-11217.03</v>
      </c>
      <c r="D19" t="s">
        <v>1352</v>
      </c>
    </row>
    <row r="20" spans="1:4" x14ac:dyDescent="0.35">
      <c r="A20">
        <v>149</v>
      </c>
      <c r="B20" s="2">
        <v>45475</v>
      </c>
      <c r="C20">
        <v>-486.01</v>
      </c>
      <c r="D20" t="s">
        <v>1353</v>
      </c>
    </row>
    <row r="21" spans="1:4" x14ac:dyDescent="0.35">
      <c r="A21">
        <v>149</v>
      </c>
      <c r="B21" s="2">
        <v>45477</v>
      </c>
      <c r="C21">
        <v>-36059.949999999997</v>
      </c>
      <c r="D21" t="s">
        <v>1354</v>
      </c>
    </row>
    <row r="22" spans="1:4" x14ac:dyDescent="0.35">
      <c r="A22">
        <v>149</v>
      </c>
      <c r="B22" s="2">
        <v>45489</v>
      </c>
      <c r="C22">
        <v>-18826.759999999998</v>
      </c>
      <c r="D22" t="s">
        <v>1355</v>
      </c>
    </row>
    <row r="23" spans="1:4" x14ac:dyDescent="0.35">
      <c r="A23">
        <v>149</v>
      </c>
      <c r="B23" s="2">
        <v>45490</v>
      </c>
      <c r="C23">
        <v>26470.21</v>
      </c>
      <c r="D23" t="s">
        <v>1356</v>
      </c>
    </row>
    <row r="24" spans="1:4" x14ac:dyDescent="0.35">
      <c r="A24">
        <v>149</v>
      </c>
      <c r="B24" s="2">
        <v>45491</v>
      </c>
      <c r="C24">
        <v>272.5</v>
      </c>
      <c r="D24" t="s">
        <v>1357</v>
      </c>
    </row>
    <row r="25" spans="1:4" x14ac:dyDescent="0.35">
      <c r="A25">
        <v>149</v>
      </c>
      <c r="B25" s="2">
        <v>45491</v>
      </c>
      <c r="C25">
        <v>82.3</v>
      </c>
      <c r="D25" t="s">
        <v>1358</v>
      </c>
    </row>
    <row r="26" spans="1:4" x14ac:dyDescent="0.35">
      <c r="A26">
        <v>149</v>
      </c>
      <c r="B26" s="2">
        <v>45492</v>
      </c>
      <c r="C26">
        <v>78332.259999999995</v>
      </c>
      <c r="D26" t="s">
        <v>1359</v>
      </c>
    </row>
    <row r="27" spans="1:4" x14ac:dyDescent="0.35">
      <c r="A27">
        <v>149</v>
      </c>
      <c r="B27" s="2">
        <v>45492</v>
      </c>
      <c r="C27">
        <v>-15000</v>
      </c>
      <c r="D27" t="s">
        <v>1360</v>
      </c>
    </row>
    <row r="28" spans="1:4" x14ac:dyDescent="0.35">
      <c r="A28">
        <v>149</v>
      </c>
      <c r="B28" s="2">
        <v>45495</v>
      </c>
      <c r="C28">
        <v>87376.09</v>
      </c>
      <c r="D28" t="s">
        <v>1361</v>
      </c>
    </row>
    <row r="29" spans="1:4" x14ac:dyDescent="0.35">
      <c r="A29">
        <v>149</v>
      </c>
      <c r="B29" s="2">
        <v>45495</v>
      </c>
      <c r="C29">
        <v>11450.9</v>
      </c>
      <c r="D29" t="s">
        <v>1362</v>
      </c>
    </row>
    <row r="30" spans="1:4" x14ac:dyDescent="0.35">
      <c r="A30">
        <v>149</v>
      </c>
      <c r="B30" s="2">
        <v>45496</v>
      </c>
      <c r="C30">
        <v>5695.71</v>
      </c>
      <c r="D30" t="s">
        <v>1332</v>
      </c>
    </row>
    <row r="31" spans="1:4" x14ac:dyDescent="0.35">
      <c r="A31">
        <v>149</v>
      </c>
      <c r="B31" s="2">
        <v>45496</v>
      </c>
      <c r="C31">
        <v>-2824.77</v>
      </c>
      <c r="D31" t="s">
        <v>1363</v>
      </c>
    </row>
    <row r="32" spans="1:4" x14ac:dyDescent="0.35">
      <c r="A32">
        <v>149</v>
      </c>
      <c r="B32" s="2">
        <v>45497</v>
      </c>
      <c r="C32">
        <v>10714.13</v>
      </c>
      <c r="D32" t="s">
        <v>1364</v>
      </c>
    </row>
    <row r="33" spans="1:4" x14ac:dyDescent="0.35">
      <c r="A33">
        <v>149</v>
      </c>
      <c r="B33" s="2">
        <v>45498</v>
      </c>
      <c r="C33">
        <v>16633.349999999999</v>
      </c>
      <c r="D33" t="s">
        <v>1365</v>
      </c>
    </row>
    <row r="34" spans="1:4" x14ac:dyDescent="0.35">
      <c r="A34">
        <v>149</v>
      </c>
      <c r="B34" s="2">
        <v>45498</v>
      </c>
      <c r="C34">
        <v>-3108</v>
      </c>
      <c r="D34" t="s">
        <v>1366</v>
      </c>
    </row>
    <row r="35" spans="1:4" x14ac:dyDescent="0.35">
      <c r="A35">
        <v>149</v>
      </c>
      <c r="B35" s="2">
        <v>45498</v>
      </c>
      <c r="C35">
        <v>-2397</v>
      </c>
      <c r="D35" t="s">
        <v>1367</v>
      </c>
    </row>
    <row r="36" spans="1:4" x14ac:dyDescent="0.35">
      <c r="A36">
        <v>149</v>
      </c>
      <c r="B36" s="2">
        <v>45498</v>
      </c>
      <c r="C36">
        <v>-2002.2</v>
      </c>
      <c r="D36" t="s">
        <v>1368</v>
      </c>
    </row>
    <row r="37" spans="1:4" x14ac:dyDescent="0.35">
      <c r="A37">
        <v>149</v>
      </c>
      <c r="B37" s="2">
        <v>45498</v>
      </c>
      <c r="C37">
        <v>-1442</v>
      </c>
      <c r="D37" t="s">
        <v>1369</v>
      </c>
    </row>
    <row r="38" spans="1:4" x14ac:dyDescent="0.35">
      <c r="A38">
        <v>149</v>
      </c>
      <c r="B38" s="2">
        <v>45498</v>
      </c>
      <c r="C38">
        <v>-1015.2</v>
      </c>
      <c r="D38" t="s">
        <v>1370</v>
      </c>
    </row>
    <row r="39" spans="1:4" x14ac:dyDescent="0.35">
      <c r="A39">
        <v>149</v>
      </c>
      <c r="B39" s="2">
        <v>45498</v>
      </c>
      <c r="C39">
        <v>-1015.2</v>
      </c>
      <c r="D39" t="s">
        <v>1370</v>
      </c>
    </row>
    <row r="40" spans="1:4" x14ac:dyDescent="0.35">
      <c r="A40">
        <v>149</v>
      </c>
      <c r="B40" s="2">
        <v>45498</v>
      </c>
      <c r="C40">
        <v>672</v>
      </c>
      <c r="D40" t="s">
        <v>1371</v>
      </c>
    </row>
    <row r="41" spans="1:4" x14ac:dyDescent="0.35">
      <c r="A41">
        <v>149</v>
      </c>
      <c r="B41" s="2">
        <v>45499</v>
      </c>
      <c r="C41">
        <v>16154.97</v>
      </c>
      <c r="D41" t="s">
        <v>1372</v>
      </c>
    </row>
    <row r="42" spans="1:4" x14ac:dyDescent="0.35">
      <c r="A42">
        <v>149</v>
      </c>
      <c r="B42" s="2">
        <v>45499</v>
      </c>
      <c r="C42">
        <v>-5000</v>
      </c>
      <c r="D42" t="s">
        <v>1373</v>
      </c>
    </row>
    <row r="43" spans="1:4" x14ac:dyDescent="0.35">
      <c r="A43">
        <v>149</v>
      </c>
      <c r="B43" s="2">
        <v>45498</v>
      </c>
      <c r="C43">
        <v>-2397</v>
      </c>
      <c r="D43" t="s">
        <v>1374</v>
      </c>
    </row>
    <row r="44" spans="1:4" x14ac:dyDescent="0.35">
      <c r="A44">
        <v>149</v>
      </c>
      <c r="B44" s="2">
        <v>45498</v>
      </c>
      <c r="C44">
        <v>-1474.69</v>
      </c>
      <c r="D44" t="s">
        <v>1375</v>
      </c>
    </row>
    <row r="45" spans="1:4" x14ac:dyDescent="0.35">
      <c r="A45">
        <v>149</v>
      </c>
      <c r="B45" s="2">
        <v>45498</v>
      </c>
      <c r="C45">
        <v>-2</v>
      </c>
      <c r="D45" t="s">
        <v>1376</v>
      </c>
    </row>
    <row r="46" spans="1:4" x14ac:dyDescent="0.35">
      <c r="A46">
        <v>149</v>
      </c>
      <c r="B46" s="2">
        <v>45502</v>
      </c>
      <c r="C46">
        <v>78194.460000000006</v>
      </c>
      <c r="D46" t="s">
        <v>1377</v>
      </c>
    </row>
    <row r="47" spans="1:4" x14ac:dyDescent="0.35">
      <c r="A47">
        <v>149</v>
      </c>
      <c r="B47" s="2">
        <v>45502</v>
      </c>
      <c r="C47">
        <v>-25000</v>
      </c>
      <c r="D47" t="s">
        <v>1378</v>
      </c>
    </row>
    <row r="48" spans="1:4" x14ac:dyDescent="0.35">
      <c r="A48">
        <v>149</v>
      </c>
      <c r="B48" s="2">
        <v>45503</v>
      </c>
      <c r="C48">
        <v>8751.94</v>
      </c>
      <c r="D48" t="s">
        <v>1379</v>
      </c>
    </row>
    <row r="49" spans="1:4" x14ac:dyDescent="0.35">
      <c r="A49">
        <v>149</v>
      </c>
      <c r="B49" s="2">
        <v>45503</v>
      </c>
      <c r="C49">
        <v>-25000</v>
      </c>
      <c r="D49" t="s">
        <v>1380</v>
      </c>
    </row>
    <row r="50" spans="1:4" x14ac:dyDescent="0.35">
      <c r="A50">
        <v>149</v>
      </c>
      <c r="B50" s="2">
        <v>45504</v>
      </c>
      <c r="C50">
        <v>22051.84</v>
      </c>
      <c r="D50" t="s">
        <v>1381</v>
      </c>
    </row>
    <row r="51" spans="1:4" x14ac:dyDescent="0.35">
      <c r="A51">
        <v>149</v>
      </c>
      <c r="B51" s="2">
        <v>45504</v>
      </c>
      <c r="C51">
        <v>-7061.34</v>
      </c>
      <c r="D51" t="s">
        <v>1382</v>
      </c>
    </row>
    <row r="52" spans="1:4" x14ac:dyDescent="0.35">
      <c r="A52">
        <v>149</v>
      </c>
      <c r="B52" s="2">
        <v>45537</v>
      </c>
      <c r="C52">
        <v>-1672.08</v>
      </c>
      <c r="D52" t="s">
        <v>1383</v>
      </c>
    </row>
    <row r="53" spans="1:4" x14ac:dyDescent="0.35">
      <c r="A53">
        <v>149</v>
      </c>
      <c r="B53" s="2">
        <v>45538</v>
      </c>
      <c r="C53">
        <v>-12.68</v>
      </c>
      <c r="D53" t="s">
        <v>1384</v>
      </c>
    </row>
    <row r="54" spans="1:4" x14ac:dyDescent="0.35">
      <c r="A54">
        <v>149</v>
      </c>
      <c r="B54" s="2">
        <v>45540</v>
      </c>
      <c r="C54">
        <v>-228.75</v>
      </c>
      <c r="D54" t="s">
        <v>1385</v>
      </c>
    </row>
    <row r="55" spans="1:4" x14ac:dyDescent="0.35">
      <c r="A55">
        <v>149</v>
      </c>
      <c r="B55" s="2">
        <v>45541</v>
      </c>
      <c r="C55">
        <v>-19389.7</v>
      </c>
      <c r="D55" t="s">
        <v>1385</v>
      </c>
    </row>
    <row r="56" spans="1:4" x14ac:dyDescent="0.35">
      <c r="A56">
        <v>149</v>
      </c>
      <c r="B56" s="2">
        <v>45544</v>
      </c>
      <c r="C56">
        <v>26965.05</v>
      </c>
      <c r="D56" t="s">
        <v>1385</v>
      </c>
    </row>
    <row r="57" spans="1:4" x14ac:dyDescent="0.35">
      <c r="A57">
        <v>149</v>
      </c>
      <c r="B57" s="2">
        <v>45544</v>
      </c>
      <c r="C57">
        <v>98.81</v>
      </c>
      <c r="D57" t="s">
        <v>1386</v>
      </c>
    </row>
    <row r="58" spans="1:4" x14ac:dyDescent="0.35">
      <c r="A58">
        <v>149</v>
      </c>
      <c r="B58" s="2">
        <v>45545</v>
      </c>
      <c r="C58">
        <v>-61.28</v>
      </c>
      <c r="D58" t="s">
        <v>1385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F23" sqref="F23"/>
    </sheetView>
  </sheetViews>
  <sheetFormatPr defaultRowHeight="14.5" x14ac:dyDescent="0.35"/>
  <sheetData>
    <row r="1" spans="1:7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</row>
    <row r="2" spans="1:7" x14ac:dyDescent="0.35">
      <c r="A2">
        <v>110</v>
      </c>
      <c r="B2">
        <v>266</v>
      </c>
      <c r="C2" t="s">
        <v>25</v>
      </c>
      <c r="D2" s="2">
        <v>45281</v>
      </c>
      <c r="E2">
        <v>44.6</v>
      </c>
      <c r="F2" t="s">
        <v>26</v>
      </c>
      <c r="G2" t="s">
        <v>27</v>
      </c>
    </row>
    <row r="3" spans="1:7" x14ac:dyDescent="0.35">
      <c r="A3">
        <v>109</v>
      </c>
      <c r="B3">
        <v>266</v>
      </c>
      <c r="C3" t="s">
        <v>25</v>
      </c>
      <c r="D3" s="2">
        <v>45278</v>
      </c>
      <c r="E3">
        <v>110.99</v>
      </c>
      <c r="F3" t="s">
        <v>26</v>
      </c>
      <c r="G3" t="s">
        <v>27</v>
      </c>
    </row>
    <row r="4" spans="1:7" x14ac:dyDescent="0.35">
      <c r="A4">
        <v>108</v>
      </c>
      <c r="B4">
        <v>266</v>
      </c>
      <c r="C4" t="s">
        <v>25</v>
      </c>
      <c r="D4" s="2">
        <v>45275</v>
      </c>
      <c r="E4">
        <v>143.55000000000001</v>
      </c>
      <c r="F4" t="s">
        <v>26</v>
      </c>
      <c r="G4" t="s">
        <v>27</v>
      </c>
    </row>
    <row r="5" spans="1:7" x14ac:dyDescent="0.35">
      <c r="A5">
        <v>107</v>
      </c>
      <c r="B5">
        <v>266</v>
      </c>
      <c r="C5" t="s">
        <v>25</v>
      </c>
      <c r="D5" s="2">
        <v>45274</v>
      </c>
      <c r="E5">
        <v>3.7</v>
      </c>
      <c r="F5" t="s">
        <v>26</v>
      </c>
      <c r="G5" t="s">
        <v>27</v>
      </c>
    </row>
    <row r="6" spans="1:7" x14ac:dyDescent="0.35">
      <c r="A6">
        <v>106</v>
      </c>
      <c r="B6">
        <v>266</v>
      </c>
      <c r="C6" t="s">
        <v>25</v>
      </c>
      <c r="D6" s="2">
        <v>45273</v>
      </c>
      <c r="E6">
        <v>23.6</v>
      </c>
      <c r="F6" t="s">
        <v>26</v>
      </c>
      <c r="G6" t="s">
        <v>27</v>
      </c>
    </row>
    <row r="7" spans="1:7" x14ac:dyDescent="0.35">
      <c r="A7">
        <v>105</v>
      </c>
      <c r="B7">
        <v>266</v>
      </c>
      <c r="C7" t="s">
        <v>25</v>
      </c>
      <c r="D7" s="2">
        <v>45272</v>
      </c>
      <c r="E7">
        <v>23.6</v>
      </c>
      <c r="F7" t="s">
        <v>26</v>
      </c>
      <c r="G7" t="s">
        <v>27</v>
      </c>
    </row>
    <row r="8" spans="1:7" x14ac:dyDescent="0.35">
      <c r="A8">
        <v>104</v>
      </c>
      <c r="B8">
        <v>266</v>
      </c>
      <c r="C8" t="s">
        <v>25</v>
      </c>
      <c r="D8" s="2">
        <v>45271</v>
      </c>
      <c r="E8">
        <v>32</v>
      </c>
      <c r="F8" t="s">
        <v>26</v>
      </c>
      <c r="G8" t="s">
        <v>27</v>
      </c>
    </row>
    <row r="9" spans="1:7" x14ac:dyDescent="0.35">
      <c r="A9">
        <v>103</v>
      </c>
      <c r="B9">
        <v>266</v>
      </c>
      <c r="C9" t="s">
        <v>25</v>
      </c>
      <c r="D9" s="2">
        <v>45266</v>
      </c>
      <c r="E9">
        <v>121.7</v>
      </c>
      <c r="F9" t="s">
        <v>26</v>
      </c>
      <c r="G9" t="s">
        <v>27</v>
      </c>
    </row>
    <row r="10" spans="1:7" x14ac:dyDescent="0.35">
      <c r="A10">
        <v>101</v>
      </c>
      <c r="B10">
        <v>266</v>
      </c>
      <c r="C10" t="s">
        <v>25</v>
      </c>
      <c r="D10" s="2">
        <v>45265</v>
      </c>
      <c r="E10">
        <v>32</v>
      </c>
      <c r="F10" t="s">
        <v>26</v>
      </c>
      <c r="G10" t="s">
        <v>28</v>
      </c>
    </row>
    <row r="11" spans="1:7" x14ac:dyDescent="0.35">
      <c r="A11">
        <v>102</v>
      </c>
      <c r="B11">
        <v>266</v>
      </c>
      <c r="C11" t="s">
        <v>25</v>
      </c>
      <c r="D11" s="2">
        <v>45264</v>
      </c>
      <c r="E11">
        <v>50.23</v>
      </c>
      <c r="F11" t="s">
        <v>26</v>
      </c>
      <c r="G11" t="s">
        <v>27</v>
      </c>
    </row>
    <row r="12" spans="1:7" x14ac:dyDescent="0.35">
      <c r="A12">
        <v>100</v>
      </c>
      <c r="B12">
        <v>266</v>
      </c>
      <c r="C12" t="s">
        <v>25</v>
      </c>
      <c r="D12" s="2">
        <v>45261</v>
      </c>
      <c r="E12">
        <v>1390</v>
      </c>
      <c r="F12" t="s">
        <v>29</v>
      </c>
      <c r="G12" t="s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/>
  </sheetViews>
  <sheetFormatPr defaultRowHeight="14.5" x14ac:dyDescent="0.35"/>
  <sheetData>
    <row r="1" spans="1:12" x14ac:dyDescent="0.35">
      <c r="A1" t="s">
        <v>31</v>
      </c>
      <c r="B1" t="s">
        <v>19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72"/>
  <sheetViews>
    <sheetView workbookViewId="0"/>
  </sheetViews>
  <sheetFormatPr defaultRowHeight="14.5" x14ac:dyDescent="0.35"/>
  <sheetData>
    <row r="1" spans="1:33" x14ac:dyDescent="0.35">
      <c r="A1" t="s">
        <v>42</v>
      </c>
      <c r="B1" t="s">
        <v>19</v>
      </c>
      <c r="C1" t="s">
        <v>32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</row>
    <row r="2" spans="1:33" x14ac:dyDescent="0.35">
      <c r="A2">
        <v>2409</v>
      </c>
      <c r="B2">
        <v>149</v>
      </c>
      <c r="C2" t="s">
        <v>73</v>
      </c>
      <c r="D2" t="s">
        <v>74</v>
      </c>
      <c r="E2" t="s">
        <v>75</v>
      </c>
      <c r="H2">
        <v>0</v>
      </c>
      <c r="J2" s="2">
        <v>45474</v>
      </c>
      <c r="K2" t="s">
        <v>76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11434.19</v>
      </c>
      <c r="T2" s="2">
        <v>45474</v>
      </c>
      <c r="U2" s="2">
        <v>45474</v>
      </c>
      <c r="V2">
        <v>0</v>
      </c>
      <c r="W2" s="22"/>
      <c r="X2" s="22"/>
      <c r="Y2">
        <v>7722.33</v>
      </c>
      <c r="Z2" s="2">
        <v>45476</v>
      </c>
      <c r="AA2" s="2">
        <v>45476</v>
      </c>
      <c r="AB2">
        <v>0</v>
      </c>
      <c r="AC2" s="22"/>
      <c r="AD2" s="22"/>
      <c r="AE2">
        <v>15944.37</v>
      </c>
      <c r="AF2" s="2">
        <v>45478</v>
      </c>
      <c r="AG2" s="2">
        <v>45478</v>
      </c>
    </row>
    <row r="3" spans="1:33" x14ac:dyDescent="0.35">
      <c r="A3">
        <v>2412</v>
      </c>
      <c r="B3">
        <v>149</v>
      </c>
      <c r="C3" t="s">
        <v>73</v>
      </c>
      <c r="D3" t="s">
        <v>74</v>
      </c>
      <c r="E3" t="s">
        <v>75</v>
      </c>
      <c r="H3">
        <v>0</v>
      </c>
      <c r="J3" s="2">
        <v>45481</v>
      </c>
      <c r="K3" t="s">
        <v>76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114.82</v>
      </c>
      <c r="T3" s="2">
        <v>45481</v>
      </c>
      <c r="U3" s="2">
        <v>45481</v>
      </c>
      <c r="V3">
        <v>45600</v>
      </c>
      <c r="W3" s="2">
        <v>45483</v>
      </c>
      <c r="X3" s="2">
        <v>45483</v>
      </c>
      <c r="Y3">
        <v>44389.47</v>
      </c>
      <c r="Z3" s="2">
        <v>45484</v>
      </c>
      <c r="AA3" s="2">
        <v>45484</v>
      </c>
      <c r="AB3">
        <v>16000</v>
      </c>
      <c r="AC3" s="2">
        <v>45485</v>
      </c>
      <c r="AD3" s="2">
        <v>45485</v>
      </c>
      <c r="AF3" s="22"/>
      <c r="AG3" s="22"/>
    </row>
    <row r="4" spans="1:33" x14ac:dyDescent="0.35">
      <c r="A4">
        <v>2413</v>
      </c>
      <c r="B4">
        <v>149</v>
      </c>
      <c r="C4" t="s">
        <v>73</v>
      </c>
      <c r="D4" t="s">
        <v>74</v>
      </c>
      <c r="E4" t="s">
        <v>75</v>
      </c>
      <c r="H4">
        <v>11610.92</v>
      </c>
      <c r="J4" s="22"/>
      <c r="K4" t="s">
        <v>76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11610.92</v>
      </c>
      <c r="T4" s="2">
        <v>45488</v>
      </c>
      <c r="U4" s="22"/>
      <c r="V4">
        <v>16000.02</v>
      </c>
      <c r="W4" s="2">
        <v>45489</v>
      </c>
      <c r="X4" s="2">
        <v>45489</v>
      </c>
      <c r="Y4">
        <v>72606.679999999993</v>
      </c>
      <c r="Z4" s="2">
        <v>45490</v>
      </c>
      <c r="AA4" s="2">
        <v>45490</v>
      </c>
      <c r="AB4">
        <v>24200.02</v>
      </c>
      <c r="AC4" s="2">
        <v>45491</v>
      </c>
      <c r="AD4" s="2">
        <v>45491</v>
      </c>
      <c r="AF4" s="2">
        <v>45492</v>
      </c>
      <c r="AG4" s="2">
        <v>45492</v>
      </c>
    </row>
    <row r="5" spans="1:33" x14ac:dyDescent="0.35">
      <c r="A5">
        <v>2414</v>
      </c>
      <c r="B5">
        <v>149</v>
      </c>
      <c r="C5" t="s">
        <v>73</v>
      </c>
      <c r="D5" t="s">
        <v>74</v>
      </c>
      <c r="E5" t="s">
        <v>75</v>
      </c>
      <c r="H5">
        <v>194.11</v>
      </c>
      <c r="J5" s="22"/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15298.1</v>
      </c>
      <c r="T5" s="2">
        <v>45492</v>
      </c>
      <c r="U5" s="2">
        <v>45492</v>
      </c>
      <c r="W5" s="22"/>
      <c r="X5" s="22"/>
      <c r="Z5" s="22"/>
      <c r="AA5" s="22"/>
      <c r="AC5" s="22"/>
      <c r="AD5" s="22"/>
      <c r="AF5" s="22"/>
      <c r="AG5" s="22"/>
    </row>
    <row r="6" spans="1:33" x14ac:dyDescent="0.35">
      <c r="A6">
        <v>2417</v>
      </c>
      <c r="B6">
        <v>149</v>
      </c>
      <c r="C6" t="s">
        <v>73</v>
      </c>
      <c r="D6" t="s">
        <v>77</v>
      </c>
      <c r="E6" t="s">
        <v>75</v>
      </c>
      <c r="H6">
        <v>7300</v>
      </c>
      <c r="J6" s="2">
        <v>45483</v>
      </c>
      <c r="K6" t="s">
        <v>76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2"/>
      <c r="U6" s="22"/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2418</v>
      </c>
      <c r="B7">
        <v>149</v>
      </c>
      <c r="C7" t="s">
        <v>73</v>
      </c>
      <c r="D7" t="s">
        <v>77</v>
      </c>
      <c r="E7" t="s">
        <v>75</v>
      </c>
      <c r="H7">
        <v>31000</v>
      </c>
      <c r="J7" s="2">
        <v>45483</v>
      </c>
      <c r="K7" t="s">
        <v>76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2"/>
      <c r="U7" s="22"/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2419</v>
      </c>
      <c r="B8">
        <v>149</v>
      </c>
      <c r="C8" t="s">
        <v>73</v>
      </c>
      <c r="D8" t="s">
        <v>77</v>
      </c>
      <c r="E8" t="s">
        <v>75</v>
      </c>
      <c r="H8">
        <v>7152.75</v>
      </c>
      <c r="J8" s="2">
        <v>45484</v>
      </c>
      <c r="K8" t="s">
        <v>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2"/>
      <c r="U8" s="22"/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2420</v>
      </c>
      <c r="B9">
        <v>149</v>
      </c>
      <c r="C9" t="s">
        <v>73</v>
      </c>
      <c r="D9" t="s">
        <v>77</v>
      </c>
      <c r="E9" t="s">
        <v>75</v>
      </c>
      <c r="H9">
        <v>13512.5</v>
      </c>
      <c r="J9" s="2">
        <v>45484</v>
      </c>
      <c r="K9" t="s">
        <v>76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2"/>
      <c r="U9" s="22"/>
      <c r="V9">
        <v>0</v>
      </c>
      <c r="W9" s="22"/>
      <c r="X9" s="22"/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2421</v>
      </c>
      <c r="B10">
        <v>149</v>
      </c>
      <c r="C10" t="s">
        <v>73</v>
      </c>
      <c r="D10" t="s">
        <v>77</v>
      </c>
      <c r="E10" t="s">
        <v>75</v>
      </c>
      <c r="H10">
        <v>2125</v>
      </c>
      <c r="J10" s="2">
        <v>45490</v>
      </c>
      <c r="K10" t="s">
        <v>76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22"/>
      <c r="U10" s="22"/>
      <c r="V10">
        <v>0</v>
      </c>
      <c r="W10" s="22"/>
      <c r="X10" s="22"/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2423</v>
      </c>
      <c r="B11">
        <v>149</v>
      </c>
      <c r="C11" t="s">
        <v>73</v>
      </c>
      <c r="D11" t="s">
        <v>77</v>
      </c>
      <c r="E11" t="s">
        <v>75</v>
      </c>
      <c r="H11">
        <v>6970</v>
      </c>
      <c r="J11" s="2">
        <v>45490</v>
      </c>
      <c r="K11" t="s">
        <v>76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22"/>
      <c r="U11" s="22"/>
      <c r="V11">
        <v>0</v>
      </c>
      <c r="W11" s="22"/>
      <c r="X11" s="22"/>
      <c r="Y11">
        <v>0</v>
      </c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2424</v>
      </c>
      <c r="B12">
        <v>149</v>
      </c>
      <c r="C12" t="s">
        <v>73</v>
      </c>
      <c r="D12" t="s">
        <v>77</v>
      </c>
      <c r="E12" t="s">
        <v>75</v>
      </c>
      <c r="H12">
        <v>8300</v>
      </c>
      <c r="J12" s="2">
        <v>45495</v>
      </c>
      <c r="K12" t="s">
        <v>76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22"/>
      <c r="U12" s="22"/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2425</v>
      </c>
      <c r="B13">
        <v>149</v>
      </c>
      <c r="C13" t="s">
        <v>73</v>
      </c>
      <c r="D13" t="s">
        <v>77</v>
      </c>
      <c r="E13" t="s">
        <v>75</v>
      </c>
      <c r="H13">
        <v>5671.87</v>
      </c>
      <c r="J13" s="2">
        <v>45495</v>
      </c>
      <c r="K13" t="s">
        <v>76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22"/>
      <c r="U13" s="22"/>
      <c r="V13">
        <v>0</v>
      </c>
      <c r="W13" s="22"/>
      <c r="X13" s="22"/>
      <c r="Y13">
        <v>0</v>
      </c>
      <c r="Z13" s="22"/>
      <c r="AA13" s="22"/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2426</v>
      </c>
      <c r="B14">
        <v>149</v>
      </c>
      <c r="C14" t="s">
        <v>73</v>
      </c>
      <c r="D14" t="s">
        <v>77</v>
      </c>
      <c r="E14" t="s">
        <v>75</v>
      </c>
      <c r="H14">
        <v>1986.87</v>
      </c>
      <c r="J14" s="2">
        <v>45495</v>
      </c>
      <c r="K14" t="s">
        <v>76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22"/>
      <c r="U14" s="22"/>
      <c r="V14">
        <v>0</v>
      </c>
      <c r="W14" s="22"/>
      <c r="X14" s="22"/>
      <c r="Y14">
        <v>0</v>
      </c>
      <c r="Z14" s="22"/>
      <c r="AA14" s="22"/>
      <c r="AB14">
        <v>0</v>
      </c>
      <c r="AC14" s="22"/>
      <c r="AD14" s="22"/>
      <c r="AE14">
        <v>0</v>
      </c>
      <c r="AF14" s="22"/>
      <c r="AG14" s="22"/>
    </row>
    <row r="15" spans="1:33" x14ac:dyDescent="0.35">
      <c r="A15">
        <v>2427</v>
      </c>
      <c r="B15">
        <v>149</v>
      </c>
      <c r="C15" t="s">
        <v>73</v>
      </c>
      <c r="D15" t="s">
        <v>77</v>
      </c>
      <c r="E15" t="s">
        <v>75</v>
      </c>
      <c r="H15">
        <v>2450.6999999999998</v>
      </c>
      <c r="J15" s="2">
        <v>45496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2"/>
      <c r="U15" s="22"/>
      <c r="V15">
        <v>0</v>
      </c>
      <c r="W15" s="22"/>
      <c r="X15" s="22"/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2429</v>
      </c>
      <c r="B16">
        <v>149</v>
      </c>
      <c r="C16" t="s">
        <v>73</v>
      </c>
      <c r="D16" t="s">
        <v>77</v>
      </c>
      <c r="E16" t="s">
        <v>75</v>
      </c>
      <c r="H16">
        <v>5123.0200000000004</v>
      </c>
      <c r="J16" s="2">
        <v>45496</v>
      </c>
      <c r="K16" t="s">
        <v>76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2"/>
      <c r="U16" s="22"/>
      <c r="V16">
        <v>0</v>
      </c>
      <c r="W16" s="22"/>
      <c r="X16" s="22"/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2430</v>
      </c>
      <c r="B17">
        <v>149</v>
      </c>
      <c r="C17" t="s">
        <v>73</v>
      </c>
      <c r="D17" t="s">
        <v>77</v>
      </c>
      <c r="E17" t="s">
        <v>75</v>
      </c>
      <c r="H17">
        <v>6938.75</v>
      </c>
      <c r="J17" s="2">
        <v>45496</v>
      </c>
      <c r="K17" t="s">
        <v>76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22"/>
      <c r="U17" s="22"/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2431</v>
      </c>
      <c r="B18">
        <v>149</v>
      </c>
      <c r="C18" t="s">
        <v>73</v>
      </c>
      <c r="D18" t="s">
        <v>77</v>
      </c>
      <c r="E18" t="s">
        <v>75</v>
      </c>
      <c r="H18">
        <v>10500</v>
      </c>
      <c r="J18" s="2">
        <v>45498</v>
      </c>
      <c r="K18" t="s">
        <v>76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2"/>
      <c r="U18" s="22"/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2432</v>
      </c>
      <c r="B19">
        <v>149</v>
      </c>
      <c r="C19" t="s">
        <v>73</v>
      </c>
      <c r="D19" t="s">
        <v>77</v>
      </c>
      <c r="E19" t="s">
        <v>75</v>
      </c>
      <c r="H19">
        <v>10334</v>
      </c>
      <c r="J19" s="2">
        <v>45499</v>
      </c>
      <c r="K19" t="s">
        <v>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2"/>
      <c r="U19" s="22"/>
      <c r="V19">
        <v>0</v>
      </c>
      <c r="W19" s="22"/>
      <c r="X19" s="22"/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2433</v>
      </c>
      <c r="B20">
        <v>149</v>
      </c>
      <c r="C20" t="s">
        <v>73</v>
      </c>
      <c r="D20" t="s">
        <v>77</v>
      </c>
      <c r="E20" t="s">
        <v>75</v>
      </c>
      <c r="H20">
        <v>12705</v>
      </c>
      <c r="J20" s="2">
        <v>45502</v>
      </c>
      <c r="K20" t="s">
        <v>76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2"/>
      <c r="U20" s="22"/>
      <c r="V20">
        <v>0</v>
      </c>
      <c r="W20" s="22"/>
      <c r="X20" s="22"/>
      <c r="Y20">
        <v>0</v>
      </c>
      <c r="Z20" s="22"/>
      <c r="AA20" s="22"/>
      <c r="AB20">
        <v>0</v>
      </c>
      <c r="AC20" s="22"/>
      <c r="AD20" s="22"/>
      <c r="AE20">
        <v>0</v>
      </c>
      <c r="AF20" s="22"/>
      <c r="AG20" s="22"/>
    </row>
    <row r="21" spans="1:33" x14ac:dyDescent="0.35">
      <c r="A21">
        <v>2434</v>
      </c>
      <c r="B21">
        <v>149</v>
      </c>
      <c r="C21" t="s">
        <v>73</v>
      </c>
      <c r="D21" t="s">
        <v>77</v>
      </c>
      <c r="E21" t="s">
        <v>75</v>
      </c>
      <c r="H21">
        <v>2135.85</v>
      </c>
      <c r="J21" s="2">
        <v>45504</v>
      </c>
      <c r="K21" t="s">
        <v>76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22"/>
      <c r="U21" s="22"/>
      <c r="V21">
        <v>0</v>
      </c>
      <c r="W21" s="22"/>
      <c r="X21" s="22"/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2435</v>
      </c>
      <c r="B22">
        <v>149</v>
      </c>
      <c r="C22" t="s">
        <v>73</v>
      </c>
      <c r="D22" t="s">
        <v>78</v>
      </c>
      <c r="E22" t="s">
        <v>75</v>
      </c>
      <c r="H22">
        <v>108</v>
      </c>
      <c r="J22" s="2">
        <v>45474</v>
      </c>
      <c r="K22" t="s">
        <v>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2"/>
      <c r="U22" s="22"/>
      <c r="V22">
        <v>0</v>
      </c>
      <c r="W22" s="22"/>
      <c r="X22" s="22"/>
      <c r="Y22">
        <v>0</v>
      </c>
      <c r="Z22" s="22"/>
      <c r="AA22" s="22"/>
      <c r="AB22">
        <v>0</v>
      </c>
      <c r="AC22" s="22"/>
      <c r="AD22" s="22"/>
      <c r="AE22">
        <v>0</v>
      </c>
      <c r="AF22" s="22"/>
      <c r="AG22" s="22"/>
    </row>
    <row r="23" spans="1:33" x14ac:dyDescent="0.35">
      <c r="A23">
        <v>2436</v>
      </c>
      <c r="B23">
        <v>149</v>
      </c>
      <c r="C23" t="s">
        <v>73</v>
      </c>
      <c r="D23" t="s">
        <v>78</v>
      </c>
      <c r="E23" t="s">
        <v>75</v>
      </c>
      <c r="H23">
        <v>7722.31</v>
      </c>
      <c r="J23" s="2">
        <v>45476</v>
      </c>
      <c r="K23" t="s">
        <v>76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22"/>
      <c r="U23" s="22"/>
      <c r="V23">
        <v>0</v>
      </c>
      <c r="W23" s="22"/>
      <c r="X23" s="22"/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2437</v>
      </c>
      <c r="B24">
        <v>149</v>
      </c>
      <c r="C24" t="s">
        <v>73</v>
      </c>
      <c r="D24" t="s">
        <v>78</v>
      </c>
      <c r="E24" t="s">
        <v>75</v>
      </c>
      <c r="H24">
        <v>5899.47</v>
      </c>
      <c r="J24" s="2">
        <v>45478</v>
      </c>
      <c r="K24" t="s">
        <v>76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2"/>
      <c r="U24" s="22"/>
      <c r="V24">
        <v>0</v>
      </c>
      <c r="W24" s="22"/>
      <c r="X24" s="22"/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2438</v>
      </c>
      <c r="B25">
        <v>149</v>
      </c>
      <c r="C25" t="s">
        <v>73</v>
      </c>
      <c r="D25" t="s">
        <v>78</v>
      </c>
      <c r="E25" t="s">
        <v>75</v>
      </c>
      <c r="H25">
        <v>114.82</v>
      </c>
      <c r="J25" s="2">
        <v>45481</v>
      </c>
      <c r="K25" t="s">
        <v>76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2"/>
      <c r="U25" s="22"/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2439</v>
      </c>
      <c r="B26">
        <v>149</v>
      </c>
      <c r="C26" t="s">
        <v>73</v>
      </c>
      <c r="D26" t="s">
        <v>78</v>
      </c>
      <c r="E26" t="s">
        <v>75</v>
      </c>
      <c r="H26">
        <v>13724.21</v>
      </c>
      <c r="J26" s="2">
        <v>45484</v>
      </c>
      <c r="K26" t="s">
        <v>76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22"/>
      <c r="U26" s="22"/>
      <c r="V26">
        <v>0</v>
      </c>
      <c r="W26" s="22"/>
      <c r="X26" s="22"/>
      <c r="Y26">
        <v>0</v>
      </c>
      <c r="Z26" s="22"/>
      <c r="AA26" s="22"/>
      <c r="AB26">
        <v>0</v>
      </c>
      <c r="AC26" s="22"/>
      <c r="AD26" s="22"/>
      <c r="AE26">
        <v>0</v>
      </c>
      <c r="AF26" s="22"/>
      <c r="AG26" s="22"/>
    </row>
    <row r="27" spans="1:33" x14ac:dyDescent="0.35">
      <c r="A27">
        <v>2440</v>
      </c>
      <c r="B27">
        <v>149</v>
      </c>
      <c r="C27" t="s">
        <v>73</v>
      </c>
      <c r="D27" t="s">
        <v>78</v>
      </c>
      <c r="E27" t="s">
        <v>75</v>
      </c>
      <c r="H27">
        <v>6150</v>
      </c>
      <c r="J27" s="2">
        <v>45488</v>
      </c>
      <c r="K27" t="s">
        <v>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2"/>
      <c r="U27" s="22"/>
      <c r="V27">
        <v>0</v>
      </c>
      <c r="W27" s="22"/>
      <c r="X27" s="22"/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2441</v>
      </c>
      <c r="B28">
        <v>149</v>
      </c>
      <c r="C28" t="s">
        <v>73</v>
      </c>
      <c r="D28" t="s">
        <v>78</v>
      </c>
      <c r="E28" t="s">
        <v>75</v>
      </c>
      <c r="H28">
        <v>598.80999999999995</v>
      </c>
      <c r="J28" s="2">
        <v>45490</v>
      </c>
      <c r="K28" t="s">
        <v>76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2"/>
      <c r="U28" s="22"/>
      <c r="V28">
        <v>0</v>
      </c>
      <c r="W28" s="22"/>
      <c r="X28" s="22"/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2442</v>
      </c>
      <c r="B29">
        <v>149</v>
      </c>
      <c r="C29" t="s">
        <v>73</v>
      </c>
      <c r="D29" t="s">
        <v>78</v>
      </c>
      <c r="E29" t="s">
        <v>75</v>
      </c>
      <c r="H29">
        <v>200</v>
      </c>
      <c r="J29" s="2">
        <v>45491</v>
      </c>
      <c r="K29" t="s">
        <v>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22"/>
      <c r="U29" s="22"/>
      <c r="V29">
        <v>0</v>
      </c>
      <c r="W29" s="22"/>
      <c r="X29" s="22"/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2443</v>
      </c>
      <c r="B30">
        <v>149</v>
      </c>
      <c r="C30" t="s">
        <v>73</v>
      </c>
      <c r="D30" t="s">
        <v>78</v>
      </c>
      <c r="E30" t="s">
        <v>75</v>
      </c>
      <c r="H30">
        <v>298.08</v>
      </c>
      <c r="J30" s="2">
        <v>45492</v>
      </c>
      <c r="K30" t="s">
        <v>76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22"/>
      <c r="U30" s="22"/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2444</v>
      </c>
      <c r="B31">
        <v>149</v>
      </c>
      <c r="C31" t="s">
        <v>73</v>
      </c>
      <c r="D31" t="s">
        <v>78</v>
      </c>
      <c r="E31" t="s">
        <v>75</v>
      </c>
      <c r="H31">
        <v>95.62</v>
      </c>
      <c r="J31" s="2">
        <v>45495</v>
      </c>
      <c r="K31" t="s">
        <v>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2"/>
      <c r="U31" s="22"/>
      <c r="V31">
        <v>0</v>
      </c>
      <c r="W31" s="22"/>
      <c r="X31" s="22"/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2445</v>
      </c>
      <c r="B32">
        <v>149</v>
      </c>
      <c r="C32" t="s">
        <v>73</v>
      </c>
      <c r="D32" t="s">
        <v>78</v>
      </c>
      <c r="E32" t="s">
        <v>75</v>
      </c>
      <c r="H32">
        <v>2050</v>
      </c>
      <c r="J32" s="2">
        <v>45496</v>
      </c>
      <c r="K32" t="s">
        <v>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2"/>
      <c r="U32" s="22"/>
      <c r="V32">
        <v>0</v>
      </c>
      <c r="W32" s="22"/>
      <c r="X32" s="22"/>
      <c r="Y32">
        <v>0</v>
      </c>
      <c r="Z32" s="22"/>
      <c r="AA32" s="22"/>
      <c r="AB32">
        <v>0</v>
      </c>
      <c r="AC32" s="22"/>
      <c r="AD32" s="22"/>
      <c r="AE32">
        <v>0</v>
      </c>
      <c r="AF32" s="22"/>
      <c r="AG32" s="22"/>
    </row>
    <row r="33" spans="1:33" x14ac:dyDescent="0.35">
      <c r="A33">
        <v>2446</v>
      </c>
      <c r="B33">
        <v>149</v>
      </c>
      <c r="C33" t="s">
        <v>73</v>
      </c>
      <c r="D33" t="s">
        <v>78</v>
      </c>
      <c r="E33" t="s">
        <v>75</v>
      </c>
      <c r="H33">
        <v>472.24</v>
      </c>
      <c r="J33" s="2">
        <v>45497</v>
      </c>
      <c r="K33" t="s">
        <v>76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22"/>
      <c r="U33" s="22"/>
      <c r="V33">
        <v>0</v>
      </c>
      <c r="W33" s="22"/>
      <c r="X33" s="22"/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2447</v>
      </c>
      <c r="B34">
        <v>149</v>
      </c>
      <c r="C34" t="s">
        <v>73</v>
      </c>
      <c r="D34" t="s">
        <v>78</v>
      </c>
      <c r="E34" t="s">
        <v>75</v>
      </c>
      <c r="H34">
        <v>282.68</v>
      </c>
      <c r="J34" s="2">
        <v>45503</v>
      </c>
      <c r="K34" t="s">
        <v>76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2"/>
      <c r="U34" s="22"/>
      <c r="V34">
        <v>0</v>
      </c>
      <c r="W34" s="22"/>
      <c r="X34" s="22"/>
      <c r="Y34">
        <v>0</v>
      </c>
      <c r="Z34" s="22"/>
      <c r="AA34" s="22"/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2458</v>
      </c>
      <c r="B35">
        <v>149</v>
      </c>
      <c r="C35" t="s">
        <v>73</v>
      </c>
      <c r="D35" t="s">
        <v>79</v>
      </c>
      <c r="E35" t="s">
        <v>75</v>
      </c>
      <c r="H35">
        <v>0</v>
      </c>
      <c r="J35" s="2">
        <v>45474</v>
      </c>
      <c r="K35" t="s">
        <v>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107832.14</v>
      </c>
      <c r="T35" s="2">
        <v>45474</v>
      </c>
      <c r="U35" s="2">
        <v>45474</v>
      </c>
      <c r="W35" s="22"/>
      <c r="X35" s="22"/>
      <c r="Y35">
        <v>61000</v>
      </c>
      <c r="Z35" s="2">
        <v>45478</v>
      </c>
      <c r="AA35" s="2">
        <v>45478</v>
      </c>
      <c r="AC35" s="22"/>
      <c r="AD35" s="22"/>
      <c r="AE35">
        <v>0</v>
      </c>
      <c r="AF35" s="22"/>
      <c r="AG35" s="22"/>
    </row>
    <row r="36" spans="1:33" x14ac:dyDescent="0.35">
      <c r="A36">
        <v>2459</v>
      </c>
      <c r="B36">
        <v>149</v>
      </c>
      <c r="C36" t="s">
        <v>73</v>
      </c>
      <c r="D36" t="s">
        <v>79</v>
      </c>
      <c r="E36" t="s">
        <v>75</v>
      </c>
      <c r="H36">
        <v>0</v>
      </c>
      <c r="J36" s="2">
        <v>45481</v>
      </c>
      <c r="K36" t="s">
        <v>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40000</v>
      </c>
      <c r="T36" s="2">
        <v>45481</v>
      </c>
      <c r="U36" s="2">
        <v>45481</v>
      </c>
      <c r="V36">
        <v>117230</v>
      </c>
      <c r="W36" s="2">
        <v>45488</v>
      </c>
      <c r="X36" s="2">
        <v>45488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2460</v>
      </c>
      <c r="B37">
        <v>149</v>
      </c>
      <c r="C37" t="s">
        <v>73</v>
      </c>
      <c r="D37" t="s">
        <v>77</v>
      </c>
      <c r="E37" t="s">
        <v>75</v>
      </c>
      <c r="H37">
        <v>0</v>
      </c>
      <c r="J37" s="22"/>
      <c r="K37" t="s">
        <v>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58004.36</v>
      </c>
      <c r="T37" s="2">
        <v>45495</v>
      </c>
      <c r="U37" s="2">
        <v>45495</v>
      </c>
      <c r="V37">
        <v>19012.490000000002</v>
      </c>
      <c r="W37" s="2">
        <v>45496</v>
      </c>
      <c r="X37" s="2">
        <v>45496</v>
      </c>
      <c r="Y37">
        <v>472.27</v>
      </c>
      <c r="Z37" s="2">
        <v>45497</v>
      </c>
      <c r="AA37" s="2">
        <v>45497</v>
      </c>
      <c r="AB37">
        <v>35500.01</v>
      </c>
      <c r="AC37" s="2">
        <v>45498</v>
      </c>
      <c r="AD37" s="2">
        <v>45498</v>
      </c>
      <c r="AE37">
        <v>17768.02</v>
      </c>
      <c r="AF37" s="2">
        <v>45499</v>
      </c>
      <c r="AG37" s="2">
        <v>45499</v>
      </c>
    </row>
    <row r="38" spans="1:33" x14ac:dyDescent="0.35">
      <c r="A38">
        <v>2461</v>
      </c>
      <c r="B38">
        <v>149</v>
      </c>
      <c r="C38" t="s">
        <v>73</v>
      </c>
      <c r="D38" t="s">
        <v>77</v>
      </c>
      <c r="E38" t="s">
        <v>75</v>
      </c>
      <c r="H38">
        <v>0</v>
      </c>
      <c r="J38" s="22"/>
      <c r="K38" t="s">
        <v>76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37705</v>
      </c>
      <c r="T38" s="2">
        <v>45502</v>
      </c>
      <c r="U38" s="2">
        <v>45502</v>
      </c>
      <c r="V38">
        <v>25282.74</v>
      </c>
      <c r="W38" s="2">
        <v>45534</v>
      </c>
      <c r="X38" s="2">
        <v>45534</v>
      </c>
      <c r="Y38">
        <v>183647.86</v>
      </c>
      <c r="Z38" s="2">
        <v>45504</v>
      </c>
      <c r="AA38" s="2">
        <v>45504</v>
      </c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2568</v>
      </c>
      <c r="B39">
        <v>149</v>
      </c>
      <c r="C39" t="s">
        <v>73</v>
      </c>
      <c r="D39" t="s">
        <v>80</v>
      </c>
      <c r="E39" t="s">
        <v>81</v>
      </c>
      <c r="H39">
        <v>0</v>
      </c>
      <c r="J39" s="2">
        <v>45537</v>
      </c>
      <c r="K39" t="s">
        <v>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12950.7</v>
      </c>
      <c r="T39" s="2">
        <v>45537</v>
      </c>
      <c r="U39" s="2">
        <v>45537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2569</v>
      </c>
      <c r="B40">
        <v>149</v>
      </c>
      <c r="C40" t="s">
        <v>73</v>
      </c>
      <c r="D40" t="s">
        <v>82</v>
      </c>
      <c r="E40" t="s">
        <v>83</v>
      </c>
      <c r="H40">
        <v>0</v>
      </c>
      <c r="J40" s="2">
        <v>45534</v>
      </c>
      <c r="K40" t="s">
        <v>76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261.02</v>
      </c>
      <c r="T40" s="2">
        <v>45537</v>
      </c>
      <c r="U40" s="2">
        <v>45537</v>
      </c>
      <c r="V40">
        <v>1161.8800000000001</v>
      </c>
      <c r="W40" s="2">
        <v>45544</v>
      </c>
      <c r="X40" s="2">
        <v>45544</v>
      </c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2570</v>
      </c>
      <c r="B41">
        <v>149</v>
      </c>
      <c r="C41" t="s">
        <v>73</v>
      </c>
      <c r="D41" t="s">
        <v>84</v>
      </c>
      <c r="E41" t="s">
        <v>83</v>
      </c>
      <c r="H41">
        <v>0</v>
      </c>
      <c r="J41" s="2">
        <v>45534</v>
      </c>
      <c r="K41" t="s">
        <v>76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213.65</v>
      </c>
      <c r="T41" s="2">
        <v>45540</v>
      </c>
      <c r="U41" s="2">
        <v>45540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2571</v>
      </c>
      <c r="B42">
        <v>149</v>
      </c>
      <c r="C42" t="s">
        <v>73</v>
      </c>
      <c r="D42" t="s">
        <v>85</v>
      </c>
      <c r="E42" t="s">
        <v>81</v>
      </c>
      <c r="H42">
        <v>82661</v>
      </c>
      <c r="J42" s="2">
        <v>45547</v>
      </c>
      <c r="K42" t="s">
        <v>76</v>
      </c>
      <c r="L42">
        <v>54050</v>
      </c>
      <c r="M42">
        <v>0</v>
      </c>
      <c r="N42">
        <v>0</v>
      </c>
      <c r="O42">
        <v>0</v>
      </c>
      <c r="P42">
        <v>28611</v>
      </c>
      <c r="Q42">
        <v>0</v>
      </c>
      <c r="R42">
        <v>0</v>
      </c>
      <c r="S42">
        <v>7152.75</v>
      </c>
      <c r="T42" s="2">
        <v>45544</v>
      </c>
      <c r="U42" s="2">
        <v>45544</v>
      </c>
      <c r="V42">
        <v>13512.5</v>
      </c>
      <c r="W42" s="2">
        <v>45544</v>
      </c>
      <c r="X42" s="2">
        <v>45544</v>
      </c>
      <c r="Y42">
        <v>20665.25</v>
      </c>
      <c r="Z42" s="2">
        <v>45453</v>
      </c>
      <c r="AA42" s="2">
        <v>45460</v>
      </c>
      <c r="AB42">
        <v>20665.25</v>
      </c>
      <c r="AC42" s="2">
        <v>45483</v>
      </c>
      <c r="AD42" s="2">
        <v>45484</v>
      </c>
      <c r="AE42">
        <v>20665.25</v>
      </c>
      <c r="AF42" s="2">
        <v>45514</v>
      </c>
      <c r="AG42" s="2">
        <v>45516</v>
      </c>
    </row>
    <row r="43" spans="1:33" x14ac:dyDescent="0.35">
      <c r="A43">
        <v>2572</v>
      </c>
      <c r="B43">
        <v>149</v>
      </c>
      <c r="C43" t="s">
        <v>73</v>
      </c>
      <c r="D43" t="s">
        <v>86</v>
      </c>
      <c r="E43" t="s">
        <v>81</v>
      </c>
      <c r="H43">
        <v>95520</v>
      </c>
      <c r="J43" s="2">
        <v>45658</v>
      </c>
      <c r="K43" t="s">
        <v>76</v>
      </c>
      <c r="L43">
        <v>71550</v>
      </c>
      <c r="M43">
        <v>0</v>
      </c>
      <c r="N43">
        <v>0</v>
      </c>
      <c r="O43">
        <v>0</v>
      </c>
      <c r="P43">
        <v>23970</v>
      </c>
      <c r="Q43">
        <v>0</v>
      </c>
      <c r="R43">
        <v>0</v>
      </c>
      <c r="S43">
        <v>11448</v>
      </c>
      <c r="T43" s="2">
        <v>45544</v>
      </c>
      <c r="U43" s="2">
        <v>45544</v>
      </c>
      <c r="V43">
        <v>3835.2</v>
      </c>
      <c r="W43" s="2">
        <v>45544</v>
      </c>
      <c r="X43" s="2">
        <v>45544</v>
      </c>
      <c r="Y43">
        <v>19104</v>
      </c>
      <c r="Z43" s="2">
        <v>45509</v>
      </c>
      <c r="AA43" s="2">
        <v>45512</v>
      </c>
      <c r="AB43">
        <v>15283</v>
      </c>
      <c r="AC43" s="2">
        <v>45570</v>
      </c>
      <c r="AD43" s="22"/>
      <c r="AE43">
        <v>15283</v>
      </c>
      <c r="AF43" s="2">
        <v>45601</v>
      </c>
      <c r="AG43" s="22"/>
    </row>
    <row r="44" spans="1:33" x14ac:dyDescent="0.35">
      <c r="A44">
        <v>2573</v>
      </c>
      <c r="B44">
        <v>149</v>
      </c>
      <c r="C44" t="s">
        <v>73</v>
      </c>
      <c r="D44" t="s">
        <v>87</v>
      </c>
      <c r="E44" t="s">
        <v>81</v>
      </c>
      <c r="H44">
        <v>53650</v>
      </c>
      <c r="J44" s="2">
        <v>45605</v>
      </c>
      <c r="K44" t="s">
        <v>76</v>
      </c>
      <c r="L44">
        <v>39650</v>
      </c>
      <c r="M44">
        <v>0</v>
      </c>
      <c r="N44">
        <v>0</v>
      </c>
      <c r="O44">
        <v>0</v>
      </c>
      <c r="P44">
        <v>14000</v>
      </c>
      <c r="Q44">
        <v>0</v>
      </c>
      <c r="R44">
        <v>0</v>
      </c>
      <c r="S44">
        <v>2450</v>
      </c>
      <c r="T44" s="2">
        <v>45544</v>
      </c>
      <c r="U44" s="2">
        <v>45544</v>
      </c>
      <c r="V44">
        <v>6938.75</v>
      </c>
      <c r="W44" s="2">
        <v>45545</v>
      </c>
      <c r="X44" s="2">
        <v>45545</v>
      </c>
      <c r="Y44">
        <v>16095</v>
      </c>
      <c r="Z44" s="2">
        <v>45453</v>
      </c>
      <c r="AA44" s="2">
        <v>45454</v>
      </c>
      <c r="AB44">
        <v>9388.75</v>
      </c>
      <c r="AC44" s="2">
        <v>45483</v>
      </c>
      <c r="AD44" s="2">
        <v>45496</v>
      </c>
      <c r="AE44">
        <v>9388.75</v>
      </c>
      <c r="AF44" s="2">
        <v>45514</v>
      </c>
      <c r="AG44" s="2">
        <v>45516</v>
      </c>
    </row>
    <row r="45" spans="1:33" x14ac:dyDescent="0.35">
      <c r="A45">
        <v>2574</v>
      </c>
      <c r="B45">
        <v>149</v>
      </c>
      <c r="C45" t="s">
        <v>73</v>
      </c>
      <c r="D45" t="s">
        <v>88</v>
      </c>
      <c r="E45" t="s">
        <v>81</v>
      </c>
      <c r="H45">
        <v>47000</v>
      </c>
      <c r="J45" s="2">
        <v>45554</v>
      </c>
      <c r="K45" t="s">
        <v>76</v>
      </c>
      <c r="L45">
        <v>47000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47000</v>
      </c>
      <c r="T45" s="2">
        <v>45545</v>
      </c>
      <c r="U45" s="2">
        <v>45545</v>
      </c>
      <c r="V45">
        <v>0</v>
      </c>
      <c r="W45" s="22"/>
      <c r="X45" s="22"/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2575</v>
      </c>
      <c r="B46">
        <v>149</v>
      </c>
      <c r="C46" t="s">
        <v>73</v>
      </c>
      <c r="D46" t="s">
        <v>89</v>
      </c>
      <c r="E46" t="s">
        <v>81</v>
      </c>
      <c r="H46">
        <v>47630</v>
      </c>
      <c r="J46" s="2">
        <v>45556</v>
      </c>
      <c r="K46" t="s">
        <v>76</v>
      </c>
      <c r="L46">
        <v>9630</v>
      </c>
      <c r="M46">
        <v>0</v>
      </c>
      <c r="N46">
        <v>0</v>
      </c>
      <c r="O46">
        <v>0</v>
      </c>
      <c r="P46">
        <v>38000</v>
      </c>
      <c r="Q46">
        <v>0</v>
      </c>
      <c r="R46">
        <v>0</v>
      </c>
      <c r="S46">
        <v>15600</v>
      </c>
      <c r="T46" s="2">
        <v>45545</v>
      </c>
      <c r="U46" s="2">
        <v>45545</v>
      </c>
      <c r="V46">
        <v>2565</v>
      </c>
      <c r="W46" s="2">
        <v>45545</v>
      </c>
      <c r="X46" s="2">
        <v>45545</v>
      </c>
      <c r="Y46">
        <v>3400</v>
      </c>
      <c r="Z46" s="2">
        <v>45545</v>
      </c>
      <c r="AA46" s="2">
        <v>45545</v>
      </c>
      <c r="AB46">
        <v>21565</v>
      </c>
      <c r="AC46" s="2">
        <v>45517</v>
      </c>
      <c r="AD46" s="2">
        <v>45518</v>
      </c>
      <c r="AE46">
        <v>4500</v>
      </c>
      <c r="AF46" s="2">
        <v>45562</v>
      </c>
      <c r="AG46" s="22"/>
    </row>
    <row r="47" spans="1:33" x14ac:dyDescent="0.35">
      <c r="A47">
        <v>2576</v>
      </c>
      <c r="B47">
        <v>149</v>
      </c>
      <c r="C47" t="s">
        <v>73</v>
      </c>
      <c r="D47" t="s">
        <v>90</v>
      </c>
      <c r="H47">
        <v>0</v>
      </c>
      <c r="J47" s="2">
        <v>45537</v>
      </c>
      <c r="K47" t="s">
        <v>76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191.63</v>
      </c>
      <c r="T47" s="2">
        <v>45545</v>
      </c>
      <c r="U47" s="2">
        <v>45545</v>
      </c>
      <c r="V47">
        <v>98.81</v>
      </c>
      <c r="W47" s="2">
        <v>45544</v>
      </c>
      <c r="X47" s="2">
        <v>45544</v>
      </c>
      <c r="Y47">
        <v>4.38</v>
      </c>
      <c r="Z47" s="2">
        <v>45540</v>
      </c>
      <c r="AA47" s="2">
        <v>45540</v>
      </c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2589</v>
      </c>
      <c r="B48">
        <v>149</v>
      </c>
      <c r="C48" t="s">
        <v>73</v>
      </c>
      <c r="D48" t="s">
        <v>86</v>
      </c>
      <c r="E48" t="s">
        <v>81</v>
      </c>
      <c r="H48">
        <v>95520</v>
      </c>
      <c r="J48" s="2">
        <v>45658</v>
      </c>
      <c r="L48">
        <v>71550</v>
      </c>
      <c r="M48">
        <v>0</v>
      </c>
      <c r="N48">
        <v>0</v>
      </c>
      <c r="O48">
        <v>0</v>
      </c>
      <c r="P48">
        <v>23970</v>
      </c>
      <c r="Q48">
        <v>0</v>
      </c>
      <c r="R48">
        <v>0</v>
      </c>
      <c r="S48">
        <v>15283.2</v>
      </c>
      <c r="T48" s="2">
        <v>45631</v>
      </c>
      <c r="U48" s="22"/>
      <c r="V48">
        <v>15283.2</v>
      </c>
      <c r="W48" s="2">
        <v>45662</v>
      </c>
      <c r="X48" s="22"/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2590</v>
      </c>
      <c r="B49">
        <v>149</v>
      </c>
      <c r="C49" t="s">
        <v>73</v>
      </c>
      <c r="D49" t="s">
        <v>87</v>
      </c>
      <c r="E49" t="s">
        <v>81</v>
      </c>
      <c r="H49">
        <v>53650</v>
      </c>
      <c r="J49" s="2">
        <v>45605</v>
      </c>
      <c r="L49">
        <v>39650</v>
      </c>
      <c r="M49">
        <v>0</v>
      </c>
      <c r="N49">
        <v>0</v>
      </c>
      <c r="O49">
        <v>0</v>
      </c>
      <c r="P49">
        <v>14000</v>
      </c>
      <c r="Q49">
        <v>0</v>
      </c>
      <c r="R49">
        <v>0</v>
      </c>
      <c r="S49">
        <v>9388.75</v>
      </c>
      <c r="T49" s="2">
        <v>45575</v>
      </c>
      <c r="U49" s="22"/>
      <c r="V49">
        <v>0</v>
      </c>
      <c r="W49" s="22"/>
      <c r="X49" s="22"/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2591</v>
      </c>
      <c r="B50">
        <v>149</v>
      </c>
      <c r="C50" t="s">
        <v>73</v>
      </c>
      <c r="D50" t="s">
        <v>91</v>
      </c>
      <c r="E50" t="s">
        <v>81</v>
      </c>
      <c r="H50">
        <v>36400</v>
      </c>
      <c r="J50" s="2">
        <v>45548</v>
      </c>
      <c r="K50" t="s">
        <v>76</v>
      </c>
      <c r="L50">
        <v>36400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36400</v>
      </c>
      <c r="T50" s="2">
        <v>45547</v>
      </c>
      <c r="U50" s="2">
        <v>45554</v>
      </c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2592</v>
      </c>
      <c r="B51">
        <v>149</v>
      </c>
      <c r="C51" t="s">
        <v>73</v>
      </c>
      <c r="D51" t="s">
        <v>92</v>
      </c>
      <c r="E51" t="s">
        <v>81</v>
      </c>
      <c r="H51">
        <v>44000</v>
      </c>
      <c r="J51" s="2">
        <v>45502</v>
      </c>
      <c r="K51" t="s">
        <v>93</v>
      </c>
      <c r="L51">
        <v>44000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19500</v>
      </c>
      <c r="T51" s="2">
        <v>45550</v>
      </c>
      <c r="U51" s="2">
        <v>45551</v>
      </c>
      <c r="V51">
        <v>24500</v>
      </c>
      <c r="W51" s="2">
        <v>45550</v>
      </c>
      <c r="X51" s="22"/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2593</v>
      </c>
      <c r="B52">
        <v>149</v>
      </c>
      <c r="C52" t="s">
        <v>73</v>
      </c>
      <c r="D52" t="s">
        <v>92</v>
      </c>
      <c r="E52" t="s">
        <v>81</v>
      </c>
      <c r="H52">
        <v>34544.42</v>
      </c>
      <c r="J52" s="2">
        <v>45519</v>
      </c>
      <c r="K52" t="s">
        <v>76</v>
      </c>
      <c r="L52">
        <v>29214.42</v>
      </c>
      <c r="M52">
        <v>0</v>
      </c>
      <c r="N52">
        <v>0</v>
      </c>
      <c r="O52">
        <v>0</v>
      </c>
      <c r="P52">
        <v>5330</v>
      </c>
      <c r="Q52">
        <v>0</v>
      </c>
      <c r="R52">
        <v>0</v>
      </c>
      <c r="S52">
        <v>29214.42</v>
      </c>
      <c r="T52" s="2">
        <v>45551</v>
      </c>
      <c r="U52" s="2">
        <v>45551</v>
      </c>
      <c r="V52">
        <v>5330</v>
      </c>
      <c r="W52" s="2">
        <v>45551</v>
      </c>
      <c r="X52" s="2">
        <v>45551</v>
      </c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2594</v>
      </c>
      <c r="B53">
        <v>149</v>
      </c>
      <c r="C53" t="s">
        <v>73</v>
      </c>
      <c r="D53" t="s">
        <v>94</v>
      </c>
      <c r="E53" t="s">
        <v>81</v>
      </c>
      <c r="H53">
        <v>70927.5</v>
      </c>
      <c r="J53" s="2">
        <v>45636</v>
      </c>
      <c r="K53" t="s">
        <v>93</v>
      </c>
      <c r="L53">
        <v>36800</v>
      </c>
      <c r="M53">
        <v>0</v>
      </c>
      <c r="N53">
        <v>0</v>
      </c>
      <c r="O53">
        <v>0</v>
      </c>
      <c r="P53">
        <v>34127.5</v>
      </c>
      <c r="Q53">
        <v>0</v>
      </c>
      <c r="R53">
        <v>0</v>
      </c>
      <c r="S53">
        <v>35463.74</v>
      </c>
      <c r="T53" s="2">
        <v>45553</v>
      </c>
      <c r="U53" s="2">
        <v>45553</v>
      </c>
      <c r="V53">
        <v>11820.92</v>
      </c>
      <c r="W53" s="2">
        <v>45583</v>
      </c>
      <c r="X53" s="22"/>
      <c r="Y53">
        <v>11820.92</v>
      </c>
      <c r="Z53" s="2">
        <v>45614</v>
      </c>
      <c r="AA53" s="22"/>
      <c r="AB53">
        <v>11820.92</v>
      </c>
      <c r="AC53" s="2">
        <v>45644</v>
      </c>
      <c r="AD53" s="22"/>
      <c r="AE53">
        <v>0</v>
      </c>
      <c r="AF53" s="22"/>
      <c r="AG53" s="22"/>
    </row>
    <row r="54" spans="1:33" x14ac:dyDescent="0.35">
      <c r="A54">
        <v>2595</v>
      </c>
      <c r="B54">
        <v>149</v>
      </c>
      <c r="C54" t="s">
        <v>73</v>
      </c>
      <c r="D54" t="s">
        <v>94</v>
      </c>
      <c r="E54" t="s">
        <v>81</v>
      </c>
      <c r="H54">
        <v>186165</v>
      </c>
      <c r="J54" s="2">
        <v>45505</v>
      </c>
      <c r="L54">
        <v>160920</v>
      </c>
      <c r="M54">
        <v>0</v>
      </c>
      <c r="O54">
        <v>0</v>
      </c>
      <c r="P54">
        <v>25245</v>
      </c>
      <c r="Q54">
        <v>0</v>
      </c>
      <c r="R54">
        <v>0</v>
      </c>
      <c r="S54">
        <v>152242</v>
      </c>
      <c r="T54" s="2">
        <v>45555</v>
      </c>
      <c r="U54" s="2">
        <v>45555</v>
      </c>
      <c r="V54">
        <v>33020</v>
      </c>
      <c r="W54" s="2">
        <v>45580</v>
      </c>
      <c r="X54" s="22"/>
      <c r="Y54">
        <v>903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2596</v>
      </c>
      <c r="B55">
        <v>149</v>
      </c>
      <c r="C55" t="s">
        <v>73</v>
      </c>
      <c r="D55" t="s">
        <v>74</v>
      </c>
      <c r="E55" t="s">
        <v>81</v>
      </c>
      <c r="H55">
        <v>26755</v>
      </c>
      <c r="J55" s="2">
        <v>45537</v>
      </c>
      <c r="K55" t="s">
        <v>76</v>
      </c>
      <c r="L55">
        <v>18760</v>
      </c>
      <c r="M55">
        <v>0</v>
      </c>
      <c r="N55">
        <v>0</v>
      </c>
      <c r="O55">
        <v>0</v>
      </c>
      <c r="P55">
        <v>7995</v>
      </c>
      <c r="Q55">
        <v>0</v>
      </c>
      <c r="R55">
        <v>0</v>
      </c>
      <c r="S55">
        <v>17640</v>
      </c>
      <c r="T55" s="2">
        <v>45557</v>
      </c>
      <c r="U55" s="2">
        <v>45559</v>
      </c>
      <c r="V55">
        <v>7995</v>
      </c>
      <c r="W55" s="2">
        <v>45557</v>
      </c>
      <c r="X55" s="2">
        <v>45559</v>
      </c>
      <c r="Y55">
        <v>1120</v>
      </c>
      <c r="Z55" s="2">
        <v>45557</v>
      </c>
      <c r="AA55" s="2">
        <v>45558</v>
      </c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2597</v>
      </c>
      <c r="B56">
        <v>149</v>
      </c>
      <c r="C56" t="s">
        <v>73</v>
      </c>
      <c r="D56" t="s">
        <v>95</v>
      </c>
      <c r="E56" t="s">
        <v>81</v>
      </c>
      <c r="H56">
        <v>68460</v>
      </c>
      <c r="J56" s="2">
        <v>45560</v>
      </c>
      <c r="K56" t="s">
        <v>76</v>
      </c>
      <c r="L56">
        <v>56160</v>
      </c>
      <c r="M56">
        <v>0</v>
      </c>
      <c r="N56">
        <v>0</v>
      </c>
      <c r="O56">
        <v>0</v>
      </c>
      <c r="P56">
        <v>12300</v>
      </c>
      <c r="Q56">
        <v>0</v>
      </c>
      <c r="R56">
        <v>0</v>
      </c>
      <c r="S56">
        <v>34230</v>
      </c>
      <c r="T56" s="2">
        <v>45488</v>
      </c>
      <c r="U56" s="2">
        <v>45488</v>
      </c>
      <c r="V56">
        <v>17115</v>
      </c>
      <c r="W56" s="2">
        <v>45518</v>
      </c>
      <c r="X56" s="2">
        <v>45518</v>
      </c>
      <c r="Y56">
        <v>17115</v>
      </c>
      <c r="Z56" s="2">
        <v>45560</v>
      </c>
      <c r="AA56" s="2">
        <v>45560</v>
      </c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2598</v>
      </c>
      <c r="B57">
        <v>149</v>
      </c>
      <c r="C57" t="s">
        <v>73</v>
      </c>
      <c r="D57" t="s">
        <v>96</v>
      </c>
      <c r="E57" t="s">
        <v>81</v>
      </c>
      <c r="H57">
        <v>76600</v>
      </c>
      <c r="J57" s="2">
        <v>45563</v>
      </c>
      <c r="L57">
        <v>62000</v>
      </c>
      <c r="M57">
        <v>0</v>
      </c>
      <c r="N57">
        <v>0</v>
      </c>
      <c r="O57">
        <v>0</v>
      </c>
      <c r="P57">
        <v>14600</v>
      </c>
      <c r="Q57">
        <v>0</v>
      </c>
      <c r="R57">
        <v>0</v>
      </c>
      <c r="S57">
        <v>38300</v>
      </c>
      <c r="T57" s="2">
        <v>45473</v>
      </c>
      <c r="U57" s="2">
        <v>45483</v>
      </c>
      <c r="V57">
        <v>12768</v>
      </c>
      <c r="W57" s="2">
        <v>45498</v>
      </c>
      <c r="X57" s="2">
        <v>45498</v>
      </c>
      <c r="Y57">
        <v>12766</v>
      </c>
      <c r="Z57" s="2">
        <v>45529</v>
      </c>
      <c r="AA57" s="2">
        <v>45530</v>
      </c>
      <c r="AB57">
        <v>12766</v>
      </c>
      <c r="AC57" s="2">
        <v>45553</v>
      </c>
      <c r="AD57" s="2">
        <v>45560</v>
      </c>
      <c r="AE57">
        <v>0</v>
      </c>
      <c r="AF57" s="22"/>
      <c r="AG57" s="22"/>
    </row>
    <row r="58" spans="1:33" x14ac:dyDescent="0.35">
      <c r="A58">
        <v>2599</v>
      </c>
      <c r="B58">
        <v>149</v>
      </c>
      <c r="C58" t="s">
        <v>73</v>
      </c>
      <c r="D58" t="s">
        <v>97</v>
      </c>
      <c r="E58" t="s">
        <v>81</v>
      </c>
      <c r="H58">
        <v>34855</v>
      </c>
      <c r="J58" s="2">
        <v>45801</v>
      </c>
      <c r="L58">
        <v>24400</v>
      </c>
      <c r="M58">
        <v>0</v>
      </c>
      <c r="N58">
        <v>0</v>
      </c>
      <c r="O58">
        <v>0</v>
      </c>
      <c r="P58">
        <v>10455</v>
      </c>
      <c r="Q58">
        <v>0</v>
      </c>
      <c r="R58">
        <v>0</v>
      </c>
      <c r="S58">
        <v>7320</v>
      </c>
      <c r="T58" s="2">
        <v>45380</v>
      </c>
      <c r="U58" s="2">
        <v>45379</v>
      </c>
      <c r="V58">
        <v>3165.5</v>
      </c>
      <c r="W58" s="2">
        <v>45380</v>
      </c>
      <c r="X58" s="2">
        <v>45383</v>
      </c>
      <c r="Y58">
        <v>10456.5</v>
      </c>
      <c r="Z58" s="2">
        <v>45594</v>
      </c>
      <c r="AA58" s="22"/>
      <c r="AB58">
        <v>13942</v>
      </c>
      <c r="AC58" s="2">
        <v>45776</v>
      </c>
      <c r="AD58" s="22"/>
      <c r="AE58">
        <v>0</v>
      </c>
      <c r="AF58" s="22"/>
      <c r="AG58" s="22"/>
    </row>
    <row r="59" spans="1:33" x14ac:dyDescent="0.35">
      <c r="A59">
        <v>2600</v>
      </c>
      <c r="B59">
        <v>149</v>
      </c>
      <c r="C59" t="s">
        <v>73</v>
      </c>
      <c r="D59" t="s">
        <v>98</v>
      </c>
      <c r="E59" t="s">
        <v>81</v>
      </c>
      <c r="H59">
        <v>22943.05</v>
      </c>
      <c r="J59" s="2">
        <v>45472</v>
      </c>
      <c r="L59">
        <v>8705</v>
      </c>
      <c r="M59">
        <v>0</v>
      </c>
      <c r="N59">
        <v>8035.05</v>
      </c>
      <c r="O59">
        <v>0</v>
      </c>
      <c r="P59">
        <v>6200</v>
      </c>
      <c r="Q59">
        <v>0</v>
      </c>
      <c r="R59">
        <v>0</v>
      </c>
      <c r="S59">
        <v>7452.5</v>
      </c>
      <c r="T59" s="2">
        <v>45462</v>
      </c>
      <c r="U59" s="2">
        <v>45461</v>
      </c>
      <c r="V59">
        <v>7900</v>
      </c>
      <c r="W59" s="2">
        <v>45471</v>
      </c>
      <c r="X59" s="2">
        <v>45467</v>
      </c>
      <c r="Y59">
        <v>5573.5</v>
      </c>
      <c r="Z59" s="2">
        <v>45476</v>
      </c>
      <c r="AA59" s="2">
        <v>45476</v>
      </c>
      <c r="AB59">
        <v>2017.05</v>
      </c>
      <c r="AC59" s="22"/>
      <c r="AD59" s="22"/>
      <c r="AE59">
        <v>0</v>
      </c>
      <c r="AF59" s="22"/>
      <c r="AG59" s="22"/>
    </row>
    <row r="60" spans="1:33" x14ac:dyDescent="0.35">
      <c r="A60">
        <v>2601</v>
      </c>
      <c r="B60">
        <v>149</v>
      </c>
      <c r="C60" t="s">
        <v>73</v>
      </c>
      <c r="D60" t="s">
        <v>92</v>
      </c>
      <c r="E60" t="s">
        <v>81</v>
      </c>
      <c r="H60">
        <v>88633.33</v>
      </c>
      <c r="J60" s="2">
        <v>45551</v>
      </c>
      <c r="L60">
        <v>61680</v>
      </c>
      <c r="M60">
        <v>0</v>
      </c>
      <c r="N60">
        <v>0</v>
      </c>
      <c r="O60">
        <v>0</v>
      </c>
      <c r="P60">
        <v>26953.33</v>
      </c>
      <c r="Q60">
        <v>0</v>
      </c>
      <c r="R60">
        <v>0</v>
      </c>
      <c r="S60">
        <v>44316</v>
      </c>
      <c r="T60" s="2">
        <v>45580</v>
      </c>
      <c r="U60" s="22"/>
      <c r="V60">
        <v>44317.33</v>
      </c>
      <c r="W60" s="2">
        <v>45597</v>
      </c>
      <c r="X60" s="22"/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2602</v>
      </c>
      <c r="B61">
        <v>149</v>
      </c>
      <c r="C61" t="s">
        <v>73</v>
      </c>
      <c r="D61" t="s">
        <v>92</v>
      </c>
      <c r="E61" t="s">
        <v>81</v>
      </c>
      <c r="H61">
        <v>21170</v>
      </c>
      <c r="J61" s="2">
        <v>45553</v>
      </c>
      <c r="L61">
        <v>15840</v>
      </c>
      <c r="M61">
        <v>0</v>
      </c>
      <c r="N61">
        <v>0</v>
      </c>
      <c r="O61">
        <v>0</v>
      </c>
      <c r="P61">
        <v>5330</v>
      </c>
      <c r="Q61">
        <v>0</v>
      </c>
      <c r="R61">
        <v>0</v>
      </c>
      <c r="S61">
        <v>10585</v>
      </c>
      <c r="T61" s="2">
        <v>45583</v>
      </c>
      <c r="U61" s="22"/>
      <c r="V61">
        <v>10585</v>
      </c>
      <c r="W61" s="2">
        <v>45601</v>
      </c>
      <c r="X61" s="22"/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2603</v>
      </c>
      <c r="B62">
        <v>149</v>
      </c>
      <c r="C62" t="s">
        <v>73</v>
      </c>
      <c r="D62" t="s">
        <v>92</v>
      </c>
      <c r="E62" t="s">
        <v>81</v>
      </c>
      <c r="H62">
        <v>25315</v>
      </c>
      <c r="J62" s="2">
        <v>45586</v>
      </c>
      <c r="L62">
        <v>19985</v>
      </c>
      <c r="M62">
        <v>0</v>
      </c>
      <c r="N62">
        <v>0</v>
      </c>
      <c r="O62">
        <v>0</v>
      </c>
      <c r="P62">
        <v>5330</v>
      </c>
      <c r="Q62">
        <v>0</v>
      </c>
      <c r="R62">
        <v>0</v>
      </c>
      <c r="S62">
        <v>12657.5</v>
      </c>
      <c r="T62" s="2">
        <v>45565</v>
      </c>
      <c r="U62" s="22"/>
      <c r="V62">
        <v>12657.5</v>
      </c>
      <c r="W62" s="2">
        <v>45586</v>
      </c>
      <c r="X62" s="22"/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2607</v>
      </c>
      <c r="B63">
        <v>149</v>
      </c>
      <c r="C63" t="s">
        <v>73</v>
      </c>
      <c r="D63" t="s">
        <v>99</v>
      </c>
      <c r="E63" t="s">
        <v>81</v>
      </c>
      <c r="H63">
        <v>8999</v>
      </c>
      <c r="J63" s="2">
        <v>45511</v>
      </c>
      <c r="K63" t="s">
        <v>76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8999</v>
      </c>
      <c r="T63" s="2">
        <v>45511</v>
      </c>
      <c r="U63" s="2">
        <v>45511</v>
      </c>
      <c r="V63">
        <v>0</v>
      </c>
      <c r="W63" s="22"/>
      <c r="X63" s="22"/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2608</v>
      </c>
      <c r="B64">
        <v>149</v>
      </c>
      <c r="C64" t="s">
        <v>73</v>
      </c>
      <c r="D64" t="s">
        <v>100</v>
      </c>
      <c r="E64" t="s">
        <v>81</v>
      </c>
      <c r="H64">
        <v>6359.74</v>
      </c>
      <c r="J64" s="2">
        <v>45495</v>
      </c>
      <c r="K64" t="s">
        <v>76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6359.74</v>
      </c>
      <c r="T64" s="2">
        <v>45511</v>
      </c>
      <c r="U64" s="2">
        <v>45511</v>
      </c>
      <c r="V64">
        <v>0</v>
      </c>
      <c r="W64" s="22"/>
      <c r="X64" s="22"/>
      <c r="Y64">
        <v>0</v>
      </c>
      <c r="Z64" s="22"/>
      <c r="AA64" s="22"/>
      <c r="AB64">
        <v>0</v>
      </c>
      <c r="AC64" s="22"/>
      <c r="AD64" s="22"/>
      <c r="AE64">
        <v>0</v>
      </c>
      <c r="AF64" s="22"/>
      <c r="AG64" s="22"/>
    </row>
    <row r="65" spans="1:33" x14ac:dyDescent="0.35">
      <c r="A65">
        <v>2609</v>
      </c>
      <c r="B65">
        <v>149</v>
      </c>
      <c r="C65" t="s">
        <v>73</v>
      </c>
      <c r="D65" t="s">
        <v>101</v>
      </c>
      <c r="E65" t="s">
        <v>81</v>
      </c>
      <c r="H65">
        <v>23730.68</v>
      </c>
      <c r="J65" s="2">
        <v>45531</v>
      </c>
      <c r="K65" t="s">
        <v>76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11865.34</v>
      </c>
      <c r="T65" s="2">
        <v>45524</v>
      </c>
      <c r="U65" s="2">
        <v>45524</v>
      </c>
      <c r="V65">
        <v>11865.34</v>
      </c>
      <c r="W65" s="2">
        <v>45530</v>
      </c>
      <c r="X65" s="2">
        <v>45530</v>
      </c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2610</v>
      </c>
      <c r="B66">
        <v>149</v>
      </c>
      <c r="C66" t="s">
        <v>73</v>
      </c>
      <c r="D66" t="s">
        <v>102</v>
      </c>
      <c r="E66" t="s">
        <v>81</v>
      </c>
      <c r="H66">
        <v>5550.3</v>
      </c>
      <c r="J66" s="2">
        <v>45528</v>
      </c>
      <c r="K66" t="s">
        <v>76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5550.3</v>
      </c>
      <c r="T66" s="2">
        <v>45526</v>
      </c>
      <c r="U66" s="2">
        <v>45526</v>
      </c>
      <c r="V66">
        <v>0</v>
      </c>
      <c r="W66" s="22"/>
      <c r="X66" s="22"/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2612</v>
      </c>
      <c r="B67">
        <v>149</v>
      </c>
      <c r="C67" t="s">
        <v>73</v>
      </c>
      <c r="D67" t="s">
        <v>103</v>
      </c>
      <c r="E67" t="s">
        <v>81</v>
      </c>
      <c r="H67">
        <v>34670</v>
      </c>
      <c r="J67" s="2">
        <v>45631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17335</v>
      </c>
      <c r="T67" s="2">
        <v>45562</v>
      </c>
      <c r="U67" s="22"/>
      <c r="V67">
        <v>8667.5</v>
      </c>
      <c r="W67" s="2">
        <v>45592</v>
      </c>
      <c r="X67" s="22"/>
      <c r="Y67">
        <v>8667.5</v>
      </c>
      <c r="Z67" s="2">
        <v>45592</v>
      </c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2647</v>
      </c>
      <c r="B68">
        <v>149</v>
      </c>
      <c r="C68" t="s">
        <v>73</v>
      </c>
      <c r="D68" t="s">
        <v>104</v>
      </c>
      <c r="E68" t="s">
        <v>81</v>
      </c>
      <c r="H68">
        <v>26955</v>
      </c>
      <c r="J68" s="2">
        <v>45559</v>
      </c>
      <c r="K68" t="s">
        <v>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26955</v>
      </c>
      <c r="T68" s="2">
        <v>45557</v>
      </c>
      <c r="U68" s="2">
        <v>45558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2659</v>
      </c>
      <c r="B69">
        <v>149</v>
      </c>
      <c r="C69" t="s">
        <v>73</v>
      </c>
      <c r="D69" t="s">
        <v>105</v>
      </c>
      <c r="E69" t="s">
        <v>81</v>
      </c>
      <c r="H69">
        <v>47054</v>
      </c>
      <c r="J69" s="2">
        <v>45592</v>
      </c>
      <c r="L69">
        <v>12663</v>
      </c>
      <c r="M69">
        <v>0</v>
      </c>
      <c r="N69">
        <v>0</v>
      </c>
      <c r="O69">
        <v>0</v>
      </c>
      <c r="P69">
        <v>34391</v>
      </c>
      <c r="Q69">
        <v>0</v>
      </c>
      <c r="R69">
        <v>0</v>
      </c>
      <c r="S69">
        <v>14116.2</v>
      </c>
      <c r="T69" s="2">
        <v>45440</v>
      </c>
      <c r="U69" s="2">
        <v>45440</v>
      </c>
      <c r="V69">
        <v>16468.900000000001</v>
      </c>
      <c r="W69" s="2">
        <v>45525</v>
      </c>
      <c r="X69" s="2">
        <v>45524</v>
      </c>
      <c r="Y69">
        <v>16468.900000000001</v>
      </c>
      <c r="Z69" s="2">
        <v>45586</v>
      </c>
      <c r="AA69" s="22"/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2663</v>
      </c>
      <c r="B70">
        <v>149</v>
      </c>
      <c r="C70" t="s">
        <v>73</v>
      </c>
      <c r="D70" t="s">
        <v>94</v>
      </c>
      <c r="E70" t="s">
        <v>81</v>
      </c>
      <c r="H70">
        <v>94993.2</v>
      </c>
      <c r="J70" s="2">
        <v>45582</v>
      </c>
      <c r="L70">
        <v>0</v>
      </c>
      <c r="M70">
        <v>0</v>
      </c>
      <c r="N70">
        <v>0</v>
      </c>
      <c r="O70">
        <v>0</v>
      </c>
      <c r="P70">
        <v>94993.2</v>
      </c>
      <c r="Q70">
        <v>0</v>
      </c>
      <c r="R70">
        <v>0</v>
      </c>
      <c r="S70">
        <v>94993.2</v>
      </c>
      <c r="T70" s="2">
        <v>45586</v>
      </c>
      <c r="U70" s="22"/>
      <c r="V70">
        <v>0</v>
      </c>
      <c r="W70" s="22"/>
      <c r="X70" s="22"/>
      <c r="Y70">
        <v>0</v>
      </c>
      <c r="Z70" s="22"/>
      <c r="AA70" s="22"/>
      <c r="AB70">
        <v>0</v>
      </c>
      <c r="AC70" s="22"/>
      <c r="AD70" s="22"/>
      <c r="AE70">
        <v>0</v>
      </c>
      <c r="AF70" s="22"/>
      <c r="AG70" s="22"/>
    </row>
    <row r="71" spans="1:33" x14ac:dyDescent="0.35">
      <c r="A71">
        <v>2671</v>
      </c>
      <c r="B71">
        <v>149</v>
      </c>
      <c r="C71" t="s">
        <v>73</v>
      </c>
      <c r="D71" t="s">
        <v>106</v>
      </c>
      <c r="E71" t="s">
        <v>81</v>
      </c>
      <c r="H71">
        <v>108897.5</v>
      </c>
      <c r="J71" s="2">
        <v>45589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54448.74</v>
      </c>
      <c r="T71" s="2">
        <v>45562</v>
      </c>
      <c r="U71" s="22"/>
      <c r="V71">
        <v>54448.74</v>
      </c>
      <c r="W71" s="2">
        <v>45582</v>
      </c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2672</v>
      </c>
      <c r="B72">
        <v>149</v>
      </c>
      <c r="C72" t="s">
        <v>73</v>
      </c>
      <c r="D72" t="s">
        <v>107</v>
      </c>
      <c r="E72" t="s">
        <v>81</v>
      </c>
      <c r="H72">
        <v>19000</v>
      </c>
      <c r="J72" s="2">
        <v>45561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19000</v>
      </c>
      <c r="T72" s="2">
        <v>45569</v>
      </c>
      <c r="U72" s="22"/>
      <c r="V72">
        <v>0</v>
      </c>
      <c r="W72" s="22"/>
      <c r="X72" s="22"/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7"/>
  <sheetViews>
    <sheetView workbookViewId="0"/>
  </sheetViews>
  <sheetFormatPr defaultRowHeight="14.5" x14ac:dyDescent="0.35"/>
  <sheetData>
    <row r="1" spans="1:9" x14ac:dyDescent="0.35">
      <c r="A1" t="s">
        <v>108</v>
      </c>
      <c r="B1" t="s">
        <v>19</v>
      </c>
      <c r="C1" t="s">
        <v>32</v>
      </c>
      <c r="D1" t="s">
        <v>43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</row>
    <row r="2" spans="1:9" x14ac:dyDescent="0.35">
      <c r="A2">
        <v>2598</v>
      </c>
      <c r="B2">
        <v>149</v>
      </c>
      <c r="C2" t="s">
        <v>73</v>
      </c>
      <c r="D2" t="s">
        <v>96</v>
      </c>
      <c r="E2" s="2">
        <v>45553</v>
      </c>
      <c r="F2" s="2">
        <v>45560</v>
      </c>
      <c r="G2">
        <v>12766</v>
      </c>
      <c r="H2" s="2">
        <v>45563</v>
      </c>
      <c r="I2" t="s">
        <v>114</v>
      </c>
    </row>
    <row r="3" spans="1:9" x14ac:dyDescent="0.35">
      <c r="A3">
        <v>2597</v>
      </c>
      <c r="B3">
        <v>149</v>
      </c>
      <c r="C3" t="s">
        <v>73</v>
      </c>
      <c r="D3" t="s">
        <v>95</v>
      </c>
      <c r="E3" s="2">
        <v>45560</v>
      </c>
      <c r="F3" s="2">
        <v>45560</v>
      </c>
      <c r="G3">
        <v>17115</v>
      </c>
      <c r="H3" s="2">
        <v>45560</v>
      </c>
      <c r="I3" t="s">
        <v>114</v>
      </c>
    </row>
    <row r="4" spans="1:9" x14ac:dyDescent="0.35">
      <c r="A4">
        <v>2596</v>
      </c>
      <c r="B4">
        <v>149</v>
      </c>
      <c r="C4" t="s">
        <v>73</v>
      </c>
      <c r="D4" t="s">
        <v>74</v>
      </c>
      <c r="E4" s="2">
        <v>45557</v>
      </c>
      <c r="F4" s="2">
        <v>45559</v>
      </c>
      <c r="G4">
        <v>17640</v>
      </c>
      <c r="H4" s="2">
        <v>45537</v>
      </c>
      <c r="I4" t="s">
        <v>114</v>
      </c>
    </row>
    <row r="5" spans="1:9" x14ac:dyDescent="0.35">
      <c r="A5">
        <v>2596</v>
      </c>
      <c r="B5">
        <v>149</v>
      </c>
      <c r="C5" t="s">
        <v>73</v>
      </c>
      <c r="D5" t="s">
        <v>74</v>
      </c>
      <c r="E5" s="2">
        <v>45557</v>
      </c>
      <c r="F5" s="2">
        <v>45559</v>
      </c>
      <c r="G5">
        <v>7995</v>
      </c>
      <c r="H5" s="2">
        <v>45537</v>
      </c>
      <c r="I5" t="s">
        <v>114</v>
      </c>
    </row>
    <row r="6" spans="1:9" x14ac:dyDescent="0.35">
      <c r="A6">
        <v>2647</v>
      </c>
      <c r="B6">
        <v>149</v>
      </c>
      <c r="C6" t="s">
        <v>73</v>
      </c>
      <c r="D6" t="s">
        <v>104</v>
      </c>
      <c r="E6" s="2">
        <v>45557</v>
      </c>
      <c r="F6" s="2">
        <v>45558</v>
      </c>
      <c r="G6">
        <v>26955</v>
      </c>
      <c r="H6" s="2">
        <v>45559</v>
      </c>
      <c r="I6" t="s">
        <v>114</v>
      </c>
    </row>
    <row r="7" spans="1:9" x14ac:dyDescent="0.35">
      <c r="A7">
        <v>2596</v>
      </c>
      <c r="B7">
        <v>149</v>
      </c>
      <c r="C7" t="s">
        <v>73</v>
      </c>
      <c r="D7" t="s">
        <v>74</v>
      </c>
      <c r="E7" s="2">
        <v>45557</v>
      </c>
      <c r="F7" s="2">
        <v>45558</v>
      </c>
      <c r="G7">
        <v>1120</v>
      </c>
      <c r="H7" s="2">
        <v>45537</v>
      </c>
      <c r="I7" t="s">
        <v>114</v>
      </c>
    </row>
    <row r="8" spans="1:9" x14ac:dyDescent="0.35">
      <c r="A8">
        <v>2595</v>
      </c>
      <c r="B8">
        <v>149</v>
      </c>
      <c r="C8" t="s">
        <v>73</v>
      </c>
      <c r="D8" t="s">
        <v>94</v>
      </c>
      <c r="E8" s="2">
        <v>45555</v>
      </c>
      <c r="F8" s="2">
        <v>45555</v>
      </c>
      <c r="G8">
        <v>152242</v>
      </c>
      <c r="H8" s="2">
        <v>45505</v>
      </c>
      <c r="I8" t="s">
        <v>114</v>
      </c>
    </row>
    <row r="9" spans="1:9" x14ac:dyDescent="0.35">
      <c r="A9">
        <v>2591</v>
      </c>
      <c r="B9">
        <v>149</v>
      </c>
      <c r="C9" t="s">
        <v>73</v>
      </c>
      <c r="D9" t="s">
        <v>91</v>
      </c>
      <c r="E9" s="2">
        <v>45547</v>
      </c>
      <c r="F9" s="2">
        <v>45554</v>
      </c>
      <c r="G9">
        <v>36400</v>
      </c>
      <c r="H9" s="2">
        <v>45548</v>
      </c>
      <c r="I9" t="s">
        <v>114</v>
      </c>
    </row>
    <row r="10" spans="1:9" x14ac:dyDescent="0.35">
      <c r="A10">
        <v>2594</v>
      </c>
      <c r="B10">
        <v>149</v>
      </c>
      <c r="C10" t="s">
        <v>73</v>
      </c>
      <c r="D10" t="s">
        <v>94</v>
      </c>
      <c r="E10" s="2">
        <v>45553</v>
      </c>
      <c r="F10" s="2">
        <v>45553</v>
      </c>
      <c r="G10">
        <v>35463.74</v>
      </c>
      <c r="H10" s="2">
        <v>45636</v>
      </c>
      <c r="I10" t="s">
        <v>114</v>
      </c>
    </row>
    <row r="11" spans="1:9" x14ac:dyDescent="0.35">
      <c r="A11">
        <v>2592</v>
      </c>
      <c r="B11">
        <v>149</v>
      </c>
      <c r="C11" t="s">
        <v>73</v>
      </c>
      <c r="D11" t="s">
        <v>92</v>
      </c>
      <c r="E11" s="2">
        <v>45550</v>
      </c>
      <c r="F11" s="2">
        <v>45551</v>
      </c>
      <c r="G11">
        <v>19500</v>
      </c>
      <c r="H11" s="2">
        <v>45502</v>
      </c>
      <c r="I11" t="s">
        <v>114</v>
      </c>
    </row>
    <row r="12" spans="1:9" x14ac:dyDescent="0.35">
      <c r="A12">
        <v>2593</v>
      </c>
      <c r="B12">
        <v>149</v>
      </c>
      <c r="C12" t="s">
        <v>73</v>
      </c>
      <c r="D12" t="s">
        <v>92</v>
      </c>
      <c r="E12" s="2">
        <v>45551</v>
      </c>
      <c r="F12" s="2">
        <v>45551</v>
      </c>
      <c r="G12">
        <v>5330</v>
      </c>
      <c r="H12" s="2">
        <v>45519</v>
      </c>
      <c r="I12" t="s">
        <v>114</v>
      </c>
    </row>
    <row r="13" spans="1:9" x14ac:dyDescent="0.35">
      <c r="A13">
        <v>2593</v>
      </c>
      <c r="B13">
        <v>149</v>
      </c>
      <c r="C13" t="s">
        <v>73</v>
      </c>
      <c r="D13" t="s">
        <v>92</v>
      </c>
      <c r="E13" s="2">
        <v>45551</v>
      </c>
      <c r="F13" s="2">
        <v>45551</v>
      </c>
      <c r="G13">
        <v>29214.42</v>
      </c>
      <c r="H13" s="2">
        <v>45519</v>
      </c>
      <c r="I13" t="s">
        <v>114</v>
      </c>
    </row>
    <row r="14" spans="1:9" x14ac:dyDescent="0.35">
      <c r="A14">
        <v>2574</v>
      </c>
      <c r="B14">
        <v>149</v>
      </c>
      <c r="C14" t="s">
        <v>73</v>
      </c>
      <c r="D14" t="s">
        <v>88</v>
      </c>
      <c r="E14" s="2">
        <v>45545</v>
      </c>
      <c r="F14" s="2">
        <v>45545</v>
      </c>
      <c r="G14">
        <v>47000</v>
      </c>
      <c r="H14" s="2">
        <v>45554</v>
      </c>
      <c r="I14" t="s">
        <v>114</v>
      </c>
    </row>
    <row r="15" spans="1:9" x14ac:dyDescent="0.35">
      <c r="A15">
        <v>2575</v>
      </c>
      <c r="B15">
        <v>149</v>
      </c>
      <c r="C15" t="s">
        <v>73</v>
      </c>
      <c r="D15" t="s">
        <v>89</v>
      </c>
      <c r="E15" s="2">
        <v>45545</v>
      </c>
      <c r="F15" s="2">
        <v>45545</v>
      </c>
      <c r="G15">
        <v>2565</v>
      </c>
      <c r="H15" s="2">
        <v>45556</v>
      </c>
      <c r="I15" t="s">
        <v>114</v>
      </c>
    </row>
    <row r="16" spans="1:9" x14ac:dyDescent="0.35">
      <c r="A16">
        <v>2575</v>
      </c>
      <c r="B16">
        <v>149</v>
      </c>
      <c r="C16" t="s">
        <v>73</v>
      </c>
      <c r="D16" t="s">
        <v>89</v>
      </c>
      <c r="E16" s="2">
        <v>45545</v>
      </c>
      <c r="F16" s="2">
        <v>45545</v>
      </c>
      <c r="G16">
        <v>3400</v>
      </c>
      <c r="H16" s="2">
        <v>45556</v>
      </c>
      <c r="I16" t="s">
        <v>114</v>
      </c>
    </row>
    <row r="17" spans="1:9" x14ac:dyDescent="0.35">
      <c r="A17">
        <v>2575</v>
      </c>
      <c r="B17">
        <v>149</v>
      </c>
      <c r="C17" t="s">
        <v>73</v>
      </c>
      <c r="D17" t="s">
        <v>89</v>
      </c>
      <c r="E17" s="2">
        <v>45545</v>
      </c>
      <c r="F17" s="2">
        <v>45545</v>
      </c>
      <c r="G17">
        <v>15600</v>
      </c>
      <c r="H17" s="2">
        <v>45556</v>
      </c>
      <c r="I17" t="s">
        <v>114</v>
      </c>
    </row>
    <row r="18" spans="1:9" x14ac:dyDescent="0.35">
      <c r="A18">
        <v>2576</v>
      </c>
      <c r="B18">
        <v>149</v>
      </c>
      <c r="C18" t="s">
        <v>73</v>
      </c>
      <c r="D18" t="s">
        <v>90</v>
      </c>
      <c r="E18" s="2">
        <v>45545</v>
      </c>
      <c r="F18" s="2">
        <v>45545</v>
      </c>
      <c r="G18">
        <v>191.63</v>
      </c>
      <c r="H18" s="2">
        <v>45537</v>
      </c>
    </row>
    <row r="19" spans="1:9" x14ac:dyDescent="0.35">
      <c r="A19">
        <v>2573</v>
      </c>
      <c r="B19">
        <v>149</v>
      </c>
      <c r="C19" t="s">
        <v>73</v>
      </c>
      <c r="D19" t="s">
        <v>87</v>
      </c>
      <c r="E19" s="2">
        <v>45545</v>
      </c>
      <c r="F19" s="2">
        <v>45545</v>
      </c>
      <c r="G19">
        <v>6938.75</v>
      </c>
      <c r="H19" s="2">
        <v>45605</v>
      </c>
      <c r="I19" t="s">
        <v>114</v>
      </c>
    </row>
    <row r="20" spans="1:9" x14ac:dyDescent="0.35">
      <c r="A20">
        <v>2571</v>
      </c>
      <c r="B20">
        <v>149</v>
      </c>
      <c r="C20" t="s">
        <v>73</v>
      </c>
      <c r="D20" t="s">
        <v>85</v>
      </c>
      <c r="E20" s="2">
        <v>45544</v>
      </c>
      <c r="F20" s="2">
        <v>45544</v>
      </c>
      <c r="G20">
        <v>7152.75</v>
      </c>
      <c r="H20" s="2">
        <v>45547</v>
      </c>
      <c r="I20" t="s">
        <v>114</v>
      </c>
    </row>
    <row r="21" spans="1:9" x14ac:dyDescent="0.35">
      <c r="A21">
        <v>2569</v>
      </c>
      <c r="B21">
        <v>149</v>
      </c>
      <c r="C21" t="s">
        <v>73</v>
      </c>
      <c r="D21" t="s">
        <v>82</v>
      </c>
      <c r="E21" s="2">
        <v>45544</v>
      </c>
      <c r="F21" s="2">
        <v>45544</v>
      </c>
      <c r="G21">
        <v>1161.8800000000001</v>
      </c>
      <c r="H21" s="2">
        <v>45534</v>
      </c>
    </row>
    <row r="22" spans="1:9" x14ac:dyDescent="0.35">
      <c r="A22">
        <v>2571</v>
      </c>
      <c r="B22">
        <v>149</v>
      </c>
      <c r="C22" t="s">
        <v>73</v>
      </c>
      <c r="D22" t="s">
        <v>85</v>
      </c>
      <c r="E22" s="2">
        <v>45544</v>
      </c>
      <c r="F22" s="2">
        <v>45544</v>
      </c>
      <c r="G22">
        <v>13512.5</v>
      </c>
      <c r="H22" s="2">
        <v>45547</v>
      </c>
      <c r="I22" t="s">
        <v>114</v>
      </c>
    </row>
    <row r="23" spans="1:9" x14ac:dyDescent="0.35">
      <c r="A23">
        <v>2576</v>
      </c>
      <c r="B23">
        <v>149</v>
      </c>
      <c r="C23" t="s">
        <v>73</v>
      </c>
      <c r="D23" t="s">
        <v>90</v>
      </c>
      <c r="E23" s="2">
        <v>45544</v>
      </c>
      <c r="F23" s="2">
        <v>45544</v>
      </c>
      <c r="G23">
        <v>98.81</v>
      </c>
      <c r="H23" s="2">
        <v>45537</v>
      </c>
    </row>
    <row r="24" spans="1:9" x14ac:dyDescent="0.35">
      <c r="A24">
        <v>2572</v>
      </c>
      <c r="B24">
        <v>149</v>
      </c>
      <c r="C24" t="s">
        <v>73</v>
      </c>
      <c r="D24" t="s">
        <v>86</v>
      </c>
      <c r="E24" s="2">
        <v>45544</v>
      </c>
      <c r="F24" s="2">
        <v>45544</v>
      </c>
      <c r="G24">
        <v>3835.2</v>
      </c>
      <c r="H24" s="2">
        <v>45658</v>
      </c>
      <c r="I24" t="s">
        <v>114</v>
      </c>
    </row>
    <row r="25" spans="1:9" x14ac:dyDescent="0.35">
      <c r="A25">
        <v>2572</v>
      </c>
      <c r="B25">
        <v>149</v>
      </c>
      <c r="C25" t="s">
        <v>73</v>
      </c>
      <c r="D25" t="s">
        <v>86</v>
      </c>
      <c r="E25" s="2">
        <v>45544</v>
      </c>
      <c r="F25" s="2">
        <v>45544</v>
      </c>
      <c r="G25">
        <v>11448</v>
      </c>
      <c r="H25" s="2">
        <v>45658</v>
      </c>
      <c r="I25" t="s">
        <v>114</v>
      </c>
    </row>
    <row r="26" spans="1:9" x14ac:dyDescent="0.35">
      <c r="A26">
        <v>2573</v>
      </c>
      <c r="B26">
        <v>149</v>
      </c>
      <c r="C26" t="s">
        <v>73</v>
      </c>
      <c r="D26" t="s">
        <v>87</v>
      </c>
      <c r="E26" s="2">
        <v>45544</v>
      </c>
      <c r="F26" s="2">
        <v>45544</v>
      </c>
      <c r="G26">
        <v>2450</v>
      </c>
      <c r="H26" s="2">
        <v>45605</v>
      </c>
      <c r="I26" t="s">
        <v>114</v>
      </c>
    </row>
    <row r="27" spans="1:9" x14ac:dyDescent="0.35">
      <c r="A27">
        <v>2576</v>
      </c>
      <c r="B27">
        <v>149</v>
      </c>
      <c r="C27" t="s">
        <v>73</v>
      </c>
      <c r="D27" t="s">
        <v>90</v>
      </c>
      <c r="E27" s="2">
        <v>45540</v>
      </c>
      <c r="F27" s="2">
        <v>45540</v>
      </c>
      <c r="G27">
        <v>4.38</v>
      </c>
      <c r="H27" s="2">
        <v>45537</v>
      </c>
    </row>
    <row r="28" spans="1:9" x14ac:dyDescent="0.35">
      <c r="A28">
        <v>2570</v>
      </c>
      <c r="B28">
        <v>149</v>
      </c>
      <c r="C28" t="s">
        <v>73</v>
      </c>
      <c r="D28" t="s">
        <v>84</v>
      </c>
      <c r="E28" s="2">
        <v>45540</v>
      </c>
      <c r="F28" s="2">
        <v>45540</v>
      </c>
      <c r="G28">
        <v>213.65</v>
      </c>
      <c r="H28" s="2">
        <v>45534</v>
      </c>
    </row>
    <row r="29" spans="1:9" x14ac:dyDescent="0.35">
      <c r="A29">
        <v>2569</v>
      </c>
      <c r="B29">
        <v>149</v>
      </c>
      <c r="C29" t="s">
        <v>73</v>
      </c>
      <c r="D29" t="s">
        <v>82</v>
      </c>
      <c r="E29" s="2">
        <v>45537</v>
      </c>
      <c r="F29" s="2">
        <v>45537</v>
      </c>
      <c r="G29">
        <v>261.02</v>
      </c>
      <c r="H29" s="2">
        <v>45534</v>
      </c>
    </row>
    <row r="30" spans="1:9" x14ac:dyDescent="0.35">
      <c r="A30">
        <v>2568</v>
      </c>
      <c r="B30">
        <v>149</v>
      </c>
      <c r="C30" t="s">
        <v>73</v>
      </c>
      <c r="D30" t="s">
        <v>80</v>
      </c>
      <c r="E30" s="2">
        <v>45537</v>
      </c>
      <c r="F30" s="2">
        <v>45537</v>
      </c>
      <c r="G30">
        <v>12950.7</v>
      </c>
      <c r="H30" s="2">
        <v>45537</v>
      </c>
      <c r="I30" t="s">
        <v>114</v>
      </c>
    </row>
    <row r="31" spans="1:9" x14ac:dyDescent="0.35">
      <c r="A31">
        <v>2461</v>
      </c>
      <c r="B31">
        <v>149</v>
      </c>
      <c r="C31" t="s">
        <v>73</v>
      </c>
      <c r="D31" t="s">
        <v>77</v>
      </c>
      <c r="E31" s="2">
        <v>45534</v>
      </c>
      <c r="F31" s="2">
        <v>45534</v>
      </c>
      <c r="G31">
        <v>25282.74</v>
      </c>
      <c r="H31" s="22"/>
    </row>
    <row r="32" spans="1:9" x14ac:dyDescent="0.35">
      <c r="A32">
        <v>2598</v>
      </c>
      <c r="B32">
        <v>149</v>
      </c>
      <c r="C32" t="s">
        <v>73</v>
      </c>
      <c r="D32" t="s">
        <v>96</v>
      </c>
      <c r="E32" s="2">
        <v>45529</v>
      </c>
      <c r="F32" s="2">
        <v>45530</v>
      </c>
      <c r="G32">
        <v>12766</v>
      </c>
      <c r="H32" s="2">
        <v>45563</v>
      </c>
      <c r="I32" t="s">
        <v>114</v>
      </c>
    </row>
    <row r="33" spans="1:9" x14ac:dyDescent="0.35">
      <c r="A33">
        <v>2609</v>
      </c>
      <c r="B33">
        <v>149</v>
      </c>
      <c r="C33" t="s">
        <v>73</v>
      </c>
      <c r="D33" t="s">
        <v>101</v>
      </c>
      <c r="E33" s="2">
        <v>45530</v>
      </c>
      <c r="F33" s="2">
        <v>45530</v>
      </c>
      <c r="G33">
        <v>11865.34</v>
      </c>
      <c r="H33" s="2">
        <v>45531</v>
      </c>
      <c r="I33" t="s">
        <v>114</v>
      </c>
    </row>
    <row r="34" spans="1:9" x14ac:dyDescent="0.35">
      <c r="A34">
        <v>2610</v>
      </c>
      <c r="B34">
        <v>149</v>
      </c>
      <c r="C34" t="s">
        <v>73</v>
      </c>
      <c r="D34" t="s">
        <v>102</v>
      </c>
      <c r="E34" s="2">
        <v>45526</v>
      </c>
      <c r="F34" s="2">
        <v>45526</v>
      </c>
      <c r="G34">
        <v>5550.3</v>
      </c>
      <c r="H34" s="2">
        <v>45528</v>
      </c>
      <c r="I34" t="s">
        <v>114</v>
      </c>
    </row>
    <row r="35" spans="1:9" x14ac:dyDescent="0.35">
      <c r="A35">
        <v>2609</v>
      </c>
      <c r="B35">
        <v>149</v>
      </c>
      <c r="C35" t="s">
        <v>73</v>
      </c>
      <c r="D35" t="s">
        <v>101</v>
      </c>
      <c r="E35" s="2">
        <v>45524</v>
      </c>
      <c r="F35" s="2">
        <v>45524</v>
      </c>
      <c r="G35">
        <v>11865.34</v>
      </c>
      <c r="H35" s="2">
        <v>45531</v>
      </c>
      <c r="I35" t="s">
        <v>114</v>
      </c>
    </row>
    <row r="36" spans="1:9" x14ac:dyDescent="0.35">
      <c r="A36">
        <v>2659</v>
      </c>
      <c r="B36">
        <v>149</v>
      </c>
      <c r="C36" t="s">
        <v>73</v>
      </c>
      <c r="D36" t="s">
        <v>105</v>
      </c>
      <c r="E36" s="2">
        <v>45525</v>
      </c>
      <c r="F36" s="2">
        <v>45524</v>
      </c>
      <c r="G36">
        <v>16468.900000000001</v>
      </c>
      <c r="H36" s="2">
        <v>45592</v>
      </c>
      <c r="I36" t="s">
        <v>114</v>
      </c>
    </row>
    <row r="37" spans="1:9" x14ac:dyDescent="0.35">
      <c r="A37">
        <v>2575</v>
      </c>
      <c r="B37">
        <v>149</v>
      </c>
      <c r="C37" t="s">
        <v>73</v>
      </c>
      <c r="D37" t="s">
        <v>89</v>
      </c>
      <c r="E37" s="2">
        <v>45517</v>
      </c>
      <c r="F37" s="2">
        <v>45518</v>
      </c>
      <c r="G37">
        <v>21565</v>
      </c>
      <c r="H37" s="2">
        <v>45556</v>
      </c>
      <c r="I37" t="s">
        <v>114</v>
      </c>
    </row>
    <row r="38" spans="1:9" x14ac:dyDescent="0.35">
      <c r="A38">
        <v>2597</v>
      </c>
      <c r="B38">
        <v>149</v>
      </c>
      <c r="C38" t="s">
        <v>73</v>
      </c>
      <c r="D38" t="s">
        <v>95</v>
      </c>
      <c r="E38" s="2">
        <v>45518</v>
      </c>
      <c r="F38" s="2">
        <v>45518</v>
      </c>
      <c r="G38">
        <v>17115</v>
      </c>
      <c r="H38" s="2">
        <v>45560</v>
      </c>
      <c r="I38" t="s">
        <v>114</v>
      </c>
    </row>
    <row r="39" spans="1:9" x14ac:dyDescent="0.35">
      <c r="A39">
        <v>2573</v>
      </c>
      <c r="B39">
        <v>149</v>
      </c>
      <c r="C39" t="s">
        <v>73</v>
      </c>
      <c r="D39" t="s">
        <v>87</v>
      </c>
      <c r="E39" s="2">
        <v>45514</v>
      </c>
      <c r="F39" s="2">
        <v>45516</v>
      </c>
      <c r="G39">
        <v>9388.75</v>
      </c>
      <c r="H39" s="2">
        <v>45605</v>
      </c>
      <c r="I39" t="s">
        <v>114</v>
      </c>
    </row>
    <row r="40" spans="1:9" x14ac:dyDescent="0.35">
      <c r="A40">
        <v>2571</v>
      </c>
      <c r="B40">
        <v>149</v>
      </c>
      <c r="C40" t="s">
        <v>73</v>
      </c>
      <c r="D40" t="s">
        <v>85</v>
      </c>
      <c r="E40" s="2">
        <v>45514</v>
      </c>
      <c r="F40" s="2">
        <v>45516</v>
      </c>
      <c r="G40">
        <v>20665.25</v>
      </c>
      <c r="H40" s="2">
        <v>45547</v>
      </c>
      <c r="I40" t="s">
        <v>114</v>
      </c>
    </row>
    <row r="41" spans="1:9" x14ac:dyDescent="0.35">
      <c r="A41">
        <v>2572</v>
      </c>
      <c r="B41">
        <v>149</v>
      </c>
      <c r="C41" t="s">
        <v>73</v>
      </c>
      <c r="D41" t="s">
        <v>86</v>
      </c>
      <c r="E41" s="2">
        <v>45509</v>
      </c>
      <c r="F41" s="2">
        <v>45512</v>
      </c>
      <c r="G41">
        <v>19104</v>
      </c>
      <c r="H41" s="2">
        <v>45658</v>
      </c>
      <c r="I41" t="s">
        <v>114</v>
      </c>
    </row>
    <row r="42" spans="1:9" x14ac:dyDescent="0.35">
      <c r="A42">
        <v>2607</v>
      </c>
      <c r="B42">
        <v>149</v>
      </c>
      <c r="C42" t="s">
        <v>73</v>
      </c>
      <c r="D42" t="s">
        <v>99</v>
      </c>
      <c r="E42" s="2">
        <v>45511</v>
      </c>
      <c r="F42" s="2">
        <v>45511</v>
      </c>
      <c r="G42">
        <v>8999</v>
      </c>
      <c r="H42" s="2">
        <v>45511</v>
      </c>
      <c r="I42" t="s">
        <v>114</v>
      </c>
    </row>
    <row r="43" spans="1:9" x14ac:dyDescent="0.35">
      <c r="A43">
        <v>2608</v>
      </c>
      <c r="B43">
        <v>149</v>
      </c>
      <c r="C43" t="s">
        <v>73</v>
      </c>
      <c r="D43" t="s">
        <v>100</v>
      </c>
      <c r="E43" s="2">
        <v>45511</v>
      </c>
      <c r="F43" s="2">
        <v>45511</v>
      </c>
      <c r="G43">
        <v>6359.74</v>
      </c>
      <c r="H43" s="2">
        <v>45495</v>
      </c>
      <c r="I43" t="s">
        <v>114</v>
      </c>
    </row>
    <row r="44" spans="1:9" x14ac:dyDescent="0.35">
      <c r="A44">
        <v>2461</v>
      </c>
      <c r="B44">
        <v>149</v>
      </c>
      <c r="C44" t="s">
        <v>73</v>
      </c>
      <c r="D44" t="s">
        <v>77</v>
      </c>
      <c r="E44" s="2">
        <v>45504</v>
      </c>
      <c r="F44" s="2">
        <v>45504</v>
      </c>
      <c r="G44">
        <v>183647.86</v>
      </c>
      <c r="H44" s="22"/>
    </row>
    <row r="45" spans="1:9" x14ac:dyDescent="0.35">
      <c r="A45">
        <v>2461</v>
      </c>
      <c r="B45">
        <v>149</v>
      </c>
      <c r="C45" t="s">
        <v>73</v>
      </c>
      <c r="D45" t="s">
        <v>77</v>
      </c>
      <c r="E45" s="2">
        <v>45502</v>
      </c>
      <c r="F45" s="2">
        <v>45502</v>
      </c>
      <c r="G45">
        <v>37705</v>
      </c>
      <c r="H45" s="22"/>
    </row>
    <row r="46" spans="1:9" x14ac:dyDescent="0.35">
      <c r="A46">
        <v>2460</v>
      </c>
      <c r="B46">
        <v>149</v>
      </c>
      <c r="C46" t="s">
        <v>73</v>
      </c>
      <c r="D46" t="s">
        <v>77</v>
      </c>
      <c r="E46" s="2">
        <v>45499</v>
      </c>
      <c r="F46" s="2">
        <v>45499</v>
      </c>
      <c r="G46">
        <v>17768.02</v>
      </c>
      <c r="H46" s="22"/>
    </row>
    <row r="47" spans="1:9" x14ac:dyDescent="0.35">
      <c r="A47">
        <v>2598</v>
      </c>
      <c r="B47">
        <v>149</v>
      </c>
      <c r="C47" t="s">
        <v>73</v>
      </c>
      <c r="D47" t="s">
        <v>96</v>
      </c>
      <c r="E47" s="2">
        <v>45498</v>
      </c>
      <c r="F47" s="2">
        <v>45498</v>
      </c>
      <c r="G47">
        <v>12768</v>
      </c>
      <c r="H47" s="2">
        <v>45563</v>
      </c>
      <c r="I47" t="s">
        <v>114</v>
      </c>
    </row>
    <row r="48" spans="1:9" x14ac:dyDescent="0.35">
      <c r="A48">
        <v>2460</v>
      </c>
      <c r="B48">
        <v>149</v>
      </c>
      <c r="C48" t="s">
        <v>73</v>
      </c>
      <c r="D48" t="s">
        <v>77</v>
      </c>
      <c r="E48" s="2">
        <v>45498</v>
      </c>
      <c r="F48" s="2">
        <v>45498</v>
      </c>
      <c r="G48">
        <v>35500.01</v>
      </c>
      <c r="H48" s="22"/>
    </row>
    <row r="49" spans="1:9" x14ac:dyDescent="0.35">
      <c r="A49">
        <v>2460</v>
      </c>
      <c r="B49">
        <v>149</v>
      </c>
      <c r="C49" t="s">
        <v>73</v>
      </c>
      <c r="D49" t="s">
        <v>77</v>
      </c>
      <c r="E49" s="2">
        <v>45497</v>
      </c>
      <c r="F49" s="2">
        <v>45497</v>
      </c>
      <c r="G49">
        <v>472.27</v>
      </c>
      <c r="H49" s="22"/>
    </row>
    <row r="50" spans="1:9" x14ac:dyDescent="0.35">
      <c r="A50">
        <v>2573</v>
      </c>
      <c r="B50">
        <v>149</v>
      </c>
      <c r="C50" t="s">
        <v>73</v>
      </c>
      <c r="D50" t="s">
        <v>87</v>
      </c>
      <c r="E50" s="2">
        <v>45483</v>
      </c>
      <c r="F50" s="2">
        <v>45496</v>
      </c>
      <c r="G50">
        <v>9388.75</v>
      </c>
      <c r="H50" s="2">
        <v>45605</v>
      </c>
      <c r="I50" t="s">
        <v>114</v>
      </c>
    </row>
    <row r="51" spans="1:9" x14ac:dyDescent="0.35">
      <c r="A51">
        <v>2460</v>
      </c>
      <c r="B51">
        <v>149</v>
      </c>
      <c r="C51" t="s">
        <v>73</v>
      </c>
      <c r="D51" t="s">
        <v>77</v>
      </c>
      <c r="E51" s="2">
        <v>45496</v>
      </c>
      <c r="F51" s="2">
        <v>45496</v>
      </c>
      <c r="G51">
        <v>19012.490000000002</v>
      </c>
      <c r="H51" s="22"/>
    </row>
    <row r="52" spans="1:9" x14ac:dyDescent="0.35">
      <c r="A52">
        <v>2460</v>
      </c>
      <c r="B52">
        <v>149</v>
      </c>
      <c r="C52" t="s">
        <v>73</v>
      </c>
      <c r="D52" t="s">
        <v>77</v>
      </c>
      <c r="E52" s="2">
        <v>45495</v>
      </c>
      <c r="F52" s="2">
        <v>45495</v>
      </c>
      <c r="G52">
        <v>58004.36</v>
      </c>
      <c r="H52" s="22"/>
    </row>
    <row r="53" spans="1:9" x14ac:dyDescent="0.35">
      <c r="A53">
        <v>2414</v>
      </c>
      <c r="B53">
        <v>149</v>
      </c>
      <c r="C53" t="s">
        <v>73</v>
      </c>
      <c r="D53" t="s">
        <v>74</v>
      </c>
      <c r="E53" s="2">
        <v>45492</v>
      </c>
      <c r="F53" s="2">
        <v>45492</v>
      </c>
      <c r="G53">
        <v>15298.1</v>
      </c>
      <c r="H53" s="22"/>
    </row>
    <row r="54" spans="1:9" x14ac:dyDescent="0.35">
      <c r="A54">
        <v>2413</v>
      </c>
      <c r="B54">
        <v>149</v>
      </c>
      <c r="C54" t="s">
        <v>73</v>
      </c>
      <c r="D54" t="s">
        <v>74</v>
      </c>
      <c r="E54" s="2">
        <v>45492</v>
      </c>
      <c r="F54" s="2">
        <v>45492</v>
      </c>
      <c r="H54" s="22"/>
    </row>
    <row r="55" spans="1:9" x14ac:dyDescent="0.35">
      <c r="A55">
        <v>2413</v>
      </c>
      <c r="B55">
        <v>149</v>
      </c>
      <c r="C55" t="s">
        <v>73</v>
      </c>
      <c r="D55" t="s">
        <v>74</v>
      </c>
      <c r="E55" s="2">
        <v>45491</v>
      </c>
      <c r="F55" s="2">
        <v>45491</v>
      </c>
      <c r="G55">
        <v>24200.02</v>
      </c>
      <c r="H55" s="22"/>
    </row>
    <row r="56" spans="1:9" x14ac:dyDescent="0.35">
      <c r="A56">
        <v>2413</v>
      </c>
      <c r="B56">
        <v>149</v>
      </c>
      <c r="C56" t="s">
        <v>73</v>
      </c>
      <c r="D56" t="s">
        <v>74</v>
      </c>
      <c r="E56" s="2">
        <v>45490</v>
      </c>
      <c r="F56" s="2">
        <v>45490</v>
      </c>
      <c r="G56">
        <v>72606.679999999993</v>
      </c>
      <c r="H56" s="22"/>
    </row>
    <row r="57" spans="1:9" x14ac:dyDescent="0.35">
      <c r="A57">
        <v>2413</v>
      </c>
      <c r="B57">
        <v>149</v>
      </c>
      <c r="C57" t="s">
        <v>73</v>
      </c>
      <c r="D57" t="s">
        <v>74</v>
      </c>
      <c r="E57" s="2">
        <v>45489</v>
      </c>
      <c r="F57" s="2">
        <v>45489</v>
      </c>
      <c r="G57">
        <v>16000.02</v>
      </c>
      <c r="H57" s="22"/>
    </row>
    <row r="58" spans="1:9" x14ac:dyDescent="0.35">
      <c r="A58">
        <v>2459</v>
      </c>
      <c r="B58">
        <v>149</v>
      </c>
      <c r="C58" t="s">
        <v>73</v>
      </c>
      <c r="D58" t="s">
        <v>79</v>
      </c>
      <c r="E58" s="2">
        <v>45488</v>
      </c>
      <c r="F58" s="2">
        <v>45488</v>
      </c>
      <c r="G58">
        <v>117230</v>
      </c>
      <c r="H58" s="2">
        <v>45481</v>
      </c>
    </row>
    <row r="59" spans="1:9" x14ac:dyDescent="0.35">
      <c r="A59">
        <v>2597</v>
      </c>
      <c r="B59">
        <v>149</v>
      </c>
      <c r="C59" t="s">
        <v>73</v>
      </c>
      <c r="D59" t="s">
        <v>95</v>
      </c>
      <c r="E59" s="2">
        <v>45488</v>
      </c>
      <c r="F59" s="2">
        <v>45488</v>
      </c>
      <c r="G59">
        <v>34230</v>
      </c>
      <c r="H59" s="2">
        <v>45560</v>
      </c>
      <c r="I59" t="s">
        <v>114</v>
      </c>
    </row>
    <row r="60" spans="1:9" x14ac:dyDescent="0.35">
      <c r="A60">
        <v>2412</v>
      </c>
      <c r="B60">
        <v>149</v>
      </c>
      <c r="C60" t="s">
        <v>73</v>
      </c>
      <c r="D60" t="s">
        <v>74</v>
      </c>
      <c r="E60" s="2">
        <v>45485</v>
      </c>
      <c r="F60" s="2">
        <v>45485</v>
      </c>
      <c r="G60">
        <v>16000</v>
      </c>
      <c r="H60" s="2">
        <v>45481</v>
      </c>
    </row>
    <row r="61" spans="1:9" x14ac:dyDescent="0.35">
      <c r="A61">
        <v>2571</v>
      </c>
      <c r="B61">
        <v>149</v>
      </c>
      <c r="C61" t="s">
        <v>73</v>
      </c>
      <c r="D61" t="s">
        <v>85</v>
      </c>
      <c r="E61" s="2">
        <v>45483</v>
      </c>
      <c r="F61" s="2">
        <v>45484</v>
      </c>
      <c r="G61">
        <v>20665.25</v>
      </c>
      <c r="H61" s="2">
        <v>45547</v>
      </c>
      <c r="I61" t="s">
        <v>114</v>
      </c>
    </row>
    <row r="62" spans="1:9" x14ac:dyDescent="0.35">
      <c r="A62">
        <v>2412</v>
      </c>
      <c r="B62">
        <v>149</v>
      </c>
      <c r="C62" t="s">
        <v>73</v>
      </c>
      <c r="D62" t="s">
        <v>74</v>
      </c>
      <c r="E62" s="2">
        <v>45484</v>
      </c>
      <c r="F62" s="2">
        <v>45484</v>
      </c>
      <c r="G62">
        <v>44389.47</v>
      </c>
      <c r="H62" s="2">
        <v>45481</v>
      </c>
    </row>
    <row r="63" spans="1:9" x14ac:dyDescent="0.35">
      <c r="A63">
        <v>2598</v>
      </c>
      <c r="B63">
        <v>149</v>
      </c>
      <c r="C63" t="s">
        <v>73</v>
      </c>
      <c r="D63" t="s">
        <v>96</v>
      </c>
      <c r="E63" s="2">
        <v>45473</v>
      </c>
      <c r="F63" s="2">
        <v>45483</v>
      </c>
      <c r="G63">
        <v>38300</v>
      </c>
      <c r="H63" s="2">
        <v>45563</v>
      </c>
      <c r="I63" t="s">
        <v>114</v>
      </c>
    </row>
    <row r="64" spans="1:9" x14ac:dyDescent="0.35">
      <c r="A64">
        <v>2412</v>
      </c>
      <c r="B64">
        <v>149</v>
      </c>
      <c r="C64" t="s">
        <v>73</v>
      </c>
      <c r="D64" t="s">
        <v>74</v>
      </c>
      <c r="E64" s="2">
        <v>45483</v>
      </c>
      <c r="F64" s="2">
        <v>45483</v>
      </c>
      <c r="G64">
        <v>45600</v>
      </c>
      <c r="H64" s="2">
        <v>45481</v>
      </c>
    </row>
    <row r="65" spans="1:9" x14ac:dyDescent="0.35">
      <c r="A65">
        <v>2412</v>
      </c>
      <c r="B65">
        <v>149</v>
      </c>
      <c r="C65" t="s">
        <v>73</v>
      </c>
      <c r="D65" t="s">
        <v>74</v>
      </c>
      <c r="E65" s="2">
        <v>45481</v>
      </c>
      <c r="F65" s="2">
        <v>45481</v>
      </c>
      <c r="G65">
        <v>114.82</v>
      </c>
      <c r="H65" s="2">
        <v>45481</v>
      </c>
    </row>
    <row r="66" spans="1:9" x14ac:dyDescent="0.35">
      <c r="A66">
        <v>2459</v>
      </c>
      <c r="B66">
        <v>149</v>
      </c>
      <c r="C66" t="s">
        <v>73</v>
      </c>
      <c r="D66" t="s">
        <v>79</v>
      </c>
      <c r="E66" s="2">
        <v>45481</v>
      </c>
      <c r="F66" s="2">
        <v>45481</v>
      </c>
      <c r="G66">
        <v>40000</v>
      </c>
      <c r="H66" s="2">
        <v>45481</v>
      </c>
    </row>
    <row r="67" spans="1:9" x14ac:dyDescent="0.35">
      <c r="A67">
        <v>2458</v>
      </c>
      <c r="B67">
        <v>149</v>
      </c>
      <c r="C67" t="s">
        <v>73</v>
      </c>
      <c r="D67" t="s">
        <v>79</v>
      </c>
      <c r="E67" s="2">
        <v>45478</v>
      </c>
      <c r="F67" s="2">
        <v>45478</v>
      </c>
      <c r="G67">
        <v>61000</v>
      </c>
      <c r="H67" s="2">
        <v>45474</v>
      </c>
    </row>
    <row r="68" spans="1:9" x14ac:dyDescent="0.35">
      <c r="A68">
        <v>2409</v>
      </c>
      <c r="B68">
        <v>149</v>
      </c>
      <c r="C68" t="s">
        <v>73</v>
      </c>
      <c r="D68" t="s">
        <v>74</v>
      </c>
      <c r="E68" s="2">
        <v>45478</v>
      </c>
      <c r="F68" s="2">
        <v>45478</v>
      </c>
      <c r="G68">
        <v>15944.37</v>
      </c>
      <c r="H68" s="2">
        <v>45474</v>
      </c>
    </row>
    <row r="69" spans="1:9" x14ac:dyDescent="0.35">
      <c r="A69">
        <v>2600</v>
      </c>
      <c r="B69">
        <v>149</v>
      </c>
      <c r="C69" t="s">
        <v>73</v>
      </c>
      <c r="D69" t="s">
        <v>98</v>
      </c>
      <c r="E69" s="2">
        <v>45476</v>
      </c>
      <c r="F69" s="2">
        <v>45476</v>
      </c>
      <c r="G69">
        <v>5573.5</v>
      </c>
      <c r="H69" s="2">
        <v>45472</v>
      </c>
      <c r="I69" t="s">
        <v>114</v>
      </c>
    </row>
    <row r="70" spans="1:9" x14ac:dyDescent="0.35">
      <c r="A70">
        <v>2409</v>
      </c>
      <c r="B70">
        <v>149</v>
      </c>
      <c r="C70" t="s">
        <v>73</v>
      </c>
      <c r="D70" t="s">
        <v>74</v>
      </c>
      <c r="E70" s="2">
        <v>45476</v>
      </c>
      <c r="F70" s="2">
        <v>45476</v>
      </c>
      <c r="G70">
        <v>7722.33</v>
      </c>
      <c r="H70" s="2">
        <v>45474</v>
      </c>
    </row>
    <row r="71" spans="1:9" x14ac:dyDescent="0.35">
      <c r="A71">
        <v>2458</v>
      </c>
      <c r="B71">
        <v>149</v>
      </c>
      <c r="C71" t="s">
        <v>73</v>
      </c>
      <c r="D71" t="s">
        <v>79</v>
      </c>
      <c r="E71" s="2">
        <v>45474</v>
      </c>
      <c r="F71" s="2">
        <v>45474</v>
      </c>
      <c r="G71">
        <v>107832.14</v>
      </c>
      <c r="H71" s="2">
        <v>45474</v>
      </c>
    </row>
    <row r="72" spans="1:9" x14ac:dyDescent="0.35">
      <c r="A72">
        <v>2409</v>
      </c>
      <c r="B72">
        <v>149</v>
      </c>
      <c r="C72" t="s">
        <v>73</v>
      </c>
      <c r="D72" t="s">
        <v>74</v>
      </c>
      <c r="E72" s="2">
        <v>45474</v>
      </c>
      <c r="F72" s="2">
        <v>45474</v>
      </c>
      <c r="G72">
        <v>11434.19</v>
      </c>
      <c r="H72" s="2">
        <v>45474</v>
      </c>
    </row>
    <row r="73" spans="1:9" x14ac:dyDescent="0.35">
      <c r="A73">
        <v>2600</v>
      </c>
      <c r="B73">
        <v>149</v>
      </c>
      <c r="C73" t="s">
        <v>73</v>
      </c>
      <c r="D73" t="s">
        <v>98</v>
      </c>
      <c r="E73" s="2">
        <v>45471</v>
      </c>
      <c r="F73" s="2">
        <v>45467</v>
      </c>
      <c r="G73">
        <v>7900</v>
      </c>
      <c r="H73" s="2">
        <v>45472</v>
      </c>
      <c r="I73" t="s">
        <v>114</v>
      </c>
    </row>
    <row r="74" spans="1:9" x14ac:dyDescent="0.35">
      <c r="A74">
        <v>2600</v>
      </c>
      <c r="B74">
        <v>149</v>
      </c>
      <c r="C74" t="s">
        <v>73</v>
      </c>
      <c r="D74" t="s">
        <v>98</v>
      </c>
      <c r="E74" s="2">
        <v>45462</v>
      </c>
      <c r="F74" s="2">
        <v>45461</v>
      </c>
      <c r="G74">
        <v>7452.5</v>
      </c>
      <c r="H74" s="2">
        <v>45472</v>
      </c>
      <c r="I74" t="s">
        <v>114</v>
      </c>
    </row>
    <row r="75" spans="1:9" x14ac:dyDescent="0.35">
      <c r="A75">
        <v>2571</v>
      </c>
      <c r="B75">
        <v>149</v>
      </c>
      <c r="C75" t="s">
        <v>73</v>
      </c>
      <c r="D75" t="s">
        <v>85</v>
      </c>
      <c r="E75" s="2">
        <v>45453</v>
      </c>
      <c r="F75" s="2">
        <v>45460</v>
      </c>
      <c r="G75">
        <v>20665.25</v>
      </c>
      <c r="H75" s="2">
        <v>45547</v>
      </c>
      <c r="I75" t="s">
        <v>114</v>
      </c>
    </row>
    <row r="76" spans="1:9" x14ac:dyDescent="0.35">
      <c r="A76">
        <v>2573</v>
      </c>
      <c r="B76">
        <v>149</v>
      </c>
      <c r="C76" t="s">
        <v>73</v>
      </c>
      <c r="D76" t="s">
        <v>87</v>
      </c>
      <c r="E76" s="2">
        <v>45453</v>
      </c>
      <c r="F76" s="2">
        <v>45454</v>
      </c>
      <c r="G76">
        <v>16095</v>
      </c>
      <c r="H76" s="2">
        <v>45605</v>
      </c>
      <c r="I76" t="s">
        <v>114</v>
      </c>
    </row>
    <row r="77" spans="1:9" x14ac:dyDescent="0.35">
      <c r="A77">
        <v>2659</v>
      </c>
      <c r="B77">
        <v>149</v>
      </c>
      <c r="C77" t="s">
        <v>73</v>
      </c>
      <c r="D77" t="s">
        <v>105</v>
      </c>
      <c r="E77" s="2">
        <v>45440</v>
      </c>
      <c r="F77" s="2">
        <v>45440</v>
      </c>
      <c r="G77">
        <v>14116.2</v>
      </c>
      <c r="H77" s="2">
        <v>45592</v>
      </c>
      <c r="I77" t="s">
        <v>114</v>
      </c>
    </row>
    <row r="78" spans="1:9" x14ac:dyDescent="0.35">
      <c r="A78">
        <v>2599</v>
      </c>
      <c r="B78">
        <v>149</v>
      </c>
      <c r="C78" t="s">
        <v>73</v>
      </c>
      <c r="D78" t="s">
        <v>97</v>
      </c>
      <c r="E78" s="2">
        <v>45380</v>
      </c>
      <c r="F78" s="2">
        <v>45383</v>
      </c>
      <c r="G78">
        <v>3165.5</v>
      </c>
      <c r="H78" s="2">
        <v>45801</v>
      </c>
      <c r="I78" t="s">
        <v>114</v>
      </c>
    </row>
    <row r="79" spans="1:9" x14ac:dyDescent="0.35">
      <c r="A79">
        <v>2599</v>
      </c>
      <c r="B79">
        <v>149</v>
      </c>
      <c r="C79" t="s">
        <v>73</v>
      </c>
      <c r="D79" t="s">
        <v>97</v>
      </c>
      <c r="E79" s="2">
        <v>45380</v>
      </c>
      <c r="F79" s="2">
        <v>45379</v>
      </c>
      <c r="G79">
        <v>7320</v>
      </c>
      <c r="H79" s="2">
        <v>45801</v>
      </c>
      <c r="I79" t="s">
        <v>114</v>
      </c>
    </row>
    <row r="80" spans="1:9" x14ac:dyDescent="0.35">
      <c r="A80">
        <v>2413</v>
      </c>
      <c r="B80">
        <v>149</v>
      </c>
      <c r="C80" t="s">
        <v>73</v>
      </c>
      <c r="D80" t="s">
        <v>74</v>
      </c>
      <c r="E80" s="2">
        <v>45488</v>
      </c>
      <c r="F80" s="22"/>
      <c r="G80">
        <v>11610.92</v>
      </c>
      <c r="H80" s="22"/>
    </row>
    <row r="81" spans="1:9" x14ac:dyDescent="0.35">
      <c r="A81">
        <v>2592</v>
      </c>
      <c r="B81">
        <v>149</v>
      </c>
      <c r="C81" t="s">
        <v>73</v>
      </c>
      <c r="D81" t="s">
        <v>92</v>
      </c>
      <c r="E81" s="2">
        <v>45550</v>
      </c>
      <c r="F81" s="22"/>
      <c r="G81">
        <v>24500</v>
      </c>
      <c r="H81" s="2">
        <v>45502</v>
      </c>
      <c r="I81" t="s">
        <v>114</v>
      </c>
    </row>
    <row r="82" spans="1:9" x14ac:dyDescent="0.35">
      <c r="A82">
        <v>2671</v>
      </c>
      <c r="B82">
        <v>149</v>
      </c>
      <c r="C82" t="s">
        <v>73</v>
      </c>
      <c r="D82" t="s">
        <v>106</v>
      </c>
      <c r="E82" s="2">
        <v>45562</v>
      </c>
      <c r="F82" s="22"/>
      <c r="G82">
        <v>54448.74</v>
      </c>
      <c r="H82" s="2">
        <v>45589</v>
      </c>
      <c r="I82" t="s">
        <v>114</v>
      </c>
    </row>
    <row r="83" spans="1:9" x14ac:dyDescent="0.35">
      <c r="A83">
        <v>2575</v>
      </c>
      <c r="B83">
        <v>149</v>
      </c>
      <c r="C83" t="s">
        <v>73</v>
      </c>
      <c r="D83" t="s">
        <v>89</v>
      </c>
      <c r="E83" s="2">
        <v>45562</v>
      </c>
      <c r="F83" s="22"/>
      <c r="G83">
        <v>4500</v>
      </c>
      <c r="H83" s="2">
        <v>45556</v>
      </c>
      <c r="I83" t="s">
        <v>114</v>
      </c>
    </row>
    <row r="84" spans="1:9" x14ac:dyDescent="0.35">
      <c r="A84">
        <v>2612</v>
      </c>
      <c r="B84">
        <v>149</v>
      </c>
      <c r="C84" t="s">
        <v>73</v>
      </c>
      <c r="D84" t="s">
        <v>103</v>
      </c>
      <c r="E84" s="2">
        <v>45562</v>
      </c>
      <c r="F84" s="22"/>
      <c r="G84">
        <v>17335</v>
      </c>
      <c r="H84" s="2">
        <v>45631</v>
      </c>
      <c r="I84" t="s">
        <v>114</v>
      </c>
    </row>
    <row r="85" spans="1:9" x14ac:dyDescent="0.35">
      <c r="A85">
        <v>2603</v>
      </c>
      <c r="B85">
        <v>149</v>
      </c>
      <c r="C85" t="s">
        <v>73</v>
      </c>
      <c r="D85" t="s">
        <v>92</v>
      </c>
      <c r="E85" s="2">
        <v>45565</v>
      </c>
      <c r="F85" s="22"/>
      <c r="G85">
        <v>12657.5</v>
      </c>
      <c r="H85" s="2">
        <v>45586</v>
      </c>
      <c r="I85" t="s">
        <v>114</v>
      </c>
    </row>
    <row r="86" spans="1:9" x14ac:dyDescent="0.35">
      <c r="A86">
        <v>2672</v>
      </c>
      <c r="B86">
        <v>149</v>
      </c>
      <c r="C86" t="s">
        <v>73</v>
      </c>
      <c r="D86" t="s">
        <v>107</v>
      </c>
      <c r="E86" s="2">
        <v>45569</v>
      </c>
      <c r="F86" s="22"/>
      <c r="G86">
        <v>19000</v>
      </c>
      <c r="H86" s="2">
        <v>45561</v>
      </c>
      <c r="I86" t="s">
        <v>114</v>
      </c>
    </row>
    <row r="87" spans="1:9" x14ac:dyDescent="0.35">
      <c r="A87">
        <v>2572</v>
      </c>
      <c r="B87">
        <v>149</v>
      </c>
      <c r="C87" t="s">
        <v>73</v>
      </c>
      <c r="D87" t="s">
        <v>86</v>
      </c>
      <c r="E87" s="2">
        <v>45570</v>
      </c>
      <c r="F87" s="22"/>
      <c r="G87">
        <v>15283</v>
      </c>
      <c r="H87" s="2">
        <v>45658</v>
      </c>
      <c r="I87" t="s">
        <v>114</v>
      </c>
    </row>
    <row r="88" spans="1:9" x14ac:dyDescent="0.35">
      <c r="A88">
        <v>2590</v>
      </c>
      <c r="B88">
        <v>149</v>
      </c>
      <c r="C88" t="s">
        <v>73</v>
      </c>
      <c r="D88" t="s">
        <v>87</v>
      </c>
      <c r="E88" s="2">
        <v>45575</v>
      </c>
      <c r="F88" s="22"/>
      <c r="G88">
        <v>9388.75</v>
      </c>
      <c r="H88" s="2">
        <v>45605</v>
      </c>
      <c r="I88" t="s">
        <v>114</v>
      </c>
    </row>
    <row r="89" spans="1:9" x14ac:dyDescent="0.35">
      <c r="A89">
        <v>2601</v>
      </c>
      <c r="B89">
        <v>149</v>
      </c>
      <c r="C89" t="s">
        <v>73</v>
      </c>
      <c r="D89" t="s">
        <v>92</v>
      </c>
      <c r="E89" s="2">
        <v>45580</v>
      </c>
      <c r="F89" s="22"/>
      <c r="G89">
        <v>44316</v>
      </c>
      <c r="H89" s="2">
        <v>45551</v>
      </c>
      <c r="I89" t="s">
        <v>114</v>
      </c>
    </row>
    <row r="90" spans="1:9" x14ac:dyDescent="0.35">
      <c r="A90">
        <v>2595</v>
      </c>
      <c r="B90">
        <v>149</v>
      </c>
      <c r="C90" t="s">
        <v>73</v>
      </c>
      <c r="D90" t="s">
        <v>94</v>
      </c>
      <c r="E90" s="2">
        <v>45580</v>
      </c>
      <c r="F90" s="22"/>
      <c r="G90">
        <v>33020</v>
      </c>
      <c r="H90" s="2">
        <v>45505</v>
      </c>
      <c r="I90" t="s">
        <v>114</v>
      </c>
    </row>
    <row r="91" spans="1:9" x14ac:dyDescent="0.35">
      <c r="A91">
        <v>2671</v>
      </c>
      <c r="B91">
        <v>149</v>
      </c>
      <c r="C91" t="s">
        <v>73</v>
      </c>
      <c r="D91" t="s">
        <v>106</v>
      </c>
      <c r="E91" s="2">
        <v>45582</v>
      </c>
      <c r="F91" s="22"/>
      <c r="G91">
        <v>54448.74</v>
      </c>
      <c r="H91" s="2">
        <v>45589</v>
      </c>
      <c r="I91" t="s">
        <v>114</v>
      </c>
    </row>
    <row r="92" spans="1:9" x14ac:dyDescent="0.35">
      <c r="A92">
        <v>2594</v>
      </c>
      <c r="B92">
        <v>149</v>
      </c>
      <c r="C92" t="s">
        <v>73</v>
      </c>
      <c r="D92" t="s">
        <v>94</v>
      </c>
      <c r="E92" s="2">
        <v>45583</v>
      </c>
      <c r="F92" s="22"/>
      <c r="G92">
        <v>11820.92</v>
      </c>
      <c r="H92" s="2">
        <v>45636</v>
      </c>
      <c r="I92" t="s">
        <v>114</v>
      </c>
    </row>
    <row r="93" spans="1:9" x14ac:dyDescent="0.35">
      <c r="A93">
        <v>2602</v>
      </c>
      <c r="B93">
        <v>149</v>
      </c>
      <c r="C93" t="s">
        <v>73</v>
      </c>
      <c r="D93" t="s">
        <v>92</v>
      </c>
      <c r="E93" s="2">
        <v>45583</v>
      </c>
      <c r="F93" s="22"/>
      <c r="G93">
        <v>10585</v>
      </c>
      <c r="H93" s="2">
        <v>45553</v>
      </c>
      <c r="I93" t="s">
        <v>114</v>
      </c>
    </row>
    <row r="94" spans="1:9" x14ac:dyDescent="0.35">
      <c r="A94">
        <v>2663</v>
      </c>
      <c r="B94">
        <v>149</v>
      </c>
      <c r="C94" t="s">
        <v>73</v>
      </c>
      <c r="D94" t="s">
        <v>94</v>
      </c>
      <c r="E94" s="2">
        <v>45586</v>
      </c>
      <c r="F94" s="22"/>
      <c r="G94">
        <v>94993.2</v>
      </c>
      <c r="H94" s="2">
        <v>45582</v>
      </c>
      <c r="I94" t="s">
        <v>114</v>
      </c>
    </row>
    <row r="95" spans="1:9" x14ac:dyDescent="0.35">
      <c r="A95">
        <v>2603</v>
      </c>
      <c r="B95">
        <v>149</v>
      </c>
      <c r="C95" t="s">
        <v>73</v>
      </c>
      <c r="D95" t="s">
        <v>92</v>
      </c>
      <c r="E95" s="2">
        <v>45586</v>
      </c>
      <c r="F95" s="22"/>
      <c r="G95">
        <v>12657.5</v>
      </c>
      <c r="H95" s="2">
        <v>45586</v>
      </c>
      <c r="I95" t="s">
        <v>114</v>
      </c>
    </row>
    <row r="96" spans="1:9" x14ac:dyDescent="0.35">
      <c r="A96">
        <v>2659</v>
      </c>
      <c r="B96">
        <v>149</v>
      </c>
      <c r="C96" t="s">
        <v>73</v>
      </c>
      <c r="D96" t="s">
        <v>105</v>
      </c>
      <c r="E96" s="2">
        <v>45586</v>
      </c>
      <c r="F96" s="22"/>
      <c r="G96">
        <v>16468.900000000001</v>
      </c>
      <c r="H96" s="2">
        <v>45592</v>
      </c>
      <c r="I96" t="s">
        <v>114</v>
      </c>
    </row>
    <row r="97" spans="1:9" x14ac:dyDescent="0.35">
      <c r="A97">
        <v>2612</v>
      </c>
      <c r="B97">
        <v>149</v>
      </c>
      <c r="C97" t="s">
        <v>73</v>
      </c>
      <c r="D97" t="s">
        <v>103</v>
      </c>
      <c r="E97" s="2">
        <v>45592</v>
      </c>
      <c r="F97" s="22"/>
      <c r="G97">
        <v>8667.5</v>
      </c>
      <c r="H97" s="2">
        <v>45631</v>
      </c>
      <c r="I97" t="s">
        <v>114</v>
      </c>
    </row>
    <row r="98" spans="1:9" x14ac:dyDescent="0.35">
      <c r="A98">
        <v>2612</v>
      </c>
      <c r="B98">
        <v>149</v>
      </c>
      <c r="C98" t="s">
        <v>73</v>
      </c>
      <c r="D98" t="s">
        <v>103</v>
      </c>
      <c r="E98" s="2">
        <v>45592</v>
      </c>
      <c r="F98" s="22"/>
      <c r="G98">
        <v>8667.5</v>
      </c>
      <c r="H98" s="2">
        <v>45631</v>
      </c>
      <c r="I98" t="s">
        <v>114</v>
      </c>
    </row>
    <row r="99" spans="1:9" x14ac:dyDescent="0.35">
      <c r="A99">
        <v>2599</v>
      </c>
      <c r="B99">
        <v>149</v>
      </c>
      <c r="C99" t="s">
        <v>73</v>
      </c>
      <c r="D99" t="s">
        <v>97</v>
      </c>
      <c r="E99" s="2">
        <v>45594</v>
      </c>
      <c r="F99" s="22"/>
      <c r="G99">
        <v>10456.5</v>
      </c>
      <c r="H99" s="2">
        <v>45801</v>
      </c>
      <c r="I99" t="s">
        <v>114</v>
      </c>
    </row>
    <row r="100" spans="1:9" x14ac:dyDescent="0.35">
      <c r="A100">
        <v>2601</v>
      </c>
      <c r="B100">
        <v>149</v>
      </c>
      <c r="C100" t="s">
        <v>73</v>
      </c>
      <c r="D100" t="s">
        <v>92</v>
      </c>
      <c r="E100" s="2">
        <v>45597</v>
      </c>
      <c r="F100" s="22"/>
      <c r="G100">
        <v>44317.33</v>
      </c>
      <c r="H100" s="2">
        <v>45551</v>
      </c>
      <c r="I100" t="s">
        <v>114</v>
      </c>
    </row>
    <row r="101" spans="1:9" x14ac:dyDescent="0.35">
      <c r="A101">
        <v>2572</v>
      </c>
      <c r="B101">
        <v>149</v>
      </c>
      <c r="C101" t="s">
        <v>73</v>
      </c>
      <c r="D101" t="s">
        <v>86</v>
      </c>
      <c r="E101" s="2">
        <v>45601</v>
      </c>
      <c r="F101" s="22"/>
      <c r="G101">
        <v>15283</v>
      </c>
      <c r="H101" s="2">
        <v>45658</v>
      </c>
      <c r="I101" t="s">
        <v>114</v>
      </c>
    </row>
    <row r="102" spans="1:9" x14ac:dyDescent="0.35">
      <c r="A102">
        <v>2602</v>
      </c>
      <c r="B102">
        <v>149</v>
      </c>
      <c r="C102" t="s">
        <v>73</v>
      </c>
      <c r="D102" t="s">
        <v>92</v>
      </c>
      <c r="E102" s="2">
        <v>45601</v>
      </c>
      <c r="F102" s="22"/>
      <c r="G102">
        <v>10585</v>
      </c>
      <c r="H102" s="2">
        <v>45553</v>
      </c>
      <c r="I102" t="s">
        <v>114</v>
      </c>
    </row>
    <row r="103" spans="1:9" x14ac:dyDescent="0.35">
      <c r="A103">
        <v>2594</v>
      </c>
      <c r="B103">
        <v>149</v>
      </c>
      <c r="C103" t="s">
        <v>73</v>
      </c>
      <c r="D103" t="s">
        <v>94</v>
      </c>
      <c r="E103" s="2">
        <v>45614</v>
      </c>
      <c r="F103" s="22"/>
      <c r="G103">
        <v>11820.92</v>
      </c>
      <c r="H103" s="2">
        <v>45636</v>
      </c>
      <c r="I103" t="s">
        <v>114</v>
      </c>
    </row>
    <row r="104" spans="1:9" x14ac:dyDescent="0.35">
      <c r="A104">
        <v>2589</v>
      </c>
      <c r="B104">
        <v>149</v>
      </c>
      <c r="C104" t="s">
        <v>73</v>
      </c>
      <c r="D104" t="s">
        <v>86</v>
      </c>
      <c r="E104" s="2">
        <v>45631</v>
      </c>
      <c r="F104" s="22"/>
      <c r="G104">
        <v>15283.2</v>
      </c>
      <c r="H104" s="2">
        <v>45658</v>
      </c>
      <c r="I104" t="s">
        <v>114</v>
      </c>
    </row>
    <row r="105" spans="1:9" x14ac:dyDescent="0.35">
      <c r="A105">
        <v>2594</v>
      </c>
      <c r="B105">
        <v>149</v>
      </c>
      <c r="C105" t="s">
        <v>73</v>
      </c>
      <c r="D105" t="s">
        <v>94</v>
      </c>
      <c r="E105" s="2">
        <v>45644</v>
      </c>
      <c r="F105" s="22"/>
      <c r="G105">
        <v>11820.92</v>
      </c>
      <c r="H105" s="2">
        <v>45636</v>
      </c>
      <c r="I105" t="s">
        <v>114</v>
      </c>
    </row>
    <row r="106" spans="1:9" x14ac:dyDescent="0.35">
      <c r="A106">
        <v>2589</v>
      </c>
      <c r="B106">
        <v>149</v>
      </c>
      <c r="C106" t="s">
        <v>73</v>
      </c>
      <c r="D106" t="s">
        <v>86</v>
      </c>
      <c r="E106" s="2">
        <v>45662</v>
      </c>
      <c r="F106" s="22"/>
      <c r="G106">
        <v>15283.2</v>
      </c>
      <c r="H106" s="2">
        <v>45658</v>
      </c>
      <c r="I106" t="s">
        <v>114</v>
      </c>
    </row>
    <row r="107" spans="1:9" x14ac:dyDescent="0.35">
      <c r="A107">
        <v>2599</v>
      </c>
      <c r="B107">
        <v>149</v>
      </c>
      <c r="C107" t="s">
        <v>73</v>
      </c>
      <c r="D107" t="s">
        <v>97</v>
      </c>
      <c r="E107" s="2">
        <v>45776</v>
      </c>
      <c r="F107" s="22"/>
      <c r="G107">
        <v>13942</v>
      </c>
      <c r="H107" s="2">
        <v>45801</v>
      </c>
      <c r="I107" t="s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689"/>
  <sheetViews>
    <sheetView workbookViewId="0"/>
  </sheetViews>
  <sheetFormatPr defaultRowHeight="14.5" x14ac:dyDescent="0.35"/>
  <sheetData>
    <row r="1" spans="1:21" x14ac:dyDescent="0.35">
      <c r="A1" t="s">
        <v>115</v>
      </c>
      <c r="B1" t="s">
        <v>116</v>
      </c>
      <c r="C1" t="s">
        <v>19</v>
      </c>
      <c r="D1" t="s">
        <v>117</v>
      </c>
      <c r="E1" t="s">
        <v>118</v>
      </c>
      <c r="F1" t="s">
        <v>119</v>
      </c>
      <c r="G1" t="s">
        <v>109</v>
      </c>
      <c r="H1" t="s">
        <v>120</v>
      </c>
      <c r="I1" t="s">
        <v>121</v>
      </c>
      <c r="J1" t="s">
        <v>49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50</v>
      </c>
      <c r="T1" t="s">
        <v>130</v>
      </c>
      <c r="U1" t="s">
        <v>131</v>
      </c>
    </row>
    <row r="2" spans="1:21" x14ac:dyDescent="0.35">
      <c r="A2">
        <v>75812</v>
      </c>
      <c r="C2">
        <v>149</v>
      </c>
      <c r="D2" t="s">
        <v>73</v>
      </c>
      <c r="E2" t="s">
        <v>132</v>
      </c>
      <c r="F2">
        <v>795.62</v>
      </c>
      <c r="G2" s="22">
        <v>45560</v>
      </c>
      <c r="H2" s="22">
        <v>45561</v>
      </c>
      <c r="I2" s="22">
        <v>45560</v>
      </c>
      <c r="J2" s="22">
        <v>45552</v>
      </c>
      <c r="K2" s="22">
        <v>45552</v>
      </c>
      <c r="L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76</v>
      </c>
      <c r="T2" t="s">
        <v>139</v>
      </c>
    </row>
    <row r="3" spans="1:21" x14ac:dyDescent="0.35">
      <c r="A3">
        <v>74724</v>
      </c>
      <c r="C3">
        <v>149</v>
      </c>
      <c r="D3" t="s">
        <v>73</v>
      </c>
      <c r="E3" t="s">
        <v>140</v>
      </c>
      <c r="F3">
        <v>1620.34</v>
      </c>
      <c r="G3" s="22">
        <v>45560</v>
      </c>
      <c r="H3" s="22">
        <v>45559</v>
      </c>
      <c r="I3" s="22">
        <v>45560</v>
      </c>
      <c r="J3" s="22">
        <v>45566</v>
      </c>
      <c r="K3" s="22">
        <v>45546</v>
      </c>
      <c r="L3" t="s">
        <v>133</v>
      </c>
      <c r="M3" t="s">
        <v>141</v>
      </c>
      <c r="N3" t="s">
        <v>142</v>
      </c>
      <c r="O3" t="s">
        <v>135</v>
      </c>
      <c r="P3" t="s">
        <v>136</v>
      </c>
      <c r="Q3" t="s">
        <v>137</v>
      </c>
      <c r="R3" t="s">
        <v>138</v>
      </c>
      <c r="S3" t="s">
        <v>76</v>
      </c>
      <c r="T3" t="s">
        <v>143</v>
      </c>
    </row>
    <row r="4" spans="1:21" x14ac:dyDescent="0.35">
      <c r="A4">
        <v>74725</v>
      </c>
      <c r="C4">
        <v>149</v>
      </c>
      <c r="D4" t="s">
        <v>73</v>
      </c>
      <c r="E4" t="s">
        <v>140</v>
      </c>
      <c r="F4">
        <v>303.37</v>
      </c>
      <c r="G4" s="22">
        <v>45560</v>
      </c>
      <c r="H4" s="22">
        <v>45559</v>
      </c>
      <c r="I4" s="22">
        <v>45560</v>
      </c>
      <c r="J4" s="22">
        <v>45566</v>
      </c>
      <c r="K4" s="22">
        <v>45546</v>
      </c>
      <c r="L4" t="s">
        <v>133</v>
      </c>
      <c r="M4" t="s">
        <v>141</v>
      </c>
      <c r="N4" t="s">
        <v>142</v>
      </c>
      <c r="O4" t="s">
        <v>135</v>
      </c>
      <c r="P4" t="s">
        <v>136</v>
      </c>
      <c r="Q4" t="s">
        <v>137</v>
      </c>
      <c r="R4" t="s">
        <v>138</v>
      </c>
      <c r="S4" t="s">
        <v>76</v>
      </c>
      <c r="T4" t="s">
        <v>143</v>
      </c>
    </row>
    <row r="5" spans="1:21" x14ac:dyDescent="0.35">
      <c r="A5">
        <v>74726</v>
      </c>
      <c r="C5">
        <v>149</v>
      </c>
      <c r="D5" t="s">
        <v>73</v>
      </c>
      <c r="E5" t="s">
        <v>140</v>
      </c>
      <c r="F5">
        <v>87.5</v>
      </c>
      <c r="G5" s="22">
        <v>45560</v>
      </c>
      <c r="H5" s="22">
        <v>45559</v>
      </c>
      <c r="I5" s="22">
        <v>45560</v>
      </c>
      <c r="J5" s="22">
        <v>45566</v>
      </c>
      <c r="K5" s="22">
        <v>45546</v>
      </c>
      <c r="L5" t="s">
        <v>133</v>
      </c>
      <c r="M5" t="s">
        <v>141</v>
      </c>
      <c r="N5" t="s">
        <v>142</v>
      </c>
      <c r="O5" t="s">
        <v>135</v>
      </c>
      <c r="P5" t="s">
        <v>136</v>
      </c>
      <c r="Q5" t="s">
        <v>137</v>
      </c>
      <c r="R5" t="s">
        <v>138</v>
      </c>
      <c r="S5" t="s">
        <v>76</v>
      </c>
      <c r="T5" t="s">
        <v>143</v>
      </c>
    </row>
    <row r="6" spans="1:21" x14ac:dyDescent="0.35">
      <c r="A6">
        <v>72556</v>
      </c>
      <c r="C6">
        <v>149</v>
      </c>
      <c r="D6" t="s">
        <v>73</v>
      </c>
      <c r="E6" t="s">
        <v>144</v>
      </c>
      <c r="F6">
        <v>1185.3599999999999</v>
      </c>
      <c r="G6" s="22">
        <v>45559</v>
      </c>
      <c r="H6" s="22">
        <v>45559</v>
      </c>
      <c r="I6" s="22">
        <v>45559</v>
      </c>
      <c r="J6" s="22">
        <v>45531</v>
      </c>
      <c r="K6" s="22">
        <v>45533</v>
      </c>
      <c r="L6" t="s">
        <v>133</v>
      </c>
      <c r="N6" t="s">
        <v>145</v>
      </c>
      <c r="O6" t="s">
        <v>135</v>
      </c>
      <c r="P6" t="s">
        <v>136</v>
      </c>
      <c r="Q6" t="s">
        <v>137</v>
      </c>
      <c r="R6" t="s">
        <v>138</v>
      </c>
      <c r="S6" t="s">
        <v>76</v>
      </c>
      <c r="T6" t="s">
        <v>139</v>
      </c>
    </row>
    <row r="7" spans="1:21" x14ac:dyDescent="0.35">
      <c r="A7">
        <v>72683</v>
      </c>
      <c r="C7">
        <v>149</v>
      </c>
      <c r="D7" t="s">
        <v>73</v>
      </c>
      <c r="E7" t="s">
        <v>146</v>
      </c>
      <c r="F7">
        <v>696.31</v>
      </c>
      <c r="G7" s="22">
        <v>45560</v>
      </c>
      <c r="H7" s="22">
        <v>45559</v>
      </c>
      <c r="I7" s="22">
        <v>45559</v>
      </c>
      <c r="J7" s="22">
        <v>45530</v>
      </c>
      <c r="K7" s="22">
        <v>45534</v>
      </c>
      <c r="L7" t="s">
        <v>133</v>
      </c>
      <c r="M7" t="s">
        <v>147</v>
      </c>
      <c r="N7" t="s">
        <v>148</v>
      </c>
      <c r="O7" t="s">
        <v>135</v>
      </c>
      <c r="P7" t="s">
        <v>136</v>
      </c>
      <c r="Q7" t="s">
        <v>137</v>
      </c>
      <c r="R7" t="s">
        <v>138</v>
      </c>
      <c r="S7" t="s">
        <v>76</v>
      </c>
      <c r="T7" t="s">
        <v>139</v>
      </c>
    </row>
    <row r="8" spans="1:21" x14ac:dyDescent="0.35">
      <c r="A8">
        <v>75180</v>
      </c>
      <c r="C8">
        <v>149</v>
      </c>
      <c r="D8" t="s">
        <v>73</v>
      </c>
      <c r="E8" t="s">
        <v>149</v>
      </c>
      <c r="F8">
        <v>2363.4</v>
      </c>
      <c r="G8" s="22">
        <v>45560</v>
      </c>
      <c r="H8" s="22">
        <v>45559</v>
      </c>
      <c r="I8" s="22">
        <v>45559</v>
      </c>
      <c r="J8" s="22">
        <v>45546</v>
      </c>
      <c r="K8" s="22">
        <v>45548</v>
      </c>
      <c r="L8" t="s">
        <v>133</v>
      </c>
      <c r="N8" t="s">
        <v>150</v>
      </c>
      <c r="O8" t="s">
        <v>135</v>
      </c>
      <c r="P8" t="s">
        <v>136</v>
      </c>
      <c r="Q8" t="s">
        <v>137</v>
      </c>
      <c r="R8" t="s">
        <v>138</v>
      </c>
      <c r="S8" t="s">
        <v>76</v>
      </c>
      <c r="T8" t="s">
        <v>139</v>
      </c>
    </row>
    <row r="9" spans="1:21" x14ac:dyDescent="0.35">
      <c r="A9">
        <v>75182</v>
      </c>
      <c r="C9">
        <v>149</v>
      </c>
      <c r="D9" t="s">
        <v>73</v>
      </c>
      <c r="E9" t="s">
        <v>149</v>
      </c>
      <c r="F9">
        <v>356.4</v>
      </c>
      <c r="G9" s="22">
        <v>45560</v>
      </c>
      <c r="H9" s="22">
        <v>45559</v>
      </c>
      <c r="I9" s="22">
        <v>45559</v>
      </c>
      <c r="J9" s="22">
        <v>45546</v>
      </c>
      <c r="K9" s="22">
        <v>45548</v>
      </c>
      <c r="L9" t="s">
        <v>133</v>
      </c>
      <c r="N9" t="s">
        <v>150</v>
      </c>
      <c r="O9" t="s">
        <v>135</v>
      </c>
      <c r="P9" t="s">
        <v>136</v>
      </c>
      <c r="Q9" t="s">
        <v>137</v>
      </c>
      <c r="R9" t="s">
        <v>138</v>
      </c>
      <c r="S9" t="s">
        <v>76</v>
      </c>
      <c r="T9" t="s">
        <v>139</v>
      </c>
    </row>
    <row r="10" spans="1:21" x14ac:dyDescent="0.35">
      <c r="A10">
        <v>75356</v>
      </c>
      <c r="C10">
        <v>149</v>
      </c>
      <c r="D10" t="s">
        <v>73</v>
      </c>
      <c r="E10" t="s">
        <v>151</v>
      </c>
      <c r="F10">
        <v>504.1</v>
      </c>
      <c r="G10" s="22">
        <v>45559</v>
      </c>
      <c r="H10" s="22">
        <v>45559</v>
      </c>
      <c r="I10" s="22">
        <v>45559</v>
      </c>
      <c r="J10" s="22">
        <v>45551</v>
      </c>
      <c r="K10" s="22">
        <v>45551</v>
      </c>
      <c r="L10" t="s">
        <v>133</v>
      </c>
      <c r="M10" t="s">
        <v>147</v>
      </c>
      <c r="N10" t="s">
        <v>145</v>
      </c>
      <c r="O10" t="s">
        <v>135</v>
      </c>
      <c r="P10" t="s">
        <v>136</v>
      </c>
      <c r="Q10" t="s">
        <v>137</v>
      </c>
      <c r="R10" t="s">
        <v>138</v>
      </c>
      <c r="S10" t="s">
        <v>76</v>
      </c>
      <c r="T10" t="s">
        <v>139</v>
      </c>
    </row>
    <row r="11" spans="1:21" x14ac:dyDescent="0.35">
      <c r="A11">
        <v>75778</v>
      </c>
      <c r="C11">
        <v>149</v>
      </c>
      <c r="D11" t="s">
        <v>73</v>
      </c>
      <c r="E11" t="s">
        <v>152</v>
      </c>
      <c r="F11">
        <v>803.05</v>
      </c>
      <c r="G11" s="22">
        <v>45559</v>
      </c>
      <c r="H11" s="22">
        <v>45559</v>
      </c>
      <c r="I11" s="22">
        <v>45559</v>
      </c>
      <c r="J11" s="22">
        <v>45552</v>
      </c>
      <c r="K11" s="22">
        <v>45552</v>
      </c>
      <c r="L11" t="s">
        <v>133</v>
      </c>
      <c r="M11" t="s">
        <v>147</v>
      </c>
      <c r="N11" t="s">
        <v>145</v>
      </c>
      <c r="O11" t="s">
        <v>135</v>
      </c>
      <c r="P11" t="s">
        <v>136</v>
      </c>
      <c r="Q11" t="s">
        <v>137</v>
      </c>
      <c r="R11" t="s">
        <v>138</v>
      </c>
      <c r="S11" t="s">
        <v>76</v>
      </c>
      <c r="T11" t="s">
        <v>139</v>
      </c>
    </row>
    <row r="12" spans="1:21" x14ac:dyDescent="0.35">
      <c r="A12">
        <v>75928</v>
      </c>
      <c r="C12">
        <v>149</v>
      </c>
      <c r="D12" t="s">
        <v>73</v>
      </c>
      <c r="E12" t="s">
        <v>153</v>
      </c>
      <c r="F12">
        <v>1830.6</v>
      </c>
      <c r="G12" s="22">
        <v>45560</v>
      </c>
      <c r="H12" s="22">
        <v>45559</v>
      </c>
      <c r="I12" s="22">
        <v>45559</v>
      </c>
      <c r="J12" s="22">
        <v>45553</v>
      </c>
      <c r="K12" s="22">
        <v>45553</v>
      </c>
      <c r="L12" t="s">
        <v>133</v>
      </c>
      <c r="M12" t="s">
        <v>147</v>
      </c>
      <c r="N12" t="s">
        <v>145</v>
      </c>
      <c r="O12" t="s">
        <v>135</v>
      </c>
      <c r="P12" t="s">
        <v>136</v>
      </c>
      <c r="Q12" t="s">
        <v>137</v>
      </c>
      <c r="R12" t="s">
        <v>138</v>
      </c>
      <c r="S12" t="s">
        <v>76</v>
      </c>
      <c r="T12" t="s">
        <v>139</v>
      </c>
    </row>
    <row r="13" spans="1:21" x14ac:dyDescent="0.35">
      <c r="A13">
        <v>75993</v>
      </c>
      <c r="C13">
        <v>149</v>
      </c>
      <c r="D13" t="s">
        <v>73</v>
      </c>
      <c r="E13" t="s">
        <v>154</v>
      </c>
      <c r="F13">
        <v>802.5</v>
      </c>
      <c r="G13" s="22">
        <v>45560</v>
      </c>
      <c r="H13" s="22">
        <v>45559</v>
      </c>
      <c r="I13" s="22">
        <v>45559</v>
      </c>
      <c r="J13" s="22">
        <v>45553</v>
      </c>
      <c r="K13" s="22">
        <v>45553</v>
      </c>
      <c r="L13" t="s">
        <v>133</v>
      </c>
      <c r="M13" t="s">
        <v>147</v>
      </c>
      <c r="N13" t="s">
        <v>145</v>
      </c>
      <c r="O13" t="s">
        <v>135</v>
      </c>
      <c r="P13" t="s">
        <v>136</v>
      </c>
      <c r="Q13" t="s">
        <v>137</v>
      </c>
      <c r="R13" t="s">
        <v>138</v>
      </c>
      <c r="S13" t="s">
        <v>76</v>
      </c>
      <c r="T13" t="s">
        <v>139</v>
      </c>
    </row>
    <row r="14" spans="1:21" x14ac:dyDescent="0.35">
      <c r="A14">
        <v>76606</v>
      </c>
      <c r="C14">
        <v>149</v>
      </c>
      <c r="D14" t="s">
        <v>73</v>
      </c>
      <c r="E14" t="s">
        <v>155</v>
      </c>
      <c r="F14">
        <v>184.92</v>
      </c>
      <c r="G14" s="22">
        <v>45560</v>
      </c>
      <c r="H14" s="22">
        <v>45559</v>
      </c>
      <c r="I14" s="22">
        <v>45559</v>
      </c>
      <c r="J14" s="22">
        <v>45536</v>
      </c>
      <c r="K14" s="22">
        <v>45555</v>
      </c>
      <c r="L14" t="s">
        <v>133</v>
      </c>
      <c r="N14" t="s">
        <v>156</v>
      </c>
      <c r="O14" t="s">
        <v>135</v>
      </c>
      <c r="P14" t="s">
        <v>136</v>
      </c>
      <c r="Q14" t="s">
        <v>137</v>
      </c>
      <c r="R14" t="s">
        <v>138</v>
      </c>
      <c r="S14" t="s">
        <v>76</v>
      </c>
      <c r="T14" t="s">
        <v>139</v>
      </c>
    </row>
    <row r="15" spans="1:21" x14ac:dyDescent="0.35">
      <c r="A15">
        <v>76650</v>
      </c>
      <c r="C15">
        <v>149</v>
      </c>
      <c r="D15" t="s">
        <v>73</v>
      </c>
      <c r="E15" t="s">
        <v>157</v>
      </c>
      <c r="F15">
        <v>66.650000000000006</v>
      </c>
      <c r="G15" s="22">
        <v>45559</v>
      </c>
      <c r="H15" s="22"/>
      <c r="I15" s="22">
        <v>45559</v>
      </c>
      <c r="J15" s="22">
        <v>45552</v>
      </c>
      <c r="K15" s="22">
        <v>45555</v>
      </c>
      <c r="L15" t="s">
        <v>158</v>
      </c>
      <c r="N15" t="s">
        <v>159</v>
      </c>
      <c r="O15" t="s">
        <v>135</v>
      </c>
      <c r="P15" t="s">
        <v>136</v>
      </c>
      <c r="Q15" t="s">
        <v>137</v>
      </c>
      <c r="R15" t="s">
        <v>138</v>
      </c>
      <c r="S15" t="s">
        <v>76</v>
      </c>
      <c r="T15" t="s">
        <v>139</v>
      </c>
    </row>
    <row r="16" spans="1:21" x14ac:dyDescent="0.35">
      <c r="A16">
        <v>76720</v>
      </c>
      <c r="C16">
        <v>149</v>
      </c>
      <c r="D16" t="s">
        <v>73</v>
      </c>
      <c r="E16" t="s">
        <v>160</v>
      </c>
      <c r="F16">
        <v>15947.8</v>
      </c>
      <c r="G16" s="22">
        <v>45560</v>
      </c>
      <c r="H16" s="22"/>
      <c r="I16" s="22">
        <v>45559</v>
      </c>
      <c r="J16" s="22">
        <v>45555</v>
      </c>
      <c r="K16" s="22">
        <v>45555</v>
      </c>
      <c r="L16" t="s">
        <v>133</v>
      </c>
      <c r="M16" t="s">
        <v>141</v>
      </c>
      <c r="N16" t="s">
        <v>161</v>
      </c>
      <c r="O16" t="s">
        <v>135</v>
      </c>
      <c r="P16" t="s">
        <v>136</v>
      </c>
      <c r="Q16" t="s">
        <v>137</v>
      </c>
      <c r="R16" t="s">
        <v>138</v>
      </c>
      <c r="S16" t="s">
        <v>76</v>
      </c>
      <c r="T16" t="s">
        <v>139</v>
      </c>
    </row>
    <row r="17" spans="1:20" x14ac:dyDescent="0.35">
      <c r="A17">
        <v>76860</v>
      </c>
      <c r="C17">
        <v>149</v>
      </c>
      <c r="D17" t="s">
        <v>73</v>
      </c>
      <c r="E17" t="s">
        <v>162</v>
      </c>
      <c r="F17">
        <v>600</v>
      </c>
      <c r="G17" s="22">
        <v>45559</v>
      </c>
      <c r="H17" s="22"/>
      <c r="I17" s="22">
        <v>45559</v>
      </c>
      <c r="J17" s="22">
        <v>45559</v>
      </c>
      <c r="K17" s="22">
        <v>45559</v>
      </c>
      <c r="L17" t="s">
        <v>158</v>
      </c>
      <c r="M17" t="s">
        <v>163</v>
      </c>
      <c r="N17" t="s">
        <v>163</v>
      </c>
      <c r="O17" t="s">
        <v>135</v>
      </c>
      <c r="P17" t="s">
        <v>136</v>
      </c>
      <c r="Q17" t="s">
        <v>137</v>
      </c>
      <c r="R17" t="s">
        <v>138</v>
      </c>
      <c r="S17" t="s">
        <v>76</v>
      </c>
      <c r="T17" t="s">
        <v>139</v>
      </c>
    </row>
    <row r="18" spans="1:20" x14ac:dyDescent="0.35">
      <c r="A18">
        <v>76861</v>
      </c>
      <c r="C18">
        <v>149</v>
      </c>
      <c r="D18" t="s">
        <v>73</v>
      </c>
      <c r="E18" t="s">
        <v>164</v>
      </c>
      <c r="F18">
        <v>464.5</v>
      </c>
      <c r="G18" s="22">
        <v>45559</v>
      </c>
      <c r="H18" s="22"/>
      <c r="I18" s="22">
        <v>45559</v>
      </c>
      <c r="J18" s="22">
        <v>45559</v>
      </c>
      <c r="K18" s="22">
        <v>45559</v>
      </c>
      <c r="L18" t="s">
        <v>158</v>
      </c>
      <c r="N18" t="s">
        <v>163</v>
      </c>
      <c r="O18" t="s">
        <v>135</v>
      </c>
      <c r="P18" t="s">
        <v>136</v>
      </c>
      <c r="Q18" t="s">
        <v>137</v>
      </c>
      <c r="R18" t="s">
        <v>138</v>
      </c>
      <c r="S18" t="s">
        <v>76</v>
      </c>
      <c r="T18" t="s">
        <v>139</v>
      </c>
    </row>
    <row r="19" spans="1:20" x14ac:dyDescent="0.35">
      <c r="A19">
        <v>74326</v>
      </c>
      <c r="C19">
        <v>149</v>
      </c>
      <c r="D19" t="s">
        <v>73</v>
      </c>
      <c r="E19" t="s">
        <v>165</v>
      </c>
      <c r="F19">
        <v>398.79</v>
      </c>
      <c r="G19" s="22">
        <v>45560</v>
      </c>
      <c r="H19" s="22">
        <v>45559</v>
      </c>
      <c r="I19" s="22">
        <v>45559</v>
      </c>
      <c r="J19" s="22">
        <v>45538</v>
      </c>
      <c r="K19" s="22">
        <v>45541</v>
      </c>
      <c r="L19" t="s">
        <v>158</v>
      </c>
      <c r="M19" t="s">
        <v>166</v>
      </c>
      <c r="N19" t="s">
        <v>167</v>
      </c>
      <c r="O19" t="s">
        <v>135</v>
      </c>
      <c r="P19" t="s">
        <v>136</v>
      </c>
      <c r="Q19" t="s">
        <v>137</v>
      </c>
      <c r="R19" t="s">
        <v>138</v>
      </c>
      <c r="S19" t="s">
        <v>76</v>
      </c>
      <c r="T19" t="s">
        <v>139</v>
      </c>
    </row>
    <row r="20" spans="1:20" x14ac:dyDescent="0.35">
      <c r="A20">
        <v>74548</v>
      </c>
      <c r="C20">
        <v>149</v>
      </c>
      <c r="D20" t="s">
        <v>73</v>
      </c>
      <c r="E20" t="s">
        <v>168</v>
      </c>
      <c r="F20">
        <v>2356.35</v>
      </c>
      <c r="G20" s="22">
        <v>45559</v>
      </c>
      <c r="H20" s="22">
        <v>45559</v>
      </c>
      <c r="I20" s="22">
        <v>45559</v>
      </c>
      <c r="J20" s="22">
        <v>45538</v>
      </c>
      <c r="K20" s="22">
        <v>45545</v>
      </c>
      <c r="L20" t="s">
        <v>133</v>
      </c>
      <c r="M20" t="s">
        <v>147</v>
      </c>
      <c r="N20" t="s">
        <v>145</v>
      </c>
      <c r="O20" t="s">
        <v>135</v>
      </c>
      <c r="P20" t="s">
        <v>136</v>
      </c>
      <c r="Q20" t="s">
        <v>137</v>
      </c>
      <c r="R20" t="s">
        <v>138</v>
      </c>
      <c r="S20" t="s">
        <v>76</v>
      </c>
      <c r="T20" t="s">
        <v>139</v>
      </c>
    </row>
    <row r="21" spans="1:20" x14ac:dyDescent="0.35">
      <c r="A21">
        <v>74571</v>
      </c>
      <c r="C21">
        <v>149</v>
      </c>
      <c r="D21" t="s">
        <v>73</v>
      </c>
      <c r="E21" t="s">
        <v>169</v>
      </c>
      <c r="F21">
        <v>500</v>
      </c>
      <c r="G21" s="22">
        <v>45560</v>
      </c>
      <c r="H21" s="22">
        <v>45559</v>
      </c>
      <c r="I21" s="22">
        <v>45559</v>
      </c>
      <c r="J21" s="22">
        <v>45545</v>
      </c>
      <c r="K21" s="22">
        <v>45545</v>
      </c>
      <c r="L21" t="s">
        <v>133</v>
      </c>
      <c r="M21" t="s">
        <v>170</v>
      </c>
      <c r="N21" t="s">
        <v>171</v>
      </c>
      <c r="O21" t="s">
        <v>135</v>
      </c>
      <c r="P21" t="s">
        <v>136</v>
      </c>
      <c r="Q21" t="s">
        <v>137</v>
      </c>
      <c r="R21" t="s">
        <v>138</v>
      </c>
      <c r="S21" t="s">
        <v>76</v>
      </c>
      <c r="T21" t="s">
        <v>139</v>
      </c>
    </row>
    <row r="22" spans="1:20" x14ac:dyDescent="0.35">
      <c r="A22">
        <v>74825</v>
      </c>
      <c r="C22">
        <v>149</v>
      </c>
      <c r="D22" t="s">
        <v>73</v>
      </c>
      <c r="E22" t="s">
        <v>172</v>
      </c>
      <c r="F22">
        <v>455</v>
      </c>
      <c r="G22" s="22">
        <v>45559</v>
      </c>
      <c r="H22" s="22">
        <v>45559</v>
      </c>
      <c r="I22" s="22">
        <v>45559</v>
      </c>
      <c r="J22" s="22">
        <v>45545</v>
      </c>
      <c r="K22" s="22">
        <v>45546</v>
      </c>
      <c r="L22" t="s">
        <v>133</v>
      </c>
      <c r="M22" t="s">
        <v>147</v>
      </c>
      <c r="N22" t="s">
        <v>145</v>
      </c>
      <c r="O22" t="s">
        <v>135</v>
      </c>
      <c r="P22" t="s">
        <v>136</v>
      </c>
      <c r="Q22" t="s">
        <v>137</v>
      </c>
      <c r="R22" t="s">
        <v>138</v>
      </c>
      <c r="S22" t="s">
        <v>76</v>
      </c>
      <c r="T22" t="s">
        <v>139</v>
      </c>
    </row>
    <row r="23" spans="1:20" x14ac:dyDescent="0.35">
      <c r="A23">
        <v>74831</v>
      </c>
      <c r="C23">
        <v>149</v>
      </c>
      <c r="D23" t="s">
        <v>73</v>
      </c>
      <c r="E23" t="s">
        <v>173</v>
      </c>
      <c r="F23">
        <v>5330</v>
      </c>
      <c r="G23" s="22">
        <v>45560</v>
      </c>
      <c r="H23" s="22">
        <v>45559</v>
      </c>
      <c r="I23" s="22">
        <v>45559</v>
      </c>
      <c r="J23" s="22">
        <v>45545</v>
      </c>
      <c r="K23" s="22">
        <v>45546</v>
      </c>
      <c r="L23" t="s">
        <v>133</v>
      </c>
      <c r="M23" t="s">
        <v>147</v>
      </c>
      <c r="N23" t="s">
        <v>148</v>
      </c>
      <c r="O23" t="s">
        <v>135</v>
      </c>
      <c r="P23" t="s">
        <v>136</v>
      </c>
      <c r="Q23" t="s">
        <v>137</v>
      </c>
      <c r="R23" t="s">
        <v>138</v>
      </c>
      <c r="S23" t="s">
        <v>76</v>
      </c>
      <c r="T23" t="s">
        <v>139</v>
      </c>
    </row>
    <row r="24" spans="1:20" x14ac:dyDescent="0.35">
      <c r="A24">
        <v>74833</v>
      </c>
      <c r="C24">
        <v>149</v>
      </c>
      <c r="D24" t="s">
        <v>73</v>
      </c>
      <c r="E24" t="s">
        <v>174</v>
      </c>
      <c r="F24">
        <v>410.55</v>
      </c>
      <c r="G24" s="22">
        <v>45560</v>
      </c>
      <c r="H24" s="22">
        <v>45559</v>
      </c>
      <c r="I24" s="22">
        <v>45559</v>
      </c>
      <c r="J24" s="22">
        <v>45547</v>
      </c>
      <c r="K24" s="22">
        <v>45546</v>
      </c>
      <c r="L24" t="s">
        <v>133</v>
      </c>
      <c r="M24" t="s">
        <v>147</v>
      </c>
      <c r="N24" t="s">
        <v>145</v>
      </c>
      <c r="O24" t="s">
        <v>135</v>
      </c>
      <c r="P24" t="s">
        <v>136</v>
      </c>
      <c r="Q24" t="s">
        <v>137</v>
      </c>
      <c r="R24" t="s">
        <v>138</v>
      </c>
      <c r="S24" t="s">
        <v>76</v>
      </c>
      <c r="T24" t="s">
        <v>139</v>
      </c>
    </row>
    <row r="25" spans="1:20" x14ac:dyDescent="0.35">
      <c r="A25">
        <v>74840</v>
      </c>
      <c r="C25">
        <v>149</v>
      </c>
      <c r="D25" t="s">
        <v>73</v>
      </c>
      <c r="E25" t="s">
        <v>175</v>
      </c>
      <c r="F25">
        <v>331.82</v>
      </c>
      <c r="G25" s="22">
        <v>45559</v>
      </c>
      <c r="H25" s="22">
        <v>45559</v>
      </c>
      <c r="I25" s="22">
        <v>45559</v>
      </c>
      <c r="J25" s="22">
        <v>45545</v>
      </c>
      <c r="K25" s="22">
        <v>45546</v>
      </c>
      <c r="L25" t="s">
        <v>133</v>
      </c>
      <c r="M25" t="s">
        <v>147</v>
      </c>
      <c r="N25" t="s">
        <v>145</v>
      </c>
      <c r="O25" t="s">
        <v>135</v>
      </c>
      <c r="P25" t="s">
        <v>136</v>
      </c>
      <c r="Q25" t="s">
        <v>137</v>
      </c>
      <c r="R25" t="s">
        <v>138</v>
      </c>
      <c r="S25" t="s">
        <v>76</v>
      </c>
      <c r="T25" t="s">
        <v>139</v>
      </c>
    </row>
    <row r="26" spans="1:20" x14ac:dyDescent="0.35">
      <c r="A26">
        <v>74842</v>
      </c>
      <c r="C26">
        <v>149</v>
      </c>
      <c r="D26" t="s">
        <v>73</v>
      </c>
      <c r="E26" t="s">
        <v>176</v>
      </c>
      <c r="F26">
        <v>1903.8</v>
      </c>
      <c r="G26" s="22">
        <v>45559</v>
      </c>
      <c r="H26" s="22">
        <v>45559</v>
      </c>
      <c r="I26" s="22">
        <v>45559</v>
      </c>
      <c r="J26" s="22">
        <v>45545</v>
      </c>
      <c r="K26" s="22">
        <v>45546</v>
      </c>
      <c r="L26" t="s">
        <v>133</v>
      </c>
      <c r="M26" t="s">
        <v>147</v>
      </c>
      <c r="N26" t="s">
        <v>145</v>
      </c>
      <c r="O26" t="s">
        <v>135</v>
      </c>
      <c r="P26" t="s">
        <v>136</v>
      </c>
      <c r="Q26" t="s">
        <v>137</v>
      </c>
      <c r="R26" t="s">
        <v>138</v>
      </c>
      <c r="S26" t="s">
        <v>76</v>
      </c>
      <c r="T26" t="s">
        <v>139</v>
      </c>
    </row>
    <row r="27" spans="1:20" x14ac:dyDescent="0.35">
      <c r="A27">
        <v>74844</v>
      </c>
      <c r="C27">
        <v>149</v>
      </c>
      <c r="D27" t="s">
        <v>73</v>
      </c>
      <c r="E27" t="s">
        <v>177</v>
      </c>
      <c r="F27">
        <v>123.3</v>
      </c>
      <c r="G27" s="22">
        <v>45559</v>
      </c>
      <c r="H27" s="22">
        <v>45559</v>
      </c>
      <c r="I27" s="22">
        <v>45559</v>
      </c>
      <c r="J27" s="22">
        <v>45545</v>
      </c>
      <c r="K27" s="22">
        <v>45546</v>
      </c>
      <c r="L27" t="s">
        <v>133</v>
      </c>
      <c r="M27" t="s">
        <v>147</v>
      </c>
      <c r="N27" t="s">
        <v>148</v>
      </c>
      <c r="O27" t="s">
        <v>135</v>
      </c>
      <c r="P27" t="s">
        <v>136</v>
      </c>
      <c r="Q27" t="s">
        <v>137</v>
      </c>
      <c r="R27" t="s">
        <v>138</v>
      </c>
      <c r="S27" t="s">
        <v>76</v>
      </c>
      <c r="T27" t="s">
        <v>139</v>
      </c>
    </row>
    <row r="28" spans="1:20" x14ac:dyDescent="0.35">
      <c r="A28">
        <v>74845</v>
      </c>
      <c r="C28">
        <v>149</v>
      </c>
      <c r="D28" t="s">
        <v>73</v>
      </c>
      <c r="E28" t="s">
        <v>177</v>
      </c>
      <c r="F28">
        <v>1847.39</v>
      </c>
      <c r="G28" s="22">
        <v>45559</v>
      </c>
      <c r="H28" s="22">
        <v>45559</v>
      </c>
      <c r="I28" s="22">
        <v>45559</v>
      </c>
      <c r="J28" s="22">
        <v>45545</v>
      </c>
      <c r="K28" s="22">
        <v>45546</v>
      </c>
      <c r="L28" t="s">
        <v>133</v>
      </c>
      <c r="N28" t="s">
        <v>148</v>
      </c>
      <c r="O28" t="s">
        <v>135</v>
      </c>
      <c r="P28" t="s">
        <v>136</v>
      </c>
      <c r="Q28" t="s">
        <v>137</v>
      </c>
      <c r="R28" t="s">
        <v>138</v>
      </c>
      <c r="S28" t="s">
        <v>76</v>
      </c>
      <c r="T28" t="s">
        <v>139</v>
      </c>
    </row>
    <row r="29" spans="1:20" x14ac:dyDescent="0.35">
      <c r="A29">
        <v>72260</v>
      </c>
      <c r="C29">
        <v>149</v>
      </c>
      <c r="D29" t="s">
        <v>73</v>
      </c>
      <c r="E29" t="s">
        <v>178</v>
      </c>
      <c r="F29">
        <v>325.2</v>
      </c>
      <c r="G29" s="22">
        <v>45560</v>
      </c>
      <c r="H29" s="22">
        <v>45559</v>
      </c>
      <c r="I29" s="22">
        <v>45559</v>
      </c>
      <c r="J29" s="22">
        <v>45530</v>
      </c>
      <c r="K29" s="22">
        <v>45532</v>
      </c>
      <c r="L29" t="s">
        <v>133</v>
      </c>
      <c r="M29" t="s">
        <v>147</v>
      </c>
      <c r="N29" t="s">
        <v>145</v>
      </c>
      <c r="O29" t="s">
        <v>135</v>
      </c>
      <c r="P29" t="s">
        <v>136</v>
      </c>
      <c r="Q29" t="s">
        <v>137</v>
      </c>
      <c r="R29" t="s">
        <v>138</v>
      </c>
      <c r="S29" t="s">
        <v>76</v>
      </c>
      <c r="T29" t="s">
        <v>139</v>
      </c>
    </row>
    <row r="30" spans="1:20" x14ac:dyDescent="0.35">
      <c r="A30">
        <v>58396</v>
      </c>
      <c r="C30">
        <v>149</v>
      </c>
      <c r="D30" t="s">
        <v>73</v>
      </c>
      <c r="E30" t="s">
        <v>179</v>
      </c>
      <c r="F30">
        <v>3500</v>
      </c>
      <c r="G30" s="22">
        <v>45560</v>
      </c>
      <c r="H30" s="22"/>
      <c r="I30" s="22">
        <v>45559</v>
      </c>
      <c r="J30" s="22">
        <v>45139</v>
      </c>
      <c r="K30" s="22"/>
      <c r="L30" t="s">
        <v>158</v>
      </c>
      <c r="N30" t="s">
        <v>159</v>
      </c>
      <c r="O30" t="s">
        <v>135</v>
      </c>
      <c r="P30" t="s">
        <v>136</v>
      </c>
      <c r="Q30" t="s">
        <v>137</v>
      </c>
      <c r="R30" t="s">
        <v>138</v>
      </c>
      <c r="S30" t="s">
        <v>76</v>
      </c>
      <c r="T30" t="s">
        <v>139</v>
      </c>
    </row>
    <row r="31" spans="1:20" x14ac:dyDescent="0.35">
      <c r="A31">
        <v>58647</v>
      </c>
      <c r="C31">
        <v>149</v>
      </c>
      <c r="D31" t="s">
        <v>73</v>
      </c>
      <c r="E31" t="s">
        <v>153</v>
      </c>
      <c r="F31">
        <v>180</v>
      </c>
      <c r="G31" s="22">
        <v>45560</v>
      </c>
      <c r="H31" s="22">
        <v>45559</v>
      </c>
      <c r="I31" s="22">
        <v>45559</v>
      </c>
      <c r="J31" s="22">
        <v>45294</v>
      </c>
      <c r="K31" s="22"/>
      <c r="L31" t="s">
        <v>158</v>
      </c>
      <c r="N31" t="s">
        <v>145</v>
      </c>
      <c r="O31" t="s">
        <v>135</v>
      </c>
      <c r="P31" t="s">
        <v>136</v>
      </c>
      <c r="Q31" t="s">
        <v>137</v>
      </c>
      <c r="R31" t="s">
        <v>138</v>
      </c>
      <c r="S31" t="s">
        <v>76</v>
      </c>
      <c r="T31" t="s">
        <v>139</v>
      </c>
    </row>
    <row r="32" spans="1:20" x14ac:dyDescent="0.35">
      <c r="A32">
        <v>58648</v>
      </c>
      <c r="C32">
        <v>149</v>
      </c>
      <c r="D32" t="s">
        <v>73</v>
      </c>
      <c r="E32" t="s">
        <v>153</v>
      </c>
      <c r="F32">
        <v>180</v>
      </c>
      <c r="G32" s="22">
        <v>45560</v>
      </c>
      <c r="H32" s="22">
        <v>45559</v>
      </c>
      <c r="I32" s="22">
        <v>45559</v>
      </c>
      <c r="J32" s="22">
        <v>45303</v>
      </c>
      <c r="K32" s="22"/>
      <c r="L32" t="s">
        <v>158</v>
      </c>
      <c r="N32" t="s">
        <v>145</v>
      </c>
      <c r="O32" t="s">
        <v>135</v>
      </c>
      <c r="P32" t="s">
        <v>136</v>
      </c>
      <c r="Q32" t="s">
        <v>137</v>
      </c>
      <c r="R32" t="s">
        <v>138</v>
      </c>
      <c r="S32" t="s">
        <v>76</v>
      </c>
      <c r="T32" t="s">
        <v>139</v>
      </c>
    </row>
    <row r="33" spans="1:20" x14ac:dyDescent="0.35">
      <c r="A33">
        <v>58649</v>
      </c>
      <c r="C33">
        <v>149</v>
      </c>
      <c r="D33" t="s">
        <v>73</v>
      </c>
      <c r="E33" t="s">
        <v>153</v>
      </c>
      <c r="F33">
        <v>180</v>
      </c>
      <c r="G33" s="22">
        <v>45560</v>
      </c>
      <c r="H33" s="22">
        <v>45559</v>
      </c>
      <c r="I33" s="22">
        <v>45559</v>
      </c>
      <c r="J33" s="22">
        <v>45301</v>
      </c>
      <c r="K33" s="22"/>
      <c r="L33" t="s">
        <v>158</v>
      </c>
      <c r="N33" t="s">
        <v>145</v>
      </c>
      <c r="O33" t="s">
        <v>135</v>
      </c>
      <c r="P33" t="s">
        <v>136</v>
      </c>
      <c r="Q33" t="s">
        <v>137</v>
      </c>
      <c r="R33" t="s">
        <v>138</v>
      </c>
      <c r="S33" t="s">
        <v>76</v>
      </c>
      <c r="T33" t="s">
        <v>139</v>
      </c>
    </row>
    <row r="34" spans="1:20" x14ac:dyDescent="0.35">
      <c r="A34">
        <v>58650</v>
      </c>
      <c r="C34">
        <v>149</v>
      </c>
      <c r="D34" t="s">
        <v>73</v>
      </c>
      <c r="E34" t="s">
        <v>153</v>
      </c>
      <c r="F34">
        <v>180</v>
      </c>
      <c r="G34" s="22">
        <v>45560</v>
      </c>
      <c r="H34" s="22">
        <v>45559</v>
      </c>
      <c r="I34" s="22">
        <v>45559</v>
      </c>
      <c r="J34" s="22">
        <v>45328</v>
      </c>
      <c r="K34" s="22"/>
      <c r="L34" t="s">
        <v>158</v>
      </c>
      <c r="N34" t="s">
        <v>145</v>
      </c>
      <c r="O34" t="s">
        <v>135</v>
      </c>
      <c r="P34" t="s">
        <v>136</v>
      </c>
      <c r="Q34" t="s">
        <v>137</v>
      </c>
      <c r="R34" t="s">
        <v>138</v>
      </c>
      <c r="S34" t="s">
        <v>76</v>
      </c>
      <c r="T34" t="s">
        <v>139</v>
      </c>
    </row>
    <row r="35" spans="1:20" x14ac:dyDescent="0.35">
      <c r="A35">
        <v>58651</v>
      </c>
      <c r="C35">
        <v>149</v>
      </c>
      <c r="D35" t="s">
        <v>73</v>
      </c>
      <c r="E35" t="s">
        <v>153</v>
      </c>
      <c r="F35">
        <v>210</v>
      </c>
      <c r="G35" s="22">
        <v>45560</v>
      </c>
      <c r="H35" s="22">
        <v>45559</v>
      </c>
      <c r="I35" s="22">
        <v>45559</v>
      </c>
      <c r="J35" s="22">
        <v>45335</v>
      </c>
      <c r="K35" s="22"/>
      <c r="L35" t="s">
        <v>158</v>
      </c>
      <c r="N35" t="s">
        <v>145</v>
      </c>
      <c r="O35" t="s">
        <v>135</v>
      </c>
      <c r="P35" t="s">
        <v>136</v>
      </c>
      <c r="Q35" t="s">
        <v>137</v>
      </c>
      <c r="R35" t="s">
        <v>138</v>
      </c>
      <c r="S35" t="s">
        <v>76</v>
      </c>
      <c r="T35" t="s">
        <v>139</v>
      </c>
    </row>
    <row r="36" spans="1:20" x14ac:dyDescent="0.35">
      <c r="A36">
        <v>58652</v>
      </c>
      <c r="C36">
        <v>149</v>
      </c>
      <c r="D36" t="s">
        <v>73</v>
      </c>
      <c r="E36" t="s">
        <v>153</v>
      </c>
      <c r="F36">
        <v>180</v>
      </c>
      <c r="G36" s="22">
        <v>45560</v>
      </c>
      <c r="H36" s="22">
        <v>45559</v>
      </c>
      <c r="I36" s="22">
        <v>45559</v>
      </c>
      <c r="J36" s="22">
        <v>45340</v>
      </c>
      <c r="K36" s="22"/>
      <c r="L36" t="s">
        <v>158</v>
      </c>
      <c r="N36" t="s">
        <v>145</v>
      </c>
      <c r="O36" t="s">
        <v>135</v>
      </c>
      <c r="P36" t="s">
        <v>136</v>
      </c>
      <c r="Q36" t="s">
        <v>137</v>
      </c>
      <c r="R36" t="s">
        <v>138</v>
      </c>
      <c r="S36" t="s">
        <v>76</v>
      </c>
      <c r="T36" t="s">
        <v>139</v>
      </c>
    </row>
    <row r="37" spans="1:20" x14ac:dyDescent="0.35">
      <c r="A37">
        <v>58653</v>
      </c>
      <c r="C37">
        <v>149</v>
      </c>
      <c r="D37" t="s">
        <v>73</v>
      </c>
      <c r="E37" t="s">
        <v>153</v>
      </c>
      <c r="F37">
        <v>255</v>
      </c>
      <c r="G37" s="22">
        <v>45560</v>
      </c>
      <c r="H37" s="22">
        <v>45559</v>
      </c>
      <c r="I37" s="22">
        <v>45559</v>
      </c>
      <c r="J37" s="22">
        <v>45342</v>
      </c>
      <c r="K37" s="22"/>
      <c r="L37" t="s">
        <v>158</v>
      </c>
      <c r="N37" t="s">
        <v>145</v>
      </c>
      <c r="O37" t="s">
        <v>135</v>
      </c>
      <c r="P37" t="s">
        <v>136</v>
      </c>
      <c r="Q37" t="s">
        <v>137</v>
      </c>
      <c r="R37" t="s">
        <v>138</v>
      </c>
      <c r="S37" t="s">
        <v>76</v>
      </c>
      <c r="T37" t="s">
        <v>139</v>
      </c>
    </row>
    <row r="38" spans="1:20" x14ac:dyDescent="0.35">
      <c r="A38">
        <v>58654</v>
      </c>
      <c r="C38">
        <v>149</v>
      </c>
      <c r="D38" t="s">
        <v>73</v>
      </c>
      <c r="E38" t="s">
        <v>153</v>
      </c>
      <c r="F38">
        <v>360</v>
      </c>
      <c r="G38" s="22">
        <v>45560</v>
      </c>
      <c r="H38" s="22">
        <v>45559</v>
      </c>
      <c r="I38" s="22">
        <v>45559</v>
      </c>
      <c r="J38" s="22">
        <v>45336</v>
      </c>
      <c r="K38" s="22"/>
      <c r="L38" t="s">
        <v>158</v>
      </c>
      <c r="N38" t="s">
        <v>145</v>
      </c>
      <c r="O38" t="s">
        <v>135</v>
      </c>
      <c r="P38" t="s">
        <v>136</v>
      </c>
      <c r="Q38" t="s">
        <v>137</v>
      </c>
      <c r="R38" t="s">
        <v>138</v>
      </c>
      <c r="S38" t="s">
        <v>76</v>
      </c>
      <c r="T38" t="s">
        <v>139</v>
      </c>
    </row>
    <row r="39" spans="1:20" x14ac:dyDescent="0.35">
      <c r="A39">
        <v>58655</v>
      </c>
      <c r="C39">
        <v>149</v>
      </c>
      <c r="D39" t="s">
        <v>73</v>
      </c>
      <c r="E39" t="s">
        <v>153</v>
      </c>
      <c r="F39">
        <v>1394.4</v>
      </c>
      <c r="G39" s="22">
        <v>45560</v>
      </c>
      <c r="H39" s="22">
        <v>45559</v>
      </c>
      <c r="I39" s="22">
        <v>45559</v>
      </c>
      <c r="J39" s="22">
        <v>45350</v>
      </c>
      <c r="K39" s="22"/>
      <c r="L39" t="s">
        <v>158</v>
      </c>
      <c r="N39" t="s">
        <v>145</v>
      </c>
      <c r="O39" t="s">
        <v>135</v>
      </c>
      <c r="P39" t="s">
        <v>136</v>
      </c>
      <c r="Q39" t="s">
        <v>137</v>
      </c>
      <c r="R39" t="s">
        <v>138</v>
      </c>
      <c r="S39" t="s">
        <v>76</v>
      </c>
      <c r="T39" t="s">
        <v>139</v>
      </c>
    </row>
    <row r="40" spans="1:20" x14ac:dyDescent="0.35">
      <c r="A40">
        <v>71720</v>
      </c>
      <c r="C40">
        <v>149</v>
      </c>
      <c r="D40" t="s">
        <v>73</v>
      </c>
      <c r="E40" t="s">
        <v>180</v>
      </c>
      <c r="F40">
        <v>219.6</v>
      </c>
      <c r="G40" s="22">
        <v>45556</v>
      </c>
      <c r="H40" s="22">
        <v>45558</v>
      </c>
      <c r="I40" s="22">
        <v>45558</v>
      </c>
      <c r="J40" s="22">
        <v>45526</v>
      </c>
      <c r="K40" s="22">
        <v>45527</v>
      </c>
      <c r="L40" t="s">
        <v>133</v>
      </c>
      <c r="M40" t="s">
        <v>147</v>
      </c>
      <c r="N40" t="s">
        <v>145</v>
      </c>
      <c r="O40" t="s">
        <v>181</v>
      </c>
      <c r="P40" t="s">
        <v>136</v>
      </c>
      <c r="Q40" t="s">
        <v>137</v>
      </c>
      <c r="R40" t="s">
        <v>138</v>
      </c>
      <c r="S40" t="s">
        <v>76</v>
      </c>
      <c r="T40" t="s">
        <v>139</v>
      </c>
    </row>
    <row r="41" spans="1:20" x14ac:dyDescent="0.35">
      <c r="A41">
        <v>72259</v>
      </c>
      <c r="C41">
        <v>149</v>
      </c>
      <c r="D41" t="s">
        <v>73</v>
      </c>
      <c r="E41" t="s">
        <v>182</v>
      </c>
      <c r="F41">
        <v>121.22</v>
      </c>
      <c r="G41" s="22">
        <v>45552</v>
      </c>
      <c r="H41" s="22">
        <v>45558</v>
      </c>
      <c r="I41" s="22">
        <v>45558</v>
      </c>
      <c r="J41" s="22">
        <v>45523</v>
      </c>
      <c r="K41" s="22">
        <v>45532</v>
      </c>
      <c r="L41" t="s">
        <v>133</v>
      </c>
      <c r="N41" t="s">
        <v>183</v>
      </c>
      <c r="O41" t="s">
        <v>181</v>
      </c>
      <c r="P41" t="s">
        <v>136</v>
      </c>
      <c r="Q41" t="s">
        <v>137</v>
      </c>
      <c r="R41" t="s">
        <v>138</v>
      </c>
      <c r="S41" t="s">
        <v>76</v>
      </c>
      <c r="T41" t="s">
        <v>139</v>
      </c>
    </row>
    <row r="42" spans="1:20" x14ac:dyDescent="0.35">
      <c r="A42">
        <v>72546</v>
      </c>
      <c r="C42">
        <v>149</v>
      </c>
      <c r="D42" t="s">
        <v>73</v>
      </c>
      <c r="E42" t="s">
        <v>184</v>
      </c>
      <c r="F42">
        <v>2500</v>
      </c>
      <c r="G42" s="22">
        <v>45558</v>
      </c>
      <c r="H42" s="22">
        <v>45558</v>
      </c>
      <c r="I42" s="22">
        <v>45558</v>
      </c>
      <c r="J42" s="22">
        <v>45561</v>
      </c>
      <c r="K42" s="22"/>
      <c r="L42" t="s">
        <v>158</v>
      </c>
      <c r="N42" t="s">
        <v>185</v>
      </c>
      <c r="O42" t="s">
        <v>135</v>
      </c>
      <c r="P42" t="s">
        <v>136</v>
      </c>
      <c r="Q42" t="s">
        <v>137</v>
      </c>
      <c r="R42" t="s">
        <v>138</v>
      </c>
      <c r="S42" t="s">
        <v>76</v>
      </c>
      <c r="T42" t="s">
        <v>139</v>
      </c>
    </row>
    <row r="43" spans="1:20" x14ac:dyDescent="0.35">
      <c r="A43">
        <v>72745</v>
      </c>
      <c r="C43">
        <v>149</v>
      </c>
      <c r="D43" t="s">
        <v>73</v>
      </c>
      <c r="E43" t="s">
        <v>186</v>
      </c>
      <c r="F43">
        <v>1083.3599999999999</v>
      </c>
      <c r="G43" s="22">
        <v>45558</v>
      </c>
      <c r="H43" s="22">
        <v>45558</v>
      </c>
      <c r="I43" s="22">
        <v>45558</v>
      </c>
      <c r="J43" s="22">
        <v>45530</v>
      </c>
      <c r="K43" s="22">
        <v>45534</v>
      </c>
      <c r="L43" t="s">
        <v>133</v>
      </c>
      <c r="M43" t="s">
        <v>187</v>
      </c>
      <c r="N43" t="s">
        <v>188</v>
      </c>
      <c r="O43" t="s">
        <v>135</v>
      </c>
      <c r="P43" t="s">
        <v>136</v>
      </c>
      <c r="Q43" t="s">
        <v>137</v>
      </c>
      <c r="R43" t="s">
        <v>138</v>
      </c>
      <c r="S43" t="s">
        <v>76</v>
      </c>
      <c r="T43" t="s">
        <v>139</v>
      </c>
    </row>
    <row r="44" spans="1:20" x14ac:dyDescent="0.35">
      <c r="A44">
        <v>73735</v>
      </c>
      <c r="C44">
        <v>149</v>
      </c>
      <c r="D44" t="s">
        <v>73</v>
      </c>
      <c r="E44" t="s">
        <v>189</v>
      </c>
      <c r="F44">
        <v>198</v>
      </c>
      <c r="G44" s="22">
        <v>45557</v>
      </c>
      <c r="H44" s="22">
        <v>45558</v>
      </c>
      <c r="I44" s="22">
        <v>45558</v>
      </c>
      <c r="J44" s="22">
        <v>45537</v>
      </c>
      <c r="K44" s="22">
        <v>45539</v>
      </c>
      <c r="L44" t="s">
        <v>133</v>
      </c>
      <c r="M44" t="s">
        <v>166</v>
      </c>
      <c r="N44" t="s">
        <v>167</v>
      </c>
      <c r="O44" t="s">
        <v>181</v>
      </c>
      <c r="P44" t="s">
        <v>136</v>
      </c>
      <c r="Q44" t="s">
        <v>137</v>
      </c>
      <c r="R44" t="s">
        <v>138</v>
      </c>
      <c r="S44" t="s">
        <v>76</v>
      </c>
      <c r="T44" t="s">
        <v>139</v>
      </c>
    </row>
    <row r="45" spans="1:20" x14ac:dyDescent="0.35">
      <c r="A45">
        <v>74057</v>
      </c>
      <c r="C45">
        <v>149</v>
      </c>
      <c r="D45" t="s">
        <v>73</v>
      </c>
      <c r="E45" t="s">
        <v>190</v>
      </c>
      <c r="F45">
        <v>844</v>
      </c>
      <c r="G45" s="22">
        <v>45558</v>
      </c>
      <c r="H45" s="22">
        <v>45558</v>
      </c>
      <c r="I45" s="22">
        <v>45558</v>
      </c>
      <c r="J45" s="22">
        <v>45538</v>
      </c>
      <c r="K45" s="22">
        <v>45540</v>
      </c>
      <c r="L45" t="s">
        <v>133</v>
      </c>
      <c r="M45" t="s">
        <v>147</v>
      </c>
      <c r="N45" t="s">
        <v>145</v>
      </c>
      <c r="O45" t="s">
        <v>135</v>
      </c>
      <c r="P45" t="s">
        <v>136</v>
      </c>
      <c r="Q45" t="s">
        <v>137</v>
      </c>
      <c r="R45" t="s">
        <v>138</v>
      </c>
      <c r="S45" t="s">
        <v>76</v>
      </c>
      <c r="T45" t="s">
        <v>139</v>
      </c>
    </row>
    <row r="46" spans="1:20" x14ac:dyDescent="0.35">
      <c r="A46">
        <v>74122</v>
      </c>
      <c r="C46">
        <v>149</v>
      </c>
      <c r="D46" t="s">
        <v>73</v>
      </c>
      <c r="E46" t="s">
        <v>191</v>
      </c>
      <c r="F46">
        <v>437.6</v>
      </c>
      <c r="G46" s="22">
        <v>45558</v>
      </c>
      <c r="H46" s="22">
        <v>45558</v>
      </c>
      <c r="I46" s="22">
        <v>45558</v>
      </c>
      <c r="J46" s="22">
        <v>45538</v>
      </c>
      <c r="K46" s="22">
        <v>45540</v>
      </c>
      <c r="L46" t="s">
        <v>133</v>
      </c>
      <c r="M46" t="s">
        <v>147</v>
      </c>
      <c r="N46" t="s">
        <v>145</v>
      </c>
      <c r="O46" t="s">
        <v>135</v>
      </c>
      <c r="P46" t="s">
        <v>136</v>
      </c>
      <c r="Q46" t="s">
        <v>137</v>
      </c>
      <c r="R46" t="s">
        <v>138</v>
      </c>
      <c r="S46" t="s">
        <v>76</v>
      </c>
      <c r="T46" t="s">
        <v>139</v>
      </c>
    </row>
    <row r="47" spans="1:20" x14ac:dyDescent="0.35">
      <c r="A47">
        <v>74328</v>
      </c>
      <c r="C47">
        <v>149</v>
      </c>
      <c r="D47" t="s">
        <v>73</v>
      </c>
      <c r="E47" t="s">
        <v>186</v>
      </c>
      <c r="F47">
        <v>296.79000000000002</v>
      </c>
      <c r="G47" s="22">
        <v>45558</v>
      </c>
      <c r="H47" s="22">
        <v>45558</v>
      </c>
      <c r="I47" s="22">
        <v>45558</v>
      </c>
      <c r="J47" s="22">
        <v>45530</v>
      </c>
      <c r="K47" s="22">
        <v>45541</v>
      </c>
      <c r="L47" t="s">
        <v>133</v>
      </c>
      <c r="M47" t="s">
        <v>187</v>
      </c>
      <c r="N47" t="s">
        <v>192</v>
      </c>
      <c r="O47" t="s">
        <v>135</v>
      </c>
      <c r="P47" t="s">
        <v>136</v>
      </c>
      <c r="Q47" t="s">
        <v>137</v>
      </c>
      <c r="R47" t="s">
        <v>138</v>
      </c>
      <c r="S47" t="s">
        <v>76</v>
      </c>
      <c r="T47" t="s">
        <v>139</v>
      </c>
    </row>
    <row r="48" spans="1:20" x14ac:dyDescent="0.35">
      <c r="A48">
        <v>74447</v>
      </c>
      <c r="C48">
        <v>149</v>
      </c>
      <c r="D48" t="s">
        <v>73</v>
      </c>
      <c r="E48" t="s">
        <v>193</v>
      </c>
      <c r="F48">
        <v>2058.9</v>
      </c>
      <c r="G48" s="22">
        <v>45556</v>
      </c>
      <c r="H48" s="22">
        <v>45558</v>
      </c>
      <c r="I48" s="22">
        <v>45558</v>
      </c>
      <c r="J48" s="22">
        <v>45525</v>
      </c>
      <c r="K48" s="22">
        <v>45544</v>
      </c>
      <c r="L48" t="s">
        <v>133</v>
      </c>
      <c r="M48" t="s">
        <v>147</v>
      </c>
      <c r="N48" t="s">
        <v>145</v>
      </c>
      <c r="O48" t="s">
        <v>181</v>
      </c>
      <c r="P48" t="s">
        <v>136</v>
      </c>
      <c r="Q48" t="s">
        <v>137</v>
      </c>
      <c r="R48" t="s">
        <v>138</v>
      </c>
      <c r="S48" t="s">
        <v>76</v>
      </c>
      <c r="T48" t="s">
        <v>139</v>
      </c>
    </row>
    <row r="49" spans="1:20" x14ac:dyDescent="0.35">
      <c r="A49">
        <v>74450</v>
      </c>
      <c r="C49">
        <v>149</v>
      </c>
      <c r="D49" t="s">
        <v>73</v>
      </c>
      <c r="E49" t="s">
        <v>194</v>
      </c>
      <c r="F49">
        <v>729</v>
      </c>
      <c r="G49" s="22">
        <v>45558</v>
      </c>
      <c r="H49" s="22">
        <v>45558</v>
      </c>
      <c r="I49" s="22">
        <v>45558</v>
      </c>
      <c r="J49" s="22">
        <v>45541</v>
      </c>
      <c r="K49" s="22">
        <v>45544</v>
      </c>
      <c r="L49" t="s">
        <v>158</v>
      </c>
      <c r="N49" t="s">
        <v>145</v>
      </c>
      <c r="O49" t="s">
        <v>135</v>
      </c>
      <c r="P49" t="s">
        <v>136</v>
      </c>
      <c r="Q49" t="s">
        <v>137</v>
      </c>
      <c r="R49" t="s">
        <v>138</v>
      </c>
      <c r="S49" t="s">
        <v>76</v>
      </c>
      <c r="T49" t="s">
        <v>139</v>
      </c>
    </row>
    <row r="50" spans="1:20" x14ac:dyDescent="0.35">
      <c r="A50">
        <v>74558</v>
      </c>
      <c r="C50">
        <v>149</v>
      </c>
      <c r="D50" t="s">
        <v>73</v>
      </c>
      <c r="E50" t="s">
        <v>193</v>
      </c>
      <c r="F50">
        <v>1758.15</v>
      </c>
      <c r="G50" s="22">
        <v>45556</v>
      </c>
      <c r="H50" s="22">
        <v>45558</v>
      </c>
      <c r="I50" s="22">
        <v>45558</v>
      </c>
      <c r="J50" s="22">
        <v>45540</v>
      </c>
      <c r="K50" s="22">
        <v>45545</v>
      </c>
      <c r="L50" t="s">
        <v>133</v>
      </c>
      <c r="M50" t="s">
        <v>147</v>
      </c>
      <c r="N50" t="s">
        <v>145</v>
      </c>
      <c r="O50" t="s">
        <v>181</v>
      </c>
      <c r="P50" t="s">
        <v>136</v>
      </c>
      <c r="Q50" t="s">
        <v>137</v>
      </c>
      <c r="R50" t="s">
        <v>138</v>
      </c>
      <c r="S50" t="s">
        <v>76</v>
      </c>
      <c r="T50" t="s">
        <v>139</v>
      </c>
    </row>
    <row r="51" spans="1:20" x14ac:dyDescent="0.35">
      <c r="A51">
        <v>74563</v>
      </c>
      <c r="C51">
        <v>149</v>
      </c>
      <c r="D51" t="s">
        <v>73</v>
      </c>
      <c r="E51" t="s">
        <v>195</v>
      </c>
      <c r="F51">
        <v>2954.97</v>
      </c>
      <c r="G51" s="22">
        <v>45558</v>
      </c>
      <c r="H51" s="22">
        <v>45558</v>
      </c>
      <c r="I51" s="22">
        <v>45558</v>
      </c>
      <c r="J51" s="22">
        <v>45537</v>
      </c>
      <c r="K51" s="22">
        <v>45545</v>
      </c>
      <c r="L51" t="s">
        <v>133</v>
      </c>
      <c r="M51" t="s">
        <v>147</v>
      </c>
      <c r="N51" t="s">
        <v>148</v>
      </c>
      <c r="O51" t="s">
        <v>135</v>
      </c>
      <c r="P51" t="s">
        <v>136</v>
      </c>
      <c r="Q51" t="s">
        <v>137</v>
      </c>
      <c r="R51" t="s">
        <v>138</v>
      </c>
      <c r="S51" t="s">
        <v>76</v>
      </c>
      <c r="T51" t="s">
        <v>139</v>
      </c>
    </row>
    <row r="52" spans="1:20" x14ac:dyDescent="0.35">
      <c r="A52">
        <v>74580</v>
      </c>
      <c r="C52">
        <v>149</v>
      </c>
      <c r="D52" t="s">
        <v>73</v>
      </c>
      <c r="E52" t="s">
        <v>172</v>
      </c>
      <c r="F52">
        <v>174</v>
      </c>
      <c r="G52" s="22">
        <v>45558</v>
      </c>
      <c r="H52" s="22">
        <v>45558</v>
      </c>
      <c r="I52" s="22">
        <v>45558</v>
      </c>
      <c r="J52" s="22">
        <v>45544</v>
      </c>
      <c r="K52" s="22">
        <v>45545</v>
      </c>
      <c r="L52" t="s">
        <v>133</v>
      </c>
      <c r="M52" t="s">
        <v>147</v>
      </c>
      <c r="N52" t="s">
        <v>145</v>
      </c>
      <c r="O52" t="s">
        <v>135</v>
      </c>
      <c r="P52" t="s">
        <v>136</v>
      </c>
      <c r="Q52" t="s">
        <v>137</v>
      </c>
      <c r="R52" t="s">
        <v>138</v>
      </c>
      <c r="S52" t="s">
        <v>76</v>
      </c>
      <c r="T52" t="s">
        <v>139</v>
      </c>
    </row>
    <row r="53" spans="1:20" x14ac:dyDescent="0.35">
      <c r="A53">
        <v>74581</v>
      </c>
      <c r="C53">
        <v>149</v>
      </c>
      <c r="D53" t="s">
        <v>73</v>
      </c>
      <c r="E53" t="s">
        <v>196</v>
      </c>
      <c r="F53">
        <v>615.99</v>
      </c>
      <c r="G53" s="22">
        <v>45558</v>
      </c>
      <c r="H53" s="22">
        <v>45558</v>
      </c>
      <c r="I53" s="22">
        <v>45558</v>
      </c>
      <c r="J53" s="22">
        <v>45544</v>
      </c>
      <c r="K53" s="22">
        <v>45545</v>
      </c>
      <c r="L53" t="s">
        <v>133</v>
      </c>
      <c r="M53" t="s">
        <v>197</v>
      </c>
      <c r="N53" t="s">
        <v>183</v>
      </c>
      <c r="O53" t="s">
        <v>135</v>
      </c>
      <c r="P53" t="s">
        <v>136</v>
      </c>
      <c r="Q53" t="s">
        <v>137</v>
      </c>
      <c r="R53" t="s">
        <v>138</v>
      </c>
      <c r="S53" t="s">
        <v>76</v>
      </c>
      <c r="T53" t="s">
        <v>139</v>
      </c>
    </row>
    <row r="54" spans="1:20" x14ac:dyDescent="0.35">
      <c r="A54">
        <v>74582</v>
      </c>
      <c r="C54">
        <v>149</v>
      </c>
      <c r="D54" t="s">
        <v>73</v>
      </c>
      <c r="E54" t="s">
        <v>196</v>
      </c>
      <c r="F54">
        <v>343.05</v>
      </c>
      <c r="G54" s="22">
        <v>45558</v>
      </c>
      <c r="H54" s="22">
        <v>45558</v>
      </c>
      <c r="I54" s="22">
        <v>45558</v>
      </c>
      <c r="J54" s="22">
        <v>45544</v>
      </c>
      <c r="K54" s="22">
        <v>45545</v>
      </c>
      <c r="L54" t="s">
        <v>133</v>
      </c>
      <c r="M54" t="s">
        <v>197</v>
      </c>
      <c r="N54" t="s">
        <v>150</v>
      </c>
      <c r="O54" t="s">
        <v>135</v>
      </c>
      <c r="P54" t="s">
        <v>136</v>
      </c>
      <c r="Q54" t="s">
        <v>137</v>
      </c>
      <c r="R54" t="s">
        <v>138</v>
      </c>
      <c r="S54" t="s">
        <v>76</v>
      </c>
      <c r="T54" t="s">
        <v>139</v>
      </c>
    </row>
    <row r="55" spans="1:20" x14ac:dyDescent="0.35">
      <c r="A55">
        <v>74841</v>
      </c>
      <c r="C55">
        <v>149</v>
      </c>
      <c r="D55" t="s">
        <v>73</v>
      </c>
      <c r="E55" t="s">
        <v>198</v>
      </c>
      <c r="F55">
        <v>1265.95</v>
      </c>
      <c r="G55" s="22">
        <v>45558</v>
      </c>
      <c r="H55" s="22">
        <v>45558</v>
      </c>
      <c r="I55" s="22">
        <v>45558</v>
      </c>
      <c r="J55" s="22">
        <v>45544</v>
      </c>
      <c r="K55" s="22">
        <v>45546</v>
      </c>
      <c r="L55" t="s">
        <v>133</v>
      </c>
      <c r="M55" t="s">
        <v>147</v>
      </c>
      <c r="N55" t="s">
        <v>145</v>
      </c>
      <c r="O55" t="s">
        <v>135</v>
      </c>
      <c r="P55" t="s">
        <v>136</v>
      </c>
      <c r="Q55" t="s">
        <v>137</v>
      </c>
      <c r="R55" t="s">
        <v>138</v>
      </c>
      <c r="S55" t="s">
        <v>76</v>
      </c>
      <c r="T55" t="s">
        <v>139</v>
      </c>
    </row>
    <row r="56" spans="1:20" x14ac:dyDescent="0.35">
      <c r="A56">
        <v>74843</v>
      </c>
      <c r="C56">
        <v>149</v>
      </c>
      <c r="D56" t="s">
        <v>73</v>
      </c>
      <c r="E56" t="s">
        <v>193</v>
      </c>
      <c r="F56">
        <v>1874.4</v>
      </c>
      <c r="G56" s="22">
        <v>45558</v>
      </c>
      <c r="H56" s="22">
        <v>45558</v>
      </c>
      <c r="I56" s="22">
        <v>45558</v>
      </c>
      <c r="J56" s="22">
        <v>45545</v>
      </c>
      <c r="K56" s="22">
        <v>45546</v>
      </c>
      <c r="L56" t="s">
        <v>133</v>
      </c>
      <c r="M56" t="s">
        <v>147</v>
      </c>
      <c r="N56" t="s">
        <v>145</v>
      </c>
      <c r="O56" t="s">
        <v>135</v>
      </c>
      <c r="P56" t="s">
        <v>136</v>
      </c>
      <c r="Q56" t="s">
        <v>137</v>
      </c>
      <c r="R56" t="s">
        <v>138</v>
      </c>
      <c r="S56" t="s">
        <v>76</v>
      </c>
      <c r="T56" t="s">
        <v>139</v>
      </c>
    </row>
    <row r="57" spans="1:20" x14ac:dyDescent="0.35">
      <c r="A57">
        <v>75028</v>
      </c>
      <c r="C57">
        <v>149</v>
      </c>
      <c r="D57" t="s">
        <v>73</v>
      </c>
      <c r="E57" t="s">
        <v>199</v>
      </c>
      <c r="F57">
        <v>237.28</v>
      </c>
      <c r="G57" s="22">
        <v>45558</v>
      </c>
      <c r="H57" s="22">
        <v>45558</v>
      </c>
      <c r="I57" s="22">
        <v>45558</v>
      </c>
      <c r="J57" s="22">
        <v>45547</v>
      </c>
      <c r="K57" s="22">
        <v>45547</v>
      </c>
      <c r="L57" t="s">
        <v>133</v>
      </c>
      <c r="M57" t="s">
        <v>147</v>
      </c>
      <c r="N57" t="s">
        <v>145</v>
      </c>
      <c r="O57" t="s">
        <v>135</v>
      </c>
      <c r="P57" t="s">
        <v>136</v>
      </c>
      <c r="Q57" t="s">
        <v>137</v>
      </c>
      <c r="R57" t="s">
        <v>138</v>
      </c>
      <c r="S57" t="s">
        <v>76</v>
      </c>
      <c r="T57" t="s">
        <v>139</v>
      </c>
    </row>
    <row r="58" spans="1:20" x14ac:dyDescent="0.35">
      <c r="A58">
        <v>75032</v>
      </c>
      <c r="C58">
        <v>149</v>
      </c>
      <c r="D58" t="s">
        <v>73</v>
      </c>
      <c r="E58" t="s">
        <v>199</v>
      </c>
      <c r="F58">
        <v>1772.11</v>
      </c>
      <c r="G58" s="22">
        <v>45558</v>
      </c>
      <c r="H58" s="22">
        <v>45558</v>
      </c>
      <c r="I58" s="22">
        <v>45558</v>
      </c>
      <c r="J58" s="22">
        <v>45547</v>
      </c>
      <c r="K58" s="22">
        <v>45547</v>
      </c>
      <c r="L58" t="s">
        <v>133</v>
      </c>
      <c r="M58" t="s">
        <v>147</v>
      </c>
      <c r="N58" t="s">
        <v>145</v>
      </c>
      <c r="O58" t="s">
        <v>135</v>
      </c>
      <c r="P58" t="s">
        <v>136</v>
      </c>
      <c r="Q58" t="s">
        <v>137</v>
      </c>
      <c r="R58" t="s">
        <v>138</v>
      </c>
      <c r="S58" t="s">
        <v>76</v>
      </c>
      <c r="T58" t="s">
        <v>139</v>
      </c>
    </row>
    <row r="59" spans="1:20" x14ac:dyDescent="0.35">
      <c r="A59">
        <v>75139</v>
      </c>
      <c r="C59">
        <v>149</v>
      </c>
      <c r="D59" t="s">
        <v>73</v>
      </c>
      <c r="E59" t="s">
        <v>189</v>
      </c>
      <c r="F59">
        <v>616</v>
      </c>
      <c r="G59" s="22">
        <v>45558</v>
      </c>
      <c r="H59" s="22">
        <v>45558</v>
      </c>
      <c r="I59" s="22">
        <v>45558</v>
      </c>
      <c r="J59" s="22">
        <v>45548</v>
      </c>
      <c r="K59" s="22">
        <v>45548</v>
      </c>
      <c r="L59" t="s">
        <v>133</v>
      </c>
      <c r="M59" t="s">
        <v>200</v>
      </c>
      <c r="N59" t="s">
        <v>201</v>
      </c>
      <c r="O59" t="s">
        <v>135</v>
      </c>
      <c r="P59" t="s">
        <v>136</v>
      </c>
      <c r="Q59" t="s">
        <v>137</v>
      </c>
      <c r="R59" t="s">
        <v>138</v>
      </c>
      <c r="S59" t="s">
        <v>76</v>
      </c>
      <c r="T59" t="s">
        <v>139</v>
      </c>
    </row>
    <row r="60" spans="1:20" x14ac:dyDescent="0.35">
      <c r="A60">
        <v>75200</v>
      </c>
      <c r="C60">
        <v>149</v>
      </c>
      <c r="D60" t="s">
        <v>73</v>
      </c>
      <c r="E60" t="s">
        <v>194</v>
      </c>
      <c r="F60">
        <v>1156.3399999999999</v>
      </c>
      <c r="G60" s="22">
        <v>45558</v>
      </c>
      <c r="H60" s="22">
        <v>45558</v>
      </c>
      <c r="I60" s="22">
        <v>45558</v>
      </c>
      <c r="J60" s="22">
        <v>45520</v>
      </c>
      <c r="K60" s="22">
        <v>45548</v>
      </c>
      <c r="L60" t="s">
        <v>158</v>
      </c>
      <c r="M60" t="s">
        <v>202</v>
      </c>
      <c r="N60" t="s">
        <v>203</v>
      </c>
      <c r="O60" t="s">
        <v>135</v>
      </c>
      <c r="P60" t="s">
        <v>136</v>
      </c>
      <c r="Q60" t="s">
        <v>137</v>
      </c>
      <c r="R60" t="s">
        <v>138</v>
      </c>
      <c r="S60" t="s">
        <v>76</v>
      </c>
      <c r="T60" t="s">
        <v>139</v>
      </c>
    </row>
    <row r="61" spans="1:20" x14ac:dyDescent="0.35">
      <c r="A61">
        <v>75298</v>
      </c>
      <c r="C61">
        <v>149</v>
      </c>
      <c r="D61" t="s">
        <v>73</v>
      </c>
      <c r="E61" t="s">
        <v>204</v>
      </c>
      <c r="F61">
        <v>1000</v>
      </c>
      <c r="G61" s="22">
        <v>45558</v>
      </c>
      <c r="H61" s="22">
        <v>45558</v>
      </c>
      <c r="I61" s="22">
        <v>45558</v>
      </c>
      <c r="J61" s="22">
        <v>45548</v>
      </c>
      <c r="K61" s="22">
        <v>45551</v>
      </c>
      <c r="L61" t="s">
        <v>158</v>
      </c>
      <c r="M61" t="s">
        <v>187</v>
      </c>
      <c r="N61" t="s">
        <v>192</v>
      </c>
      <c r="O61" t="s">
        <v>135</v>
      </c>
      <c r="P61" t="s">
        <v>136</v>
      </c>
      <c r="Q61" t="s">
        <v>137</v>
      </c>
      <c r="R61" t="s">
        <v>138</v>
      </c>
      <c r="S61" t="s">
        <v>76</v>
      </c>
      <c r="T61" t="s">
        <v>139</v>
      </c>
    </row>
    <row r="62" spans="1:20" x14ac:dyDescent="0.35">
      <c r="A62">
        <v>75305</v>
      </c>
      <c r="C62">
        <v>149</v>
      </c>
      <c r="D62" t="s">
        <v>73</v>
      </c>
      <c r="E62" t="s">
        <v>205</v>
      </c>
      <c r="F62">
        <v>231.2</v>
      </c>
      <c r="G62" s="22">
        <v>45558</v>
      </c>
      <c r="H62" s="22">
        <v>45558</v>
      </c>
      <c r="I62" s="22">
        <v>45558</v>
      </c>
      <c r="J62" s="22">
        <v>45558</v>
      </c>
      <c r="K62" s="22">
        <v>45551</v>
      </c>
      <c r="L62" t="s">
        <v>133</v>
      </c>
      <c r="N62" t="s">
        <v>156</v>
      </c>
      <c r="O62" t="s">
        <v>135</v>
      </c>
      <c r="P62" t="s">
        <v>136</v>
      </c>
      <c r="Q62" t="s">
        <v>137</v>
      </c>
      <c r="R62" t="s">
        <v>138</v>
      </c>
      <c r="S62" t="s">
        <v>76</v>
      </c>
      <c r="T62" t="s">
        <v>139</v>
      </c>
    </row>
    <row r="63" spans="1:20" x14ac:dyDescent="0.35">
      <c r="A63">
        <v>75320</v>
      </c>
      <c r="C63">
        <v>149</v>
      </c>
      <c r="D63" t="s">
        <v>73</v>
      </c>
      <c r="E63" t="s">
        <v>155</v>
      </c>
      <c r="F63">
        <v>150.05000000000001</v>
      </c>
      <c r="G63" s="22">
        <v>45556</v>
      </c>
      <c r="H63" s="22">
        <v>45558</v>
      </c>
      <c r="I63" s="22">
        <v>45558</v>
      </c>
      <c r="J63" s="22">
        <v>45551</v>
      </c>
      <c r="K63" s="22">
        <v>45551</v>
      </c>
      <c r="L63" t="s">
        <v>133</v>
      </c>
      <c r="M63" t="s">
        <v>170</v>
      </c>
      <c r="N63" t="s">
        <v>156</v>
      </c>
      <c r="O63" t="s">
        <v>181</v>
      </c>
      <c r="P63" t="s">
        <v>136</v>
      </c>
      <c r="Q63" t="s">
        <v>137</v>
      </c>
      <c r="R63" t="s">
        <v>138</v>
      </c>
      <c r="S63" t="s">
        <v>76</v>
      </c>
      <c r="T63" t="s">
        <v>139</v>
      </c>
    </row>
    <row r="64" spans="1:20" x14ac:dyDescent="0.35">
      <c r="A64">
        <v>75354</v>
      </c>
      <c r="C64">
        <v>149</v>
      </c>
      <c r="D64" t="s">
        <v>73</v>
      </c>
      <c r="E64" t="s">
        <v>206</v>
      </c>
      <c r="F64">
        <v>140.69999999999999</v>
      </c>
      <c r="G64" s="22">
        <v>45558</v>
      </c>
      <c r="H64" s="22">
        <v>45558</v>
      </c>
      <c r="I64" s="22">
        <v>45558</v>
      </c>
      <c r="J64" s="22">
        <v>45549</v>
      </c>
      <c r="K64" s="22">
        <v>45551</v>
      </c>
      <c r="L64" t="s">
        <v>133</v>
      </c>
      <c r="M64" t="s">
        <v>147</v>
      </c>
      <c r="N64" t="s">
        <v>145</v>
      </c>
      <c r="O64" t="s">
        <v>135</v>
      </c>
      <c r="P64" t="s">
        <v>136</v>
      </c>
      <c r="Q64" t="s">
        <v>137</v>
      </c>
      <c r="R64" t="s">
        <v>138</v>
      </c>
      <c r="S64" t="s">
        <v>76</v>
      </c>
      <c r="T64" t="s">
        <v>139</v>
      </c>
    </row>
    <row r="65" spans="1:20" x14ac:dyDescent="0.35">
      <c r="A65">
        <v>75359</v>
      </c>
      <c r="C65">
        <v>149</v>
      </c>
      <c r="D65" t="s">
        <v>73</v>
      </c>
      <c r="E65" t="s">
        <v>207</v>
      </c>
      <c r="F65">
        <v>883.8</v>
      </c>
      <c r="G65" s="22">
        <v>45558</v>
      </c>
      <c r="H65" s="22">
        <v>45558</v>
      </c>
      <c r="I65" s="22">
        <v>45558</v>
      </c>
      <c r="J65" s="22">
        <v>45551</v>
      </c>
      <c r="K65" s="22">
        <v>45551</v>
      </c>
      <c r="L65" t="s">
        <v>133</v>
      </c>
      <c r="M65" t="s">
        <v>147</v>
      </c>
      <c r="N65" t="s">
        <v>145</v>
      </c>
      <c r="O65" t="s">
        <v>135</v>
      </c>
      <c r="P65" t="s">
        <v>136</v>
      </c>
      <c r="Q65" t="s">
        <v>137</v>
      </c>
      <c r="R65" t="s">
        <v>138</v>
      </c>
      <c r="S65" t="s">
        <v>76</v>
      </c>
      <c r="T65" t="s">
        <v>139</v>
      </c>
    </row>
    <row r="66" spans="1:20" x14ac:dyDescent="0.35">
      <c r="A66">
        <v>75376</v>
      </c>
      <c r="C66">
        <v>149</v>
      </c>
      <c r="D66" t="s">
        <v>73</v>
      </c>
      <c r="E66" t="s">
        <v>199</v>
      </c>
      <c r="F66">
        <v>3530.6</v>
      </c>
      <c r="G66" s="22">
        <v>45558</v>
      </c>
      <c r="H66" s="22">
        <v>45558</v>
      </c>
      <c r="I66" s="22">
        <v>45558</v>
      </c>
      <c r="J66" s="22">
        <v>45549</v>
      </c>
      <c r="K66" s="22">
        <v>45551</v>
      </c>
      <c r="L66" t="s">
        <v>133</v>
      </c>
      <c r="M66" t="s">
        <v>147</v>
      </c>
      <c r="N66" t="s">
        <v>148</v>
      </c>
      <c r="O66" t="s">
        <v>135</v>
      </c>
      <c r="P66" t="s">
        <v>136</v>
      </c>
      <c r="Q66" t="s">
        <v>137</v>
      </c>
      <c r="R66" t="s">
        <v>138</v>
      </c>
      <c r="S66" t="s">
        <v>76</v>
      </c>
      <c r="T66" t="s">
        <v>139</v>
      </c>
    </row>
    <row r="67" spans="1:20" x14ac:dyDescent="0.35">
      <c r="A67">
        <v>75378</v>
      </c>
      <c r="C67">
        <v>149</v>
      </c>
      <c r="D67" t="s">
        <v>73</v>
      </c>
      <c r="E67" t="s">
        <v>199</v>
      </c>
      <c r="F67">
        <v>763.08</v>
      </c>
      <c r="G67" s="22">
        <v>45558</v>
      </c>
      <c r="H67" s="22">
        <v>45558</v>
      </c>
      <c r="I67" s="22">
        <v>45558</v>
      </c>
      <c r="J67" s="22">
        <v>45549</v>
      </c>
      <c r="K67" s="22">
        <v>45551</v>
      </c>
      <c r="L67" t="s">
        <v>133</v>
      </c>
      <c r="M67" t="s">
        <v>147</v>
      </c>
      <c r="N67" t="s">
        <v>148</v>
      </c>
      <c r="O67" t="s">
        <v>135</v>
      </c>
      <c r="P67" t="s">
        <v>136</v>
      </c>
      <c r="Q67" t="s">
        <v>137</v>
      </c>
      <c r="R67" t="s">
        <v>138</v>
      </c>
      <c r="S67" t="s">
        <v>76</v>
      </c>
      <c r="T67" t="s">
        <v>139</v>
      </c>
    </row>
    <row r="68" spans="1:20" x14ac:dyDescent="0.35">
      <c r="A68">
        <v>75381</v>
      </c>
      <c r="C68">
        <v>149</v>
      </c>
      <c r="D68" t="s">
        <v>73</v>
      </c>
      <c r="E68" t="s">
        <v>208</v>
      </c>
      <c r="F68">
        <v>800</v>
      </c>
      <c r="G68" s="22">
        <v>45558</v>
      </c>
      <c r="H68" s="22">
        <v>45558</v>
      </c>
      <c r="I68" s="22">
        <v>45558</v>
      </c>
      <c r="J68" s="22">
        <v>45548</v>
      </c>
      <c r="K68" s="22">
        <v>45551</v>
      </c>
      <c r="L68" t="s">
        <v>133</v>
      </c>
      <c r="M68" t="s">
        <v>147</v>
      </c>
      <c r="N68" t="s">
        <v>145</v>
      </c>
      <c r="O68" t="s">
        <v>135</v>
      </c>
      <c r="P68" t="s">
        <v>136</v>
      </c>
      <c r="Q68" t="s">
        <v>137</v>
      </c>
      <c r="R68" t="s">
        <v>138</v>
      </c>
      <c r="S68" t="s">
        <v>76</v>
      </c>
      <c r="T68" t="s">
        <v>139</v>
      </c>
    </row>
    <row r="69" spans="1:20" x14ac:dyDescent="0.35">
      <c r="A69">
        <v>75521</v>
      </c>
      <c r="C69">
        <v>149</v>
      </c>
      <c r="D69" t="s">
        <v>73</v>
      </c>
      <c r="E69" t="s">
        <v>209</v>
      </c>
      <c r="F69">
        <v>359.91</v>
      </c>
      <c r="G69" s="22">
        <v>45557</v>
      </c>
      <c r="H69" s="22">
        <v>45558</v>
      </c>
      <c r="I69" s="22">
        <v>45558</v>
      </c>
      <c r="J69" s="22">
        <v>45539</v>
      </c>
      <c r="K69" s="22">
        <v>45551</v>
      </c>
      <c r="L69" t="s">
        <v>133</v>
      </c>
      <c r="M69" t="s">
        <v>170</v>
      </c>
      <c r="N69" t="s">
        <v>156</v>
      </c>
      <c r="O69" t="s">
        <v>181</v>
      </c>
      <c r="P69" t="s">
        <v>136</v>
      </c>
      <c r="Q69" t="s">
        <v>137</v>
      </c>
      <c r="R69" t="s">
        <v>138</v>
      </c>
      <c r="S69" t="s">
        <v>76</v>
      </c>
      <c r="T69" t="s">
        <v>139</v>
      </c>
    </row>
    <row r="70" spans="1:20" x14ac:dyDescent="0.35">
      <c r="A70">
        <v>75683</v>
      </c>
      <c r="C70">
        <v>149</v>
      </c>
      <c r="D70" t="s">
        <v>73</v>
      </c>
      <c r="E70" t="s">
        <v>210</v>
      </c>
      <c r="F70">
        <v>1010</v>
      </c>
      <c r="G70" s="22">
        <v>45556</v>
      </c>
      <c r="H70" s="22">
        <v>45558</v>
      </c>
      <c r="I70" s="22">
        <v>45558</v>
      </c>
      <c r="J70" s="22">
        <v>45545</v>
      </c>
      <c r="K70" s="22">
        <v>45551</v>
      </c>
      <c r="L70" t="s">
        <v>133</v>
      </c>
      <c r="M70" t="s">
        <v>147</v>
      </c>
      <c r="N70" t="s">
        <v>145</v>
      </c>
      <c r="O70" t="s">
        <v>181</v>
      </c>
      <c r="P70" t="s">
        <v>136</v>
      </c>
      <c r="Q70" t="s">
        <v>137</v>
      </c>
      <c r="R70" t="s">
        <v>138</v>
      </c>
      <c r="S70" t="s">
        <v>76</v>
      </c>
      <c r="T70" t="s">
        <v>139</v>
      </c>
    </row>
    <row r="71" spans="1:20" x14ac:dyDescent="0.35">
      <c r="A71">
        <v>75686</v>
      </c>
      <c r="C71">
        <v>149</v>
      </c>
      <c r="D71" t="s">
        <v>73</v>
      </c>
      <c r="E71" t="s">
        <v>211</v>
      </c>
      <c r="F71">
        <v>276.74</v>
      </c>
      <c r="G71" s="22">
        <v>45558</v>
      </c>
      <c r="H71" s="22">
        <v>45558</v>
      </c>
      <c r="I71" s="22">
        <v>45558</v>
      </c>
      <c r="J71" s="22">
        <v>45548</v>
      </c>
      <c r="K71" s="22">
        <v>45551</v>
      </c>
      <c r="L71" t="s">
        <v>133</v>
      </c>
      <c r="M71" t="s">
        <v>147</v>
      </c>
      <c r="N71" t="s">
        <v>145</v>
      </c>
      <c r="O71" t="s">
        <v>135</v>
      </c>
      <c r="P71" t="s">
        <v>136</v>
      </c>
      <c r="Q71" t="s">
        <v>137</v>
      </c>
      <c r="R71" t="s">
        <v>138</v>
      </c>
      <c r="S71" t="s">
        <v>76</v>
      </c>
      <c r="T71" t="s">
        <v>139</v>
      </c>
    </row>
    <row r="72" spans="1:20" x14ac:dyDescent="0.35">
      <c r="A72">
        <v>75695</v>
      </c>
      <c r="C72">
        <v>149</v>
      </c>
      <c r="D72" t="s">
        <v>73</v>
      </c>
      <c r="E72" t="s">
        <v>212</v>
      </c>
      <c r="F72">
        <v>538.29999999999995</v>
      </c>
      <c r="G72" s="22">
        <v>45558</v>
      </c>
      <c r="H72" s="22">
        <v>45558</v>
      </c>
      <c r="I72" s="22">
        <v>45558</v>
      </c>
      <c r="J72" s="22">
        <v>45551</v>
      </c>
      <c r="K72" s="22">
        <v>45551</v>
      </c>
      <c r="L72" t="s">
        <v>158</v>
      </c>
      <c r="M72" t="s">
        <v>197</v>
      </c>
      <c r="N72" t="s">
        <v>213</v>
      </c>
      <c r="O72" t="s">
        <v>135</v>
      </c>
      <c r="P72" t="s">
        <v>136</v>
      </c>
      <c r="Q72" t="s">
        <v>137</v>
      </c>
      <c r="R72" t="s">
        <v>138</v>
      </c>
      <c r="S72" t="s">
        <v>76</v>
      </c>
      <c r="T72" t="s">
        <v>139</v>
      </c>
    </row>
    <row r="73" spans="1:20" x14ac:dyDescent="0.35">
      <c r="A73">
        <v>75781</v>
      </c>
      <c r="C73">
        <v>149</v>
      </c>
      <c r="D73" t="s">
        <v>73</v>
      </c>
      <c r="E73" t="s">
        <v>214</v>
      </c>
      <c r="F73">
        <v>185</v>
      </c>
      <c r="G73" s="22">
        <v>45558</v>
      </c>
      <c r="H73" s="22">
        <v>45558</v>
      </c>
      <c r="I73" s="22">
        <v>45558</v>
      </c>
      <c r="J73" s="22">
        <v>45552</v>
      </c>
      <c r="K73" s="22">
        <v>45552</v>
      </c>
      <c r="L73" t="s">
        <v>133</v>
      </c>
      <c r="N73" t="s">
        <v>185</v>
      </c>
      <c r="O73" t="s">
        <v>135</v>
      </c>
      <c r="P73" t="s">
        <v>136</v>
      </c>
      <c r="Q73" t="s">
        <v>137</v>
      </c>
      <c r="R73" t="s">
        <v>138</v>
      </c>
      <c r="S73" t="s">
        <v>76</v>
      </c>
      <c r="T73" t="s">
        <v>139</v>
      </c>
    </row>
    <row r="74" spans="1:20" x14ac:dyDescent="0.35">
      <c r="A74">
        <v>75809</v>
      </c>
      <c r="C74">
        <v>149</v>
      </c>
      <c r="D74" t="s">
        <v>73</v>
      </c>
      <c r="E74" t="s">
        <v>215</v>
      </c>
      <c r="F74">
        <v>1968</v>
      </c>
      <c r="G74" s="22">
        <v>45558</v>
      </c>
      <c r="H74" s="22">
        <v>45558</v>
      </c>
      <c r="I74" s="22">
        <v>45558</v>
      </c>
      <c r="J74" s="22">
        <v>45548</v>
      </c>
      <c r="K74" s="22">
        <v>45552</v>
      </c>
      <c r="L74" t="s">
        <v>133</v>
      </c>
      <c r="N74" t="s">
        <v>148</v>
      </c>
      <c r="O74" t="s">
        <v>135</v>
      </c>
      <c r="P74" t="s">
        <v>136</v>
      </c>
      <c r="Q74" t="s">
        <v>137</v>
      </c>
      <c r="R74" t="s">
        <v>138</v>
      </c>
      <c r="S74" t="s">
        <v>76</v>
      </c>
      <c r="T74" t="s">
        <v>139</v>
      </c>
    </row>
    <row r="75" spans="1:20" x14ac:dyDescent="0.35">
      <c r="A75">
        <v>75824</v>
      </c>
      <c r="C75">
        <v>149</v>
      </c>
      <c r="D75" t="s">
        <v>73</v>
      </c>
      <c r="E75" t="s">
        <v>140</v>
      </c>
      <c r="F75">
        <v>225.6</v>
      </c>
      <c r="G75" s="22">
        <v>45558</v>
      </c>
      <c r="H75" s="22">
        <v>45558</v>
      </c>
      <c r="I75" s="22">
        <v>45558</v>
      </c>
      <c r="J75" s="22">
        <v>45536</v>
      </c>
      <c r="K75" s="22">
        <v>45552</v>
      </c>
      <c r="L75" t="s">
        <v>158</v>
      </c>
      <c r="M75" t="s">
        <v>141</v>
      </c>
      <c r="N75" t="s">
        <v>142</v>
      </c>
      <c r="O75" t="s">
        <v>135</v>
      </c>
      <c r="P75" t="s">
        <v>136</v>
      </c>
      <c r="Q75" t="s">
        <v>137</v>
      </c>
      <c r="R75" t="s">
        <v>138</v>
      </c>
      <c r="S75" t="s">
        <v>76</v>
      </c>
      <c r="T75" t="s">
        <v>139</v>
      </c>
    </row>
    <row r="76" spans="1:20" x14ac:dyDescent="0.35">
      <c r="A76">
        <v>75828</v>
      </c>
      <c r="C76">
        <v>149</v>
      </c>
      <c r="D76" t="s">
        <v>73</v>
      </c>
      <c r="E76" t="s">
        <v>153</v>
      </c>
      <c r="F76">
        <v>3261.6</v>
      </c>
      <c r="G76" s="22">
        <v>45558</v>
      </c>
      <c r="H76" s="22">
        <v>45558</v>
      </c>
      <c r="I76" s="22">
        <v>45558</v>
      </c>
      <c r="J76" s="22">
        <v>45551</v>
      </c>
      <c r="K76" s="22">
        <v>45553</v>
      </c>
      <c r="L76" t="s">
        <v>133</v>
      </c>
      <c r="M76" t="s">
        <v>147</v>
      </c>
      <c r="N76" t="s">
        <v>145</v>
      </c>
      <c r="O76" t="s">
        <v>135</v>
      </c>
      <c r="P76" t="s">
        <v>136</v>
      </c>
      <c r="Q76" t="s">
        <v>137</v>
      </c>
      <c r="R76" t="s">
        <v>138</v>
      </c>
      <c r="S76" t="s">
        <v>76</v>
      </c>
      <c r="T76" t="s">
        <v>139</v>
      </c>
    </row>
    <row r="77" spans="1:20" x14ac:dyDescent="0.35">
      <c r="A77">
        <v>75850</v>
      </c>
      <c r="C77">
        <v>149</v>
      </c>
      <c r="D77" t="s">
        <v>73</v>
      </c>
      <c r="E77" t="s">
        <v>216</v>
      </c>
      <c r="F77">
        <v>400</v>
      </c>
      <c r="G77" s="22">
        <v>45558</v>
      </c>
      <c r="H77" s="22">
        <v>45558</v>
      </c>
      <c r="I77" s="22">
        <v>45558</v>
      </c>
      <c r="J77" s="22">
        <v>45551</v>
      </c>
      <c r="K77" s="22">
        <v>45553</v>
      </c>
      <c r="L77" t="s">
        <v>133</v>
      </c>
      <c r="M77" t="s">
        <v>217</v>
      </c>
      <c r="N77" t="s">
        <v>218</v>
      </c>
      <c r="O77" t="s">
        <v>135</v>
      </c>
      <c r="P77" t="s">
        <v>136</v>
      </c>
      <c r="Q77" t="s">
        <v>137</v>
      </c>
      <c r="R77" t="s">
        <v>138</v>
      </c>
      <c r="S77" t="s">
        <v>76</v>
      </c>
      <c r="T77" t="s">
        <v>139</v>
      </c>
    </row>
    <row r="78" spans="1:20" x14ac:dyDescent="0.35">
      <c r="A78">
        <v>75853</v>
      </c>
      <c r="C78">
        <v>149</v>
      </c>
      <c r="D78" t="s">
        <v>73</v>
      </c>
      <c r="E78" t="s">
        <v>216</v>
      </c>
      <c r="F78">
        <v>788</v>
      </c>
      <c r="G78" s="22">
        <v>45558</v>
      </c>
      <c r="H78" s="22">
        <v>45558</v>
      </c>
      <c r="I78" s="22">
        <v>45558</v>
      </c>
      <c r="J78" s="22">
        <v>45551</v>
      </c>
      <c r="K78" s="22">
        <v>45553</v>
      </c>
      <c r="L78" t="s">
        <v>133</v>
      </c>
      <c r="M78" t="s">
        <v>217</v>
      </c>
      <c r="N78" t="s">
        <v>218</v>
      </c>
      <c r="O78" t="s">
        <v>135</v>
      </c>
      <c r="P78" t="s">
        <v>136</v>
      </c>
      <c r="Q78" t="s">
        <v>137</v>
      </c>
      <c r="R78" t="s">
        <v>138</v>
      </c>
      <c r="S78" t="s">
        <v>76</v>
      </c>
      <c r="T78" t="s">
        <v>139</v>
      </c>
    </row>
    <row r="79" spans="1:20" x14ac:dyDescent="0.35">
      <c r="A79">
        <v>75862</v>
      </c>
      <c r="C79">
        <v>149</v>
      </c>
      <c r="D79" t="s">
        <v>73</v>
      </c>
      <c r="E79" t="s">
        <v>219</v>
      </c>
      <c r="F79">
        <v>165.69</v>
      </c>
      <c r="G79" s="22">
        <v>45558</v>
      </c>
      <c r="H79" s="22">
        <v>45558</v>
      </c>
      <c r="I79" s="22">
        <v>45558</v>
      </c>
      <c r="J79" s="22">
        <v>45544</v>
      </c>
      <c r="K79" s="22">
        <v>45553</v>
      </c>
      <c r="L79" t="s">
        <v>133</v>
      </c>
      <c r="N79" t="s">
        <v>145</v>
      </c>
      <c r="O79" t="s">
        <v>135</v>
      </c>
      <c r="P79" t="s">
        <v>136</v>
      </c>
      <c r="Q79" t="s">
        <v>137</v>
      </c>
      <c r="R79" t="s">
        <v>138</v>
      </c>
      <c r="S79" t="s">
        <v>76</v>
      </c>
      <c r="T79" t="s">
        <v>139</v>
      </c>
    </row>
    <row r="80" spans="1:20" x14ac:dyDescent="0.35">
      <c r="A80">
        <v>76372</v>
      </c>
      <c r="C80">
        <v>149</v>
      </c>
      <c r="D80" t="s">
        <v>73</v>
      </c>
      <c r="E80" t="s">
        <v>220</v>
      </c>
      <c r="F80">
        <v>1082.19</v>
      </c>
      <c r="G80" s="22">
        <v>45558</v>
      </c>
      <c r="H80" s="22">
        <v>45558</v>
      </c>
      <c r="I80" s="22">
        <v>45558</v>
      </c>
      <c r="J80" s="22">
        <v>45554</v>
      </c>
      <c r="K80" s="22">
        <v>45554</v>
      </c>
      <c r="L80" t="s">
        <v>133</v>
      </c>
      <c r="M80" t="s">
        <v>170</v>
      </c>
      <c r="N80" t="s">
        <v>221</v>
      </c>
      <c r="O80" t="s">
        <v>135</v>
      </c>
      <c r="P80" t="s">
        <v>136</v>
      </c>
      <c r="Q80" t="s">
        <v>137</v>
      </c>
      <c r="R80" t="s">
        <v>138</v>
      </c>
      <c r="S80" t="s">
        <v>76</v>
      </c>
      <c r="T80" t="s">
        <v>139</v>
      </c>
    </row>
    <row r="81" spans="1:20" x14ac:dyDescent="0.35">
      <c r="A81">
        <v>75189</v>
      </c>
      <c r="C81">
        <v>149</v>
      </c>
      <c r="D81" t="s">
        <v>73</v>
      </c>
      <c r="E81" t="s">
        <v>222</v>
      </c>
      <c r="F81">
        <v>63</v>
      </c>
      <c r="G81" s="22">
        <v>45555</v>
      </c>
      <c r="H81" s="22">
        <v>45554</v>
      </c>
      <c r="I81" s="22">
        <v>45555</v>
      </c>
      <c r="J81" s="22">
        <v>45534</v>
      </c>
      <c r="K81" s="22">
        <v>45548</v>
      </c>
      <c r="L81" t="s">
        <v>133</v>
      </c>
      <c r="M81" t="s">
        <v>141</v>
      </c>
      <c r="N81" t="s">
        <v>223</v>
      </c>
      <c r="O81" t="s">
        <v>181</v>
      </c>
      <c r="P81" t="s">
        <v>136</v>
      </c>
      <c r="Q81" t="s">
        <v>137</v>
      </c>
      <c r="R81" t="s">
        <v>138</v>
      </c>
      <c r="S81" t="s">
        <v>76</v>
      </c>
      <c r="T81" t="s">
        <v>139</v>
      </c>
    </row>
    <row r="82" spans="1:20" x14ac:dyDescent="0.35">
      <c r="A82">
        <v>75191</v>
      </c>
      <c r="C82">
        <v>149</v>
      </c>
      <c r="D82" t="s">
        <v>73</v>
      </c>
      <c r="E82" t="s">
        <v>224</v>
      </c>
      <c r="F82">
        <v>195.3</v>
      </c>
      <c r="G82" s="22">
        <v>45555</v>
      </c>
      <c r="H82" s="22">
        <v>45554</v>
      </c>
      <c r="I82" s="22">
        <v>45555</v>
      </c>
      <c r="J82" s="22">
        <v>45534</v>
      </c>
      <c r="K82" s="22">
        <v>45548</v>
      </c>
      <c r="L82" t="s">
        <v>133</v>
      </c>
      <c r="N82" t="s">
        <v>225</v>
      </c>
      <c r="O82" t="s">
        <v>181</v>
      </c>
      <c r="P82" t="s">
        <v>136</v>
      </c>
      <c r="Q82" t="s">
        <v>137</v>
      </c>
      <c r="R82" t="s">
        <v>138</v>
      </c>
      <c r="S82" t="s">
        <v>76</v>
      </c>
      <c r="T82" t="s">
        <v>139</v>
      </c>
    </row>
    <row r="83" spans="1:20" x14ac:dyDescent="0.35">
      <c r="A83">
        <v>75194</v>
      </c>
      <c r="C83">
        <v>149</v>
      </c>
      <c r="D83" t="s">
        <v>73</v>
      </c>
      <c r="E83" t="s">
        <v>226</v>
      </c>
      <c r="F83">
        <v>853.41</v>
      </c>
      <c r="G83" s="22">
        <v>45555</v>
      </c>
      <c r="H83" s="22">
        <v>45554</v>
      </c>
      <c r="I83" s="22">
        <v>45555</v>
      </c>
      <c r="J83" s="22">
        <v>45534</v>
      </c>
      <c r="K83" s="22">
        <v>45548</v>
      </c>
      <c r="L83" t="s">
        <v>133</v>
      </c>
      <c r="N83" t="s">
        <v>226</v>
      </c>
      <c r="O83" t="s">
        <v>181</v>
      </c>
      <c r="P83" t="s">
        <v>136</v>
      </c>
      <c r="Q83" t="s">
        <v>137</v>
      </c>
      <c r="R83" t="s">
        <v>138</v>
      </c>
      <c r="S83" t="s">
        <v>76</v>
      </c>
      <c r="T83" t="s">
        <v>139</v>
      </c>
    </row>
    <row r="84" spans="1:20" x14ac:dyDescent="0.35">
      <c r="A84">
        <v>76134</v>
      </c>
      <c r="C84">
        <v>149</v>
      </c>
      <c r="D84" t="s">
        <v>73</v>
      </c>
      <c r="E84" t="s">
        <v>227</v>
      </c>
      <c r="F84">
        <v>83800</v>
      </c>
      <c r="G84" s="22">
        <v>45553</v>
      </c>
      <c r="H84" s="22">
        <v>45555</v>
      </c>
      <c r="I84" s="22">
        <v>45555</v>
      </c>
      <c r="J84" s="22">
        <v>45553</v>
      </c>
      <c r="K84" s="22">
        <v>45553</v>
      </c>
      <c r="L84" t="s">
        <v>158</v>
      </c>
      <c r="N84" t="s">
        <v>228</v>
      </c>
      <c r="O84" t="s">
        <v>181</v>
      </c>
      <c r="P84" t="s">
        <v>136</v>
      </c>
      <c r="Q84" t="s">
        <v>137</v>
      </c>
      <c r="R84" t="s">
        <v>138</v>
      </c>
      <c r="S84" t="s">
        <v>76</v>
      </c>
      <c r="T84" t="s">
        <v>143</v>
      </c>
    </row>
    <row r="85" spans="1:20" x14ac:dyDescent="0.35">
      <c r="A85">
        <v>76686</v>
      </c>
      <c r="C85">
        <v>149</v>
      </c>
      <c r="D85" t="s">
        <v>73</v>
      </c>
      <c r="E85" t="s">
        <v>229</v>
      </c>
      <c r="F85">
        <v>659.99</v>
      </c>
      <c r="G85" s="22">
        <v>45555</v>
      </c>
      <c r="H85" s="22"/>
      <c r="I85" s="22">
        <v>45555</v>
      </c>
      <c r="J85" s="22">
        <v>45555</v>
      </c>
      <c r="K85" s="22">
        <v>45555</v>
      </c>
      <c r="L85" t="s">
        <v>158</v>
      </c>
      <c r="M85" t="s">
        <v>147</v>
      </c>
      <c r="N85" t="s">
        <v>145</v>
      </c>
      <c r="O85" t="s">
        <v>181</v>
      </c>
      <c r="P85" t="s">
        <v>136</v>
      </c>
      <c r="Q85" t="s">
        <v>137</v>
      </c>
      <c r="R85" t="s">
        <v>138</v>
      </c>
      <c r="S85" t="s">
        <v>76</v>
      </c>
      <c r="T85" t="s">
        <v>139</v>
      </c>
    </row>
    <row r="86" spans="1:20" x14ac:dyDescent="0.35">
      <c r="A86">
        <v>73434</v>
      </c>
      <c r="C86">
        <v>149</v>
      </c>
      <c r="D86" t="s">
        <v>73</v>
      </c>
      <c r="E86" t="s">
        <v>226</v>
      </c>
      <c r="F86">
        <v>4507.51</v>
      </c>
      <c r="G86" s="22">
        <v>45555</v>
      </c>
      <c r="H86" s="22">
        <v>45554</v>
      </c>
      <c r="I86" s="22">
        <v>45555</v>
      </c>
      <c r="J86" s="22">
        <v>45534</v>
      </c>
      <c r="K86" s="22">
        <v>45538</v>
      </c>
      <c r="L86" t="s">
        <v>133</v>
      </c>
      <c r="M86" t="s">
        <v>141</v>
      </c>
      <c r="N86" t="s">
        <v>230</v>
      </c>
      <c r="O86" t="s">
        <v>181</v>
      </c>
      <c r="P86" t="s">
        <v>136</v>
      </c>
      <c r="Q86" t="s">
        <v>137</v>
      </c>
      <c r="R86" t="s">
        <v>138</v>
      </c>
      <c r="S86" t="s">
        <v>76</v>
      </c>
      <c r="T86" t="s">
        <v>139</v>
      </c>
    </row>
    <row r="87" spans="1:20" x14ac:dyDescent="0.35">
      <c r="A87">
        <v>73435</v>
      </c>
      <c r="C87">
        <v>149</v>
      </c>
      <c r="D87" t="s">
        <v>73</v>
      </c>
      <c r="E87" t="s">
        <v>226</v>
      </c>
      <c r="F87">
        <v>1698.63</v>
      </c>
      <c r="G87" s="22">
        <v>45555</v>
      </c>
      <c r="H87" s="22">
        <v>45554</v>
      </c>
      <c r="I87" s="22">
        <v>45555</v>
      </c>
      <c r="J87" s="22">
        <v>45534</v>
      </c>
      <c r="K87" s="22">
        <v>45538</v>
      </c>
      <c r="L87" t="s">
        <v>133</v>
      </c>
      <c r="M87" t="s">
        <v>141</v>
      </c>
      <c r="N87" t="s">
        <v>230</v>
      </c>
      <c r="O87" t="s">
        <v>181</v>
      </c>
      <c r="P87" t="s">
        <v>136</v>
      </c>
      <c r="Q87" t="s">
        <v>137</v>
      </c>
      <c r="R87" t="s">
        <v>138</v>
      </c>
      <c r="S87" t="s">
        <v>76</v>
      </c>
      <c r="T87" t="s">
        <v>139</v>
      </c>
    </row>
    <row r="88" spans="1:20" x14ac:dyDescent="0.35">
      <c r="A88">
        <v>73436</v>
      </c>
      <c r="C88">
        <v>149</v>
      </c>
      <c r="D88" t="s">
        <v>73</v>
      </c>
      <c r="E88" t="s">
        <v>222</v>
      </c>
      <c r="F88">
        <v>2214.38</v>
      </c>
      <c r="G88" s="22">
        <v>45555</v>
      </c>
      <c r="H88" s="22">
        <v>45554</v>
      </c>
      <c r="I88" s="22">
        <v>45555</v>
      </c>
      <c r="J88" s="22">
        <v>45534</v>
      </c>
      <c r="K88" s="22">
        <v>45538</v>
      </c>
      <c r="L88" t="s">
        <v>133</v>
      </c>
      <c r="M88" t="s">
        <v>141</v>
      </c>
      <c r="N88" t="s">
        <v>223</v>
      </c>
      <c r="O88" t="s">
        <v>181</v>
      </c>
      <c r="P88" t="s">
        <v>136</v>
      </c>
      <c r="Q88" t="s">
        <v>137</v>
      </c>
      <c r="R88" t="s">
        <v>138</v>
      </c>
      <c r="S88" t="s">
        <v>76</v>
      </c>
      <c r="T88" t="s">
        <v>139</v>
      </c>
    </row>
    <row r="89" spans="1:20" x14ac:dyDescent="0.35">
      <c r="A89">
        <v>73437</v>
      </c>
      <c r="C89">
        <v>149</v>
      </c>
      <c r="D89" t="s">
        <v>73</v>
      </c>
      <c r="E89" t="s">
        <v>231</v>
      </c>
      <c r="F89">
        <v>1315.76</v>
      </c>
      <c r="G89" s="22">
        <v>45555</v>
      </c>
      <c r="H89" s="22">
        <v>45554</v>
      </c>
      <c r="I89" s="22">
        <v>45555</v>
      </c>
      <c r="J89" s="22">
        <v>45534</v>
      </c>
      <c r="K89" s="22">
        <v>45538</v>
      </c>
      <c r="L89" t="s">
        <v>158</v>
      </c>
      <c r="M89" t="s">
        <v>141</v>
      </c>
      <c r="N89" t="s">
        <v>232</v>
      </c>
      <c r="O89" t="s">
        <v>181</v>
      </c>
      <c r="P89" t="s">
        <v>136</v>
      </c>
      <c r="Q89" t="s">
        <v>137</v>
      </c>
      <c r="R89" t="s">
        <v>138</v>
      </c>
      <c r="S89" t="s">
        <v>76</v>
      </c>
      <c r="T89" t="s">
        <v>139</v>
      </c>
    </row>
    <row r="90" spans="1:20" x14ac:dyDescent="0.35">
      <c r="A90">
        <v>73670</v>
      </c>
      <c r="C90">
        <v>149</v>
      </c>
      <c r="D90" t="s">
        <v>73</v>
      </c>
      <c r="E90" t="s">
        <v>226</v>
      </c>
      <c r="F90">
        <v>13035.86</v>
      </c>
      <c r="G90" s="22">
        <v>45555</v>
      </c>
      <c r="H90" s="22">
        <v>45554</v>
      </c>
      <c r="I90" s="22">
        <v>45555</v>
      </c>
      <c r="J90" s="22">
        <v>45534</v>
      </c>
      <c r="K90" s="22">
        <v>45539</v>
      </c>
      <c r="L90" t="s">
        <v>133</v>
      </c>
      <c r="M90" t="s">
        <v>141</v>
      </c>
      <c r="N90" t="s">
        <v>230</v>
      </c>
      <c r="O90" t="s">
        <v>181</v>
      </c>
      <c r="P90" t="s">
        <v>136</v>
      </c>
      <c r="Q90" t="s">
        <v>137</v>
      </c>
      <c r="R90" t="s">
        <v>138</v>
      </c>
      <c r="S90" t="s">
        <v>76</v>
      </c>
      <c r="T90" t="s">
        <v>139</v>
      </c>
    </row>
    <row r="91" spans="1:20" x14ac:dyDescent="0.35">
      <c r="A91">
        <v>73671</v>
      </c>
      <c r="C91">
        <v>149</v>
      </c>
      <c r="D91" t="s">
        <v>73</v>
      </c>
      <c r="E91" t="s">
        <v>222</v>
      </c>
      <c r="F91">
        <v>1585.37</v>
      </c>
      <c r="G91" s="22">
        <v>45555</v>
      </c>
      <c r="H91" s="22">
        <v>45554</v>
      </c>
      <c r="I91" s="22">
        <v>45555</v>
      </c>
      <c r="J91" s="22">
        <v>45534</v>
      </c>
      <c r="K91" s="22">
        <v>45539</v>
      </c>
      <c r="L91" t="s">
        <v>133</v>
      </c>
      <c r="M91" t="s">
        <v>141</v>
      </c>
      <c r="N91" t="s">
        <v>223</v>
      </c>
      <c r="O91" t="s">
        <v>181</v>
      </c>
      <c r="P91" t="s">
        <v>136</v>
      </c>
      <c r="Q91" t="s">
        <v>137</v>
      </c>
      <c r="R91" t="s">
        <v>138</v>
      </c>
      <c r="S91" t="s">
        <v>76</v>
      </c>
      <c r="T91" t="s">
        <v>139</v>
      </c>
    </row>
    <row r="92" spans="1:20" x14ac:dyDescent="0.35">
      <c r="A92">
        <v>73672</v>
      </c>
      <c r="C92">
        <v>149</v>
      </c>
      <c r="D92" t="s">
        <v>73</v>
      </c>
      <c r="E92" t="s">
        <v>231</v>
      </c>
      <c r="F92">
        <v>10379.799999999999</v>
      </c>
      <c r="G92" s="22">
        <v>45555</v>
      </c>
      <c r="H92" s="22">
        <v>45554</v>
      </c>
      <c r="I92" s="22">
        <v>45555</v>
      </c>
      <c r="J92" s="22">
        <v>45534</v>
      </c>
      <c r="K92" s="22">
        <v>45539</v>
      </c>
      <c r="L92" t="s">
        <v>158</v>
      </c>
      <c r="M92" t="s">
        <v>141</v>
      </c>
      <c r="N92" t="s">
        <v>232</v>
      </c>
      <c r="O92" t="s">
        <v>181</v>
      </c>
      <c r="P92" t="s">
        <v>136</v>
      </c>
      <c r="Q92" t="s">
        <v>137</v>
      </c>
      <c r="R92" t="s">
        <v>138</v>
      </c>
      <c r="S92" t="s">
        <v>76</v>
      </c>
      <c r="T92" t="s">
        <v>139</v>
      </c>
    </row>
    <row r="93" spans="1:20" x14ac:dyDescent="0.35">
      <c r="A93">
        <v>60755</v>
      </c>
      <c r="C93">
        <v>149</v>
      </c>
      <c r="D93" t="s">
        <v>73</v>
      </c>
      <c r="E93" t="s">
        <v>144</v>
      </c>
      <c r="F93">
        <v>1211.49</v>
      </c>
      <c r="G93" s="22">
        <v>45555</v>
      </c>
      <c r="H93" s="22"/>
      <c r="I93" s="22">
        <v>45554</v>
      </c>
      <c r="J93" s="22">
        <v>45520</v>
      </c>
      <c r="K93" s="22"/>
      <c r="L93" t="s">
        <v>133</v>
      </c>
      <c r="M93" t="s">
        <v>202</v>
      </c>
      <c r="N93" t="s">
        <v>203</v>
      </c>
      <c r="O93" t="s">
        <v>181</v>
      </c>
      <c r="P93" t="s">
        <v>136</v>
      </c>
      <c r="Q93" t="s">
        <v>137</v>
      </c>
      <c r="R93" t="s">
        <v>138</v>
      </c>
      <c r="S93" t="s">
        <v>76</v>
      </c>
      <c r="T93" t="s">
        <v>139</v>
      </c>
    </row>
    <row r="94" spans="1:20" x14ac:dyDescent="0.35">
      <c r="A94">
        <v>68562</v>
      </c>
      <c r="C94">
        <v>149</v>
      </c>
      <c r="D94" t="s">
        <v>73</v>
      </c>
      <c r="E94" t="s">
        <v>233</v>
      </c>
      <c r="F94">
        <v>7658.86</v>
      </c>
      <c r="G94" s="22">
        <v>45554</v>
      </c>
      <c r="H94" s="22"/>
      <c r="I94" s="22">
        <v>45554</v>
      </c>
      <c r="J94" s="22">
        <v>45520</v>
      </c>
      <c r="K94" s="22"/>
      <c r="L94" t="s">
        <v>158</v>
      </c>
      <c r="M94" t="s">
        <v>234</v>
      </c>
      <c r="O94" t="s">
        <v>181</v>
      </c>
      <c r="P94" t="s">
        <v>136</v>
      </c>
      <c r="Q94" t="s">
        <v>137</v>
      </c>
      <c r="R94" t="s">
        <v>138</v>
      </c>
      <c r="S94" t="s">
        <v>76</v>
      </c>
      <c r="T94" t="s">
        <v>139</v>
      </c>
    </row>
    <row r="95" spans="1:20" x14ac:dyDescent="0.35">
      <c r="A95">
        <v>73741</v>
      </c>
      <c r="C95">
        <v>149</v>
      </c>
      <c r="D95" t="s">
        <v>73</v>
      </c>
      <c r="E95" t="s">
        <v>160</v>
      </c>
      <c r="F95">
        <v>13376</v>
      </c>
      <c r="G95" s="22">
        <v>45554</v>
      </c>
      <c r="H95" s="22">
        <v>45552</v>
      </c>
      <c r="I95" s="22">
        <v>45554</v>
      </c>
      <c r="J95" s="22">
        <v>45539</v>
      </c>
      <c r="K95" s="22">
        <v>45539</v>
      </c>
      <c r="L95" t="s">
        <v>133</v>
      </c>
      <c r="N95" t="s">
        <v>235</v>
      </c>
      <c r="O95" t="s">
        <v>181</v>
      </c>
      <c r="P95" t="s">
        <v>136</v>
      </c>
      <c r="Q95" t="s">
        <v>137</v>
      </c>
      <c r="R95" t="s">
        <v>138</v>
      </c>
      <c r="S95" t="s">
        <v>76</v>
      </c>
      <c r="T95" t="s">
        <v>139</v>
      </c>
    </row>
    <row r="96" spans="1:20" x14ac:dyDescent="0.35">
      <c r="A96">
        <v>74166</v>
      </c>
      <c r="C96">
        <v>149</v>
      </c>
      <c r="D96" t="s">
        <v>73</v>
      </c>
      <c r="E96" t="s">
        <v>236</v>
      </c>
      <c r="F96">
        <v>351.4</v>
      </c>
      <c r="G96" s="22">
        <v>45555</v>
      </c>
      <c r="H96" s="22">
        <v>45554</v>
      </c>
      <c r="I96" s="22">
        <v>45554</v>
      </c>
      <c r="J96" s="22">
        <v>45540</v>
      </c>
      <c r="K96" s="22">
        <v>45540</v>
      </c>
      <c r="L96" t="s">
        <v>133</v>
      </c>
      <c r="M96" t="s">
        <v>141</v>
      </c>
      <c r="N96" t="s">
        <v>237</v>
      </c>
      <c r="O96" t="s">
        <v>181</v>
      </c>
      <c r="P96" t="s">
        <v>136</v>
      </c>
      <c r="Q96" t="s">
        <v>137</v>
      </c>
      <c r="R96" t="s">
        <v>138</v>
      </c>
      <c r="S96" t="s">
        <v>76</v>
      </c>
      <c r="T96" t="s">
        <v>139</v>
      </c>
    </row>
    <row r="97" spans="1:20" x14ac:dyDescent="0.35">
      <c r="A97">
        <v>74481</v>
      </c>
      <c r="C97">
        <v>149</v>
      </c>
      <c r="D97" t="s">
        <v>73</v>
      </c>
      <c r="E97" t="s">
        <v>174</v>
      </c>
      <c r="F97">
        <v>649.80999999999995</v>
      </c>
      <c r="G97" s="22">
        <v>45554</v>
      </c>
      <c r="H97" s="22">
        <v>45554</v>
      </c>
      <c r="I97" s="22">
        <v>45554</v>
      </c>
      <c r="J97" s="22">
        <v>45537</v>
      </c>
      <c r="K97" s="22">
        <v>45544</v>
      </c>
      <c r="L97" t="s">
        <v>133</v>
      </c>
      <c r="M97" t="s">
        <v>147</v>
      </c>
      <c r="N97" t="s">
        <v>145</v>
      </c>
      <c r="O97" t="s">
        <v>181</v>
      </c>
      <c r="P97" t="s">
        <v>136</v>
      </c>
      <c r="Q97" t="s">
        <v>137</v>
      </c>
      <c r="R97" t="s">
        <v>138</v>
      </c>
      <c r="S97" t="s">
        <v>76</v>
      </c>
      <c r="T97" t="s">
        <v>139</v>
      </c>
    </row>
    <row r="98" spans="1:20" x14ac:dyDescent="0.35">
      <c r="A98">
        <v>74565</v>
      </c>
      <c r="C98">
        <v>149</v>
      </c>
      <c r="D98" t="s">
        <v>73</v>
      </c>
      <c r="E98" t="s">
        <v>172</v>
      </c>
      <c r="F98">
        <v>194</v>
      </c>
      <c r="G98" s="22">
        <v>45554</v>
      </c>
      <c r="H98" s="22">
        <v>45554</v>
      </c>
      <c r="I98" s="22">
        <v>45554</v>
      </c>
      <c r="J98" s="22">
        <v>45540</v>
      </c>
      <c r="K98" s="22">
        <v>45545</v>
      </c>
      <c r="L98" t="s">
        <v>133</v>
      </c>
      <c r="N98" t="s">
        <v>145</v>
      </c>
      <c r="O98" t="s">
        <v>181</v>
      </c>
      <c r="P98" t="s">
        <v>136</v>
      </c>
      <c r="Q98" t="s">
        <v>137</v>
      </c>
      <c r="R98" t="s">
        <v>138</v>
      </c>
      <c r="S98" t="s">
        <v>76</v>
      </c>
      <c r="T98" t="s">
        <v>139</v>
      </c>
    </row>
    <row r="99" spans="1:20" x14ac:dyDescent="0.35">
      <c r="A99">
        <v>74617</v>
      </c>
      <c r="C99">
        <v>149</v>
      </c>
      <c r="D99" t="s">
        <v>73</v>
      </c>
      <c r="E99" t="s">
        <v>216</v>
      </c>
      <c r="F99">
        <v>218.17</v>
      </c>
      <c r="G99" s="22">
        <v>45555</v>
      </c>
      <c r="H99" s="22">
        <v>45554</v>
      </c>
      <c r="I99" s="22">
        <v>45554</v>
      </c>
      <c r="J99" s="22">
        <v>45536</v>
      </c>
      <c r="K99" s="22">
        <v>45545</v>
      </c>
      <c r="L99" t="s">
        <v>158</v>
      </c>
      <c r="M99" t="s">
        <v>217</v>
      </c>
      <c r="N99" t="s">
        <v>218</v>
      </c>
      <c r="O99" t="s">
        <v>181</v>
      </c>
      <c r="P99" t="s">
        <v>136</v>
      </c>
      <c r="Q99" t="s">
        <v>137</v>
      </c>
      <c r="R99" t="s">
        <v>138</v>
      </c>
      <c r="S99" t="s">
        <v>76</v>
      </c>
      <c r="T99" t="s">
        <v>139</v>
      </c>
    </row>
    <row r="100" spans="1:20" x14ac:dyDescent="0.35">
      <c r="A100">
        <v>74777</v>
      </c>
      <c r="C100">
        <v>149</v>
      </c>
      <c r="D100" t="s">
        <v>73</v>
      </c>
      <c r="E100" t="s">
        <v>238</v>
      </c>
      <c r="F100">
        <v>120</v>
      </c>
      <c r="G100" s="22">
        <v>45554</v>
      </c>
      <c r="H100" s="22">
        <v>45554</v>
      </c>
      <c r="I100" s="22">
        <v>45554</v>
      </c>
      <c r="J100" s="22">
        <v>45545</v>
      </c>
      <c r="K100" s="22">
        <v>45546</v>
      </c>
      <c r="L100" t="s">
        <v>133</v>
      </c>
      <c r="M100" t="s">
        <v>147</v>
      </c>
      <c r="N100" t="s">
        <v>148</v>
      </c>
      <c r="O100" t="s">
        <v>181</v>
      </c>
      <c r="P100" t="s">
        <v>136</v>
      </c>
      <c r="Q100" t="s">
        <v>137</v>
      </c>
      <c r="R100" t="s">
        <v>138</v>
      </c>
      <c r="S100" t="s">
        <v>76</v>
      </c>
      <c r="T100" t="s">
        <v>139</v>
      </c>
    </row>
    <row r="101" spans="1:20" x14ac:dyDescent="0.35">
      <c r="A101">
        <v>74780</v>
      </c>
      <c r="C101">
        <v>149</v>
      </c>
      <c r="D101" t="s">
        <v>73</v>
      </c>
      <c r="E101" t="s">
        <v>151</v>
      </c>
      <c r="F101">
        <v>5244.64</v>
      </c>
      <c r="G101" s="22">
        <v>45554</v>
      </c>
      <c r="H101" s="22">
        <v>45554</v>
      </c>
      <c r="I101" s="22">
        <v>45554</v>
      </c>
      <c r="J101" s="22">
        <v>45545</v>
      </c>
      <c r="K101" s="22">
        <v>45546</v>
      </c>
      <c r="L101" t="s">
        <v>133</v>
      </c>
      <c r="M101" t="s">
        <v>147</v>
      </c>
      <c r="N101" t="s">
        <v>145</v>
      </c>
      <c r="O101" t="s">
        <v>181</v>
      </c>
      <c r="P101" t="s">
        <v>136</v>
      </c>
      <c r="Q101" t="s">
        <v>137</v>
      </c>
      <c r="R101" t="s">
        <v>138</v>
      </c>
      <c r="S101" t="s">
        <v>76</v>
      </c>
      <c r="T101" t="s">
        <v>139</v>
      </c>
    </row>
    <row r="102" spans="1:20" x14ac:dyDescent="0.35">
      <c r="A102">
        <v>74788</v>
      </c>
      <c r="C102">
        <v>149</v>
      </c>
      <c r="D102" t="s">
        <v>73</v>
      </c>
      <c r="E102" t="s">
        <v>152</v>
      </c>
      <c r="F102">
        <v>1131.7</v>
      </c>
      <c r="G102" s="22">
        <v>45555</v>
      </c>
      <c r="H102" s="22">
        <v>45554</v>
      </c>
      <c r="I102" s="22">
        <v>45554</v>
      </c>
      <c r="J102" s="22">
        <v>45545</v>
      </c>
      <c r="K102" s="22">
        <v>45546</v>
      </c>
      <c r="L102" t="s">
        <v>133</v>
      </c>
      <c r="M102" t="s">
        <v>147</v>
      </c>
      <c r="N102" t="s">
        <v>145</v>
      </c>
      <c r="O102" t="s">
        <v>181</v>
      </c>
      <c r="P102" t="s">
        <v>136</v>
      </c>
      <c r="Q102" t="s">
        <v>137</v>
      </c>
      <c r="R102" t="s">
        <v>138</v>
      </c>
      <c r="S102" t="s">
        <v>76</v>
      </c>
      <c r="T102" t="s">
        <v>139</v>
      </c>
    </row>
    <row r="103" spans="1:20" x14ac:dyDescent="0.35">
      <c r="A103">
        <v>74819</v>
      </c>
      <c r="C103">
        <v>149</v>
      </c>
      <c r="D103" t="s">
        <v>73</v>
      </c>
      <c r="E103" t="s">
        <v>239</v>
      </c>
      <c r="F103">
        <v>537.5</v>
      </c>
      <c r="G103" s="22">
        <v>45555</v>
      </c>
      <c r="H103" s="22">
        <v>45554</v>
      </c>
      <c r="I103" s="22">
        <v>45554</v>
      </c>
      <c r="J103" s="22">
        <v>45536</v>
      </c>
      <c r="K103" s="22">
        <v>45546</v>
      </c>
      <c r="L103" t="s">
        <v>133</v>
      </c>
      <c r="N103" t="s">
        <v>240</v>
      </c>
      <c r="O103" t="s">
        <v>181</v>
      </c>
      <c r="P103" t="s">
        <v>136</v>
      </c>
      <c r="Q103" t="s">
        <v>137</v>
      </c>
      <c r="R103" t="s">
        <v>138</v>
      </c>
      <c r="S103" t="s">
        <v>76</v>
      </c>
      <c r="T103" t="s">
        <v>139</v>
      </c>
    </row>
    <row r="104" spans="1:20" x14ac:dyDescent="0.35">
      <c r="A104">
        <v>74937</v>
      </c>
      <c r="C104">
        <v>149</v>
      </c>
      <c r="D104" t="s">
        <v>73</v>
      </c>
      <c r="E104" t="s">
        <v>241</v>
      </c>
      <c r="F104">
        <v>624.72</v>
      </c>
      <c r="G104" s="22">
        <v>45555</v>
      </c>
      <c r="H104" s="22">
        <v>45554</v>
      </c>
      <c r="I104" s="22">
        <v>45554</v>
      </c>
      <c r="J104" s="22">
        <v>45538</v>
      </c>
      <c r="K104" s="22">
        <v>45547</v>
      </c>
      <c r="L104" t="s">
        <v>133</v>
      </c>
      <c r="M104" t="s">
        <v>242</v>
      </c>
      <c r="N104" t="s">
        <v>243</v>
      </c>
      <c r="O104" t="s">
        <v>181</v>
      </c>
      <c r="P104" t="s">
        <v>136</v>
      </c>
      <c r="Q104" t="s">
        <v>137</v>
      </c>
      <c r="R104" t="s">
        <v>138</v>
      </c>
      <c r="S104" t="s">
        <v>76</v>
      </c>
      <c r="T104" t="s">
        <v>139</v>
      </c>
    </row>
    <row r="105" spans="1:20" x14ac:dyDescent="0.35">
      <c r="A105">
        <v>75025</v>
      </c>
      <c r="C105">
        <v>149</v>
      </c>
      <c r="D105" t="s">
        <v>73</v>
      </c>
      <c r="E105" t="s">
        <v>244</v>
      </c>
      <c r="F105">
        <v>355.95</v>
      </c>
      <c r="G105" s="22">
        <v>45554</v>
      </c>
      <c r="H105" s="22">
        <v>45554</v>
      </c>
      <c r="I105" s="22">
        <v>45554</v>
      </c>
      <c r="J105" s="22">
        <v>45547</v>
      </c>
      <c r="K105" s="22">
        <v>45547</v>
      </c>
      <c r="L105" t="s">
        <v>133</v>
      </c>
      <c r="M105" t="s">
        <v>147</v>
      </c>
      <c r="N105" t="s">
        <v>145</v>
      </c>
      <c r="O105" t="s">
        <v>181</v>
      </c>
      <c r="P105" t="s">
        <v>136</v>
      </c>
      <c r="Q105" t="s">
        <v>137</v>
      </c>
      <c r="R105" t="s">
        <v>138</v>
      </c>
      <c r="S105" t="s">
        <v>76</v>
      </c>
      <c r="T105" t="s">
        <v>139</v>
      </c>
    </row>
    <row r="106" spans="1:20" x14ac:dyDescent="0.35">
      <c r="A106">
        <v>75052</v>
      </c>
      <c r="C106">
        <v>149</v>
      </c>
      <c r="D106" t="s">
        <v>73</v>
      </c>
      <c r="E106" t="s">
        <v>172</v>
      </c>
      <c r="F106">
        <v>102.5</v>
      </c>
      <c r="G106" s="22">
        <v>45554</v>
      </c>
      <c r="H106" s="22">
        <v>45554</v>
      </c>
      <c r="I106" s="22">
        <v>45554</v>
      </c>
      <c r="J106" s="22">
        <v>45538</v>
      </c>
      <c r="K106" s="22">
        <v>45547</v>
      </c>
      <c r="L106" t="s">
        <v>158</v>
      </c>
      <c r="M106" t="s">
        <v>147</v>
      </c>
      <c r="N106" t="s">
        <v>145</v>
      </c>
      <c r="O106" t="s">
        <v>181</v>
      </c>
      <c r="P106" t="s">
        <v>136</v>
      </c>
      <c r="Q106" t="s">
        <v>137</v>
      </c>
      <c r="R106" t="s">
        <v>138</v>
      </c>
      <c r="S106" t="s">
        <v>76</v>
      </c>
      <c r="T106" t="s">
        <v>139</v>
      </c>
    </row>
    <row r="107" spans="1:20" x14ac:dyDescent="0.35">
      <c r="A107">
        <v>75124</v>
      </c>
      <c r="C107">
        <v>149</v>
      </c>
      <c r="D107" t="s">
        <v>73</v>
      </c>
      <c r="E107" t="s">
        <v>160</v>
      </c>
      <c r="F107">
        <v>3830.75</v>
      </c>
      <c r="G107" s="22">
        <v>45554</v>
      </c>
      <c r="H107" s="22">
        <v>45554</v>
      </c>
      <c r="I107" s="22">
        <v>45554</v>
      </c>
      <c r="J107" s="22">
        <v>45547</v>
      </c>
      <c r="K107" s="22">
        <v>45548</v>
      </c>
      <c r="L107" t="s">
        <v>158</v>
      </c>
      <c r="N107" t="s">
        <v>235</v>
      </c>
      <c r="O107" t="s">
        <v>181</v>
      </c>
      <c r="P107" t="s">
        <v>136</v>
      </c>
      <c r="Q107" t="s">
        <v>137</v>
      </c>
      <c r="R107" t="s">
        <v>138</v>
      </c>
      <c r="S107" t="s">
        <v>76</v>
      </c>
      <c r="T107" t="s">
        <v>139</v>
      </c>
    </row>
    <row r="108" spans="1:20" x14ac:dyDescent="0.35">
      <c r="A108">
        <v>72494</v>
      </c>
      <c r="C108">
        <v>149</v>
      </c>
      <c r="D108" t="s">
        <v>73</v>
      </c>
      <c r="E108" t="s">
        <v>245</v>
      </c>
      <c r="F108">
        <v>1301.52</v>
      </c>
      <c r="G108" s="22">
        <v>45555</v>
      </c>
      <c r="H108" s="22">
        <v>45554</v>
      </c>
      <c r="I108" s="22">
        <v>45554</v>
      </c>
      <c r="J108" s="22">
        <v>45525</v>
      </c>
      <c r="K108" s="22">
        <v>45533</v>
      </c>
      <c r="L108" t="s">
        <v>133</v>
      </c>
      <c r="M108" t="s">
        <v>147</v>
      </c>
      <c r="N108" t="s">
        <v>148</v>
      </c>
      <c r="O108" t="s">
        <v>181</v>
      </c>
      <c r="P108" t="s">
        <v>136</v>
      </c>
      <c r="Q108" t="s">
        <v>137</v>
      </c>
      <c r="R108" t="s">
        <v>138</v>
      </c>
      <c r="S108" t="s">
        <v>76</v>
      </c>
      <c r="T108" t="s">
        <v>139</v>
      </c>
    </row>
    <row r="109" spans="1:20" x14ac:dyDescent="0.35">
      <c r="A109">
        <v>72686</v>
      </c>
      <c r="C109">
        <v>149</v>
      </c>
      <c r="D109" t="s">
        <v>73</v>
      </c>
      <c r="E109" t="s">
        <v>180</v>
      </c>
      <c r="F109">
        <v>237.4</v>
      </c>
      <c r="G109" s="22">
        <v>45554</v>
      </c>
      <c r="H109" s="22">
        <v>45554</v>
      </c>
      <c r="I109" s="22">
        <v>45554</v>
      </c>
      <c r="J109" s="22">
        <v>45524</v>
      </c>
      <c r="K109" s="22">
        <v>45534</v>
      </c>
      <c r="L109" t="s">
        <v>133</v>
      </c>
      <c r="M109" t="s">
        <v>147</v>
      </c>
      <c r="N109" t="s">
        <v>145</v>
      </c>
      <c r="O109" t="s">
        <v>181</v>
      </c>
      <c r="P109" t="s">
        <v>136</v>
      </c>
      <c r="Q109" t="s">
        <v>137</v>
      </c>
      <c r="R109" t="s">
        <v>138</v>
      </c>
      <c r="S109" t="s">
        <v>76</v>
      </c>
      <c r="T109" t="s">
        <v>139</v>
      </c>
    </row>
    <row r="110" spans="1:20" x14ac:dyDescent="0.35">
      <c r="A110">
        <v>71576</v>
      </c>
      <c r="C110">
        <v>149</v>
      </c>
      <c r="D110" t="s">
        <v>73</v>
      </c>
      <c r="E110" t="s">
        <v>246</v>
      </c>
      <c r="F110">
        <v>420</v>
      </c>
      <c r="G110" s="22">
        <v>45554</v>
      </c>
      <c r="H110" s="22">
        <v>45554</v>
      </c>
      <c r="I110" s="22">
        <v>45554</v>
      </c>
      <c r="J110" s="22">
        <v>45525</v>
      </c>
      <c r="K110" s="22">
        <v>45526</v>
      </c>
      <c r="L110" t="s">
        <v>133</v>
      </c>
      <c r="M110" t="s">
        <v>187</v>
      </c>
      <c r="N110" t="s">
        <v>192</v>
      </c>
      <c r="O110" t="s">
        <v>181</v>
      </c>
      <c r="P110" t="s">
        <v>136</v>
      </c>
      <c r="Q110" t="s">
        <v>137</v>
      </c>
      <c r="R110" t="s">
        <v>138</v>
      </c>
      <c r="S110" t="s">
        <v>76</v>
      </c>
      <c r="T110" t="s">
        <v>139</v>
      </c>
    </row>
    <row r="111" spans="1:20" x14ac:dyDescent="0.35">
      <c r="A111">
        <v>71814</v>
      </c>
      <c r="C111">
        <v>149</v>
      </c>
      <c r="D111" t="s">
        <v>73</v>
      </c>
      <c r="E111" t="s">
        <v>146</v>
      </c>
      <c r="F111">
        <v>616.98</v>
      </c>
      <c r="G111" s="22">
        <v>45554</v>
      </c>
      <c r="H111" s="22">
        <v>45554</v>
      </c>
      <c r="I111" s="22">
        <v>45554</v>
      </c>
      <c r="J111" s="22">
        <v>45524</v>
      </c>
      <c r="K111" s="22">
        <v>45527</v>
      </c>
      <c r="L111" t="s">
        <v>133</v>
      </c>
      <c r="M111" t="s">
        <v>147</v>
      </c>
      <c r="N111" t="s">
        <v>148</v>
      </c>
      <c r="O111" t="s">
        <v>181</v>
      </c>
      <c r="P111" t="s">
        <v>136</v>
      </c>
      <c r="Q111" t="s">
        <v>137</v>
      </c>
      <c r="R111" t="s">
        <v>138</v>
      </c>
      <c r="S111" t="s">
        <v>76</v>
      </c>
      <c r="T111" t="s">
        <v>139</v>
      </c>
    </row>
    <row r="112" spans="1:20" x14ac:dyDescent="0.35">
      <c r="A112">
        <v>75921</v>
      </c>
      <c r="C112">
        <v>149</v>
      </c>
      <c r="D112" t="s">
        <v>73</v>
      </c>
      <c r="E112" t="s">
        <v>247</v>
      </c>
      <c r="F112">
        <v>1017.53</v>
      </c>
      <c r="G112" s="22">
        <v>45555</v>
      </c>
      <c r="H112" s="22">
        <v>45553</v>
      </c>
      <c r="I112" s="22">
        <v>45553</v>
      </c>
      <c r="J112" s="22">
        <v>45550</v>
      </c>
      <c r="K112" s="22"/>
      <c r="M112" t="s">
        <v>248</v>
      </c>
      <c r="N112" t="s">
        <v>249</v>
      </c>
      <c r="O112" t="s">
        <v>181</v>
      </c>
      <c r="P112" t="s">
        <v>136</v>
      </c>
      <c r="Q112" t="s">
        <v>137</v>
      </c>
      <c r="R112" t="s">
        <v>138</v>
      </c>
      <c r="S112" t="s">
        <v>76</v>
      </c>
      <c r="T112" t="s">
        <v>139</v>
      </c>
    </row>
    <row r="113" spans="1:20" x14ac:dyDescent="0.35">
      <c r="A113">
        <v>76083</v>
      </c>
      <c r="C113">
        <v>149</v>
      </c>
      <c r="D113" t="s">
        <v>73</v>
      </c>
      <c r="E113" t="s">
        <v>250</v>
      </c>
      <c r="F113">
        <v>931.98</v>
      </c>
      <c r="G113" s="22">
        <v>45555</v>
      </c>
      <c r="H113" s="22">
        <v>45553</v>
      </c>
      <c r="I113" s="22">
        <v>45553</v>
      </c>
      <c r="J113" s="22">
        <v>45550</v>
      </c>
      <c r="K113" s="22"/>
      <c r="M113" t="s">
        <v>248</v>
      </c>
      <c r="N113" t="s">
        <v>249</v>
      </c>
      <c r="O113" t="s">
        <v>181</v>
      </c>
      <c r="P113" t="s">
        <v>136</v>
      </c>
      <c r="Q113" t="s">
        <v>137</v>
      </c>
      <c r="R113" t="s">
        <v>138</v>
      </c>
      <c r="S113" t="s">
        <v>76</v>
      </c>
      <c r="T113" t="s">
        <v>139</v>
      </c>
    </row>
    <row r="114" spans="1:20" x14ac:dyDescent="0.35">
      <c r="A114">
        <v>76084</v>
      </c>
      <c r="C114">
        <v>149</v>
      </c>
      <c r="D114" t="s">
        <v>73</v>
      </c>
      <c r="E114" t="s">
        <v>251</v>
      </c>
      <c r="F114">
        <v>660.21</v>
      </c>
      <c r="G114" s="22">
        <v>45555</v>
      </c>
      <c r="H114" s="22">
        <v>45553</v>
      </c>
      <c r="I114" s="22">
        <v>45553</v>
      </c>
      <c r="J114" s="22">
        <v>45550</v>
      </c>
      <c r="K114" s="22"/>
      <c r="M114" t="s">
        <v>248</v>
      </c>
      <c r="N114" t="s">
        <v>249</v>
      </c>
      <c r="O114" t="s">
        <v>181</v>
      </c>
      <c r="P114" t="s">
        <v>136</v>
      </c>
      <c r="Q114" t="s">
        <v>137</v>
      </c>
      <c r="R114" t="s">
        <v>138</v>
      </c>
      <c r="S114" t="s">
        <v>76</v>
      </c>
      <c r="T114" t="s">
        <v>139</v>
      </c>
    </row>
    <row r="115" spans="1:20" x14ac:dyDescent="0.35">
      <c r="A115">
        <v>76085</v>
      </c>
      <c r="C115">
        <v>149</v>
      </c>
      <c r="D115" t="s">
        <v>73</v>
      </c>
      <c r="E115" t="s">
        <v>252</v>
      </c>
      <c r="F115">
        <v>769.07</v>
      </c>
      <c r="G115" s="22">
        <v>45555</v>
      </c>
      <c r="H115" s="22">
        <v>45553</v>
      </c>
      <c r="I115" s="22">
        <v>45553</v>
      </c>
      <c r="J115" s="22">
        <v>45550</v>
      </c>
      <c r="K115" s="22"/>
      <c r="M115" t="s">
        <v>248</v>
      </c>
      <c r="N115" t="s">
        <v>249</v>
      </c>
      <c r="O115" t="s">
        <v>181</v>
      </c>
      <c r="P115" t="s">
        <v>136</v>
      </c>
      <c r="Q115" t="s">
        <v>137</v>
      </c>
      <c r="R115" t="s">
        <v>138</v>
      </c>
      <c r="S115" t="s">
        <v>76</v>
      </c>
      <c r="T115" t="s">
        <v>139</v>
      </c>
    </row>
    <row r="116" spans="1:20" x14ac:dyDescent="0.35">
      <c r="A116">
        <v>76086</v>
      </c>
      <c r="C116">
        <v>149</v>
      </c>
      <c r="D116" t="s">
        <v>73</v>
      </c>
      <c r="E116" t="s">
        <v>253</v>
      </c>
      <c r="F116">
        <v>397.99</v>
      </c>
      <c r="G116" s="22">
        <v>45555</v>
      </c>
      <c r="H116" s="22">
        <v>45553</v>
      </c>
      <c r="I116" s="22">
        <v>45553</v>
      </c>
      <c r="J116" s="22">
        <v>45550</v>
      </c>
      <c r="K116" s="22"/>
      <c r="M116" t="s">
        <v>248</v>
      </c>
      <c r="N116" t="s">
        <v>249</v>
      </c>
      <c r="O116" t="s">
        <v>181</v>
      </c>
      <c r="P116" t="s">
        <v>136</v>
      </c>
      <c r="Q116" t="s">
        <v>137</v>
      </c>
      <c r="R116" t="s">
        <v>138</v>
      </c>
      <c r="S116" t="s">
        <v>76</v>
      </c>
      <c r="T116" t="s">
        <v>139</v>
      </c>
    </row>
    <row r="117" spans="1:20" x14ac:dyDescent="0.35">
      <c r="A117">
        <v>76087</v>
      </c>
      <c r="C117">
        <v>149</v>
      </c>
      <c r="D117" t="s">
        <v>73</v>
      </c>
      <c r="E117" t="s">
        <v>254</v>
      </c>
      <c r="F117">
        <v>1172.33</v>
      </c>
      <c r="G117" s="22">
        <v>45555</v>
      </c>
      <c r="H117" s="22">
        <v>45553</v>
      </c>
      <c r="I117" s="22">
        <v>45553</v>
      </c>
      <c r="J117" s="22">
        <v>45550</v>
      </c>
      <c r="K117" s="22"/>
      <c r="M117" t="s">
        <v>248</v>
      </c>
      <c r="N117" t="s">
        <v>249</v>
      </c>
      <c r="O117" t="s">
        <v>181</v>
      </c>
      <c r="P117" t="s">
        <v>136</v>
      </c>
      <c r="Q117" t="s">
        <v>137</v>
      </c>
      <c r="R117" t="s">
        <v>138</v>
      </c>
      <c r="S117" t="s">
        <v>76</v>
      </c>
      <c r="T117" t="s">
        <v>139</v>
      </c>
    </row>
    <row r="118" spans="1:20" x14ac:dyDescent="0.35">
      <c r="A118">
        <v>76088</v>
      </c>
      <c r="C118">
        <v>149</v>
      </c>
      <c r="D118" t="s">
        <v>73</v>
      </c>
      <c r="E118" t="s">
        <v>255</v>
      </c>
      <c r="F118">
        <v>856.49</v>
      </c>
      <c r="G118" s="22">
        <v>45555</v>
      </c>
      <c r="H118" s="22">
        <v>45553</v>
      </c>
      <c r="I118" s="22">
        <v>45553</v>
      </c>
      <c r="J118" s="22">
        <v>45550</v>
      </c>
      <c r="K118" s="22"/>
      <c r="M118" t="s">
        <v>248</v>
      </c>
      <c r="N118" t="s">
        <v>249</v>
      </c>
      <c r="O118" t="s">
        <v>181</v>
      </c>
      <c r="P118" t="s">
        <v>136</v>
      </c>
      <c r="Q118" t="s">
        <v>137</v>
      </c>
      <c r="R118" t="s">
        <v>138</v>
      </c>
      <c r="S118" t="s">
        <v>76</v>
      </c>
      <c r="T118" t="s">
        <v>139</v>
      </c>
    </row>
    <row r="119" spans="1:20" x14ac:dyDescent="0.35">
      <c r="A119">
        <v>76089</v>
      </c>
      <c r="C119">
        <v>149</v>
      </c>
      <c r="D119" t="s">
        <v>73</v>
      </c>
      <c r="E119" t="s">
        <v>256</v>
      </c>
      <c r="F119">
        <v>656.87</v>
      </c>
      <c r="G119" s="22">
        <v>45555</v>
      </c>
      <c r="H119" s="22">
        <v>45553</v>
      </c>
      <c r="I119" s="22">
        <v>45553</v>
      </c>
      <c r="J119" s="22">
        <v>45550</v>
      </c>
      <c r="K119" s="22"/>
      <c r="M119" t="s">
        <v>248</v>
      </c>
      <c r="N119" t="s">
        <v>249</v>
      </c>
      <c r="O119" t="s">
        <v>181</v>
      </c>
      <c r="P119" t="s">
        <v>136</v>
      </c>
      <c r="Q119" t="s">
        <v>137</v>
      </c>
      <c r="R119" t="s">
        <v>138</v>
      </c>
      <c r="S119" t="s">
        <v>76</v>
      </c>
      <c r="T119" t="s">
        <v>139</v>
      </c>
    </row>
    <row r="120" spans="1:20" x14ac:dyDescent="0.35">
      <c r="A120">
        <v>76090</v>
      </c>
      <c r="C120">
        <v>149</v>
      </c>
      <c r="D120" t="s">
        <v>73</v>
      </c>
      <c r="E120" t="s">
        <v>257</v>
      </c>
      <c r="F120">
        <v>894.96</v>
      </c>
      <c r="G120" s="22">
        <v>45555</v>
      </c>
      <c r="H120" s="22">
        <v>45553</v>
      </c>
      <c r="I120" s="22">
        <v>45553</v>
      </c>
      <c r="J120" s="22">
        <v>45550</v>
      </c>
      <c r="K120" s="22"/>
      <c r="M120" t="s">
        <v>248</v>
      </c>
      <c r="N120" t="s">
        <v>249</v>
      </c>
      <c r="O120" t="s">
        <v>181</v>
      </c>
      <c r="P120" t="s">
        <v>136</v>
      </c>
      <c r="Q120" t="s">
        <v>137</v>
      </c>
      <c r="R120" t="s">
        <v>138</v>
      </c>
      <c r="S120" t="s">
        <v>76</v>
      </c>
      <c r="T120" t="s">
        <v>139</v>
      </c>
    </row>
    <row r="121" spans="1:20" x14ac:dyDescent="0.35">
      <c r="A121">
        <v>76091</v>
      </c>
      <c r="C121">
        <v>149</v>
      </c>
      <c r="D121" t="s">
        <v>73</v>
      </c>
      <c r="E121" t="s">
        <v>258</v>
      </c>
      <c r="F121">
        <v>608.71</v>
      </c>
      <c r="G121" s="22">
        <v>45555</v>
      </c>
      <c r="H121" s="22">
        <v>45553</v>
      </c>
      <c r="I121" s="22">
        <v>45553</v>
      </c>
      <c r="J121" s="22">
        <v>45550</v>
      </c>
      <c r="K121" s="22"/>
      <c r="M121" t="s">
        <v>248</v>
      </c>
      <c r="N121" t="s">
        <v>249</v>
      </c>
      <c r="O121" t="s">
        <v>181</v>
      </c>
      <c r="P121" t="s">
        <v>136</v>
      </c>
      <c r="Q121" t="s">
        <v>137</v>
      </c>
      <c r="R121" t="s">
        <v>138</v>
      </c>
      <c r="S121" t="s">
        <v>76</v>
      </c>
      <c r="T121" t="s">
        <v>139</v>
      </c>
    </row>
    <row r="122" spans="1:20" x14ac:dyDescent="0.35">
      <c r="A122">
        <v>76092</v>
      </c>
      <c r="C122">
        <v>149</v>
      </c>
      <c r="D122" t="s">
        <v>73</v>
      </c>
      <c r="E122" t="s">
        <v>259</v>
      </c>
      <c r="F122">
        <v>840</v>
      </c>
      <c r="G122" s="22">
        <v>45555</v>
      </c>
      <c r="H122" s="22">
        <v>45553</v>
      </c>
      <c r="I122" s="22">
        <v>45553</v>
      </c>
      <c r="J122" s="22">
        <v>45550</v>
      </c>
      <c r="K122" s="22"/>
      <c r="M122" t="s">
        <v>248</v>
      </c>
      <c r="N122" t="s">
        <v>249</v>
      </c>
      <c r="O122" t="s">
        <v>181</v>
      </c>
      <c r="P122" t="s">
        <v>136</v>
      </c>
      <c r="Q122" t="s">
        <v>137</v>
      </c>
      <c r="R122" t="s">
        <v>138</v>
      </c>
      <c r="S122" t="s">
        <v>76</v>
      </c>
      <c r="T122" t="s">
        <v>139</v>
      </c>
    </row>
    <row r="123" spans="1:20" x14ac:dyDescent="0.35">
      <c r="A123">
        <v>76093</v>
      </c>
      <c r="C123">
        <v>149</v>
      </c>
      <c r="D123" t="s">
        <v>73</v>
      </c>
      <c r="E123" t="s">
        <v>260</v>
      </c>
      <c r="F123">
        <v>775.63</v>
      </c>
      <c r="G123" s="22">
        <v>45555</v>
      </c>
      <c r="H123" s="22">
        <v>45553</v>
      </c>
      <c r="I123" s="22">
        <v>45553</v>
      </c>
      <c r="J123" s="22">
        <v>45550</v>
      </c>
      <c r="K123" s="22"/>
      <c r="M123" t="s">
        <v>248</v>
      </c>
      <c r="N123" t="s">
        <v>249</v>
      </c>
      <c r="O123" t="s">
        <v>181</v>
      </c>
      <c r="P123" t="s">
        <v>136</v>
      </c>
      <c r="Q123" t="s">
        <v>137</v>
      </c>
      <c r="R123" t="s">
        <v>138</v>
      </c>
      <c r="S123" t="s">
        <v>76</v>
      </c>
      <c r="T123" t="s">
        <v>139</v>
      </c>
    </row>
    <row r="124" spans="1:20" x14ac:dyDescent="0.35">
      <c r="A124">
        <v>76094</v>
      </c>
      <c r="C124">
        <v>149</v>
      </c>
      <c r="D124" t="s">
        <v>73</v>
      </c>
      <c r="E124" t="s">
        <v>261</v>
      </c>
      <c r="F124">
        <v>1166.6400000000001</v>
      </c>
      <c r="G124" s="22">
        <v>45555</v>
      </c>
      <c r="H124" s="22">
        <v>45553</v>
      </c>
      <c r="I124" s="22">
        <v>45553</v>
      </c>
      <c r="J124" s="22">
        <v>45550</v>
      </c>
      <c r="K124" s="22"/>
      <c r="M124" t="s">
        <v>248</v>
      </c>
      <c r="N124" t="s">
        <v>249</v>
      </c>
      <c r="O124" t="s">
        <v>181</v>
      </c>
      <c r="P124" t="s">
        <v>136</v>
      </c>
      <c r="Q124" t="s">
        <v>137</v>
      </c>
      <c r="R124" t="s">
        <v>138</v>
      </c>
      <c r="S124" t="s">
        <v>76</v>
      </c>
      <c r="T124" t="s">
        <v>139</v>
      </c>
    </row>
    <row r="125" spans="1:20" x14ac:dyDescent="0.35">
      <c r="A125">
        <v>76095</v>
      </c>
      <c r="C125">
        <v>149</v>
      </c>
      <c r="D125" t="s">
        <v>73</v>
      </c>
      <c r="E125" t="s">
        <v>262</v>
      </c>
      <c r="F125">
        <v>770.21</v>
      </c>
      <c r="G125" s="22">
        <v>45555</v>
      </c>
      <c r="H125" s="22">
        <v>45553</v>
      </c>
      <c r="I125" s="22">
        <v>45553</v>
      </c>
      <c r="J125" s="22">
        <v>45550</v>
      </c>
      <c r="K125" s="22"/>
      <c r="M125" t="s">
        <v>248</v>
      </c>
      <c r="N125" t="s">
        <v>249</v>
      </c>
      <c r="O125" t="s">
        <v>181</v>
      </c>
      <c r="P125" t="s">
        <v>136</v>
      </c>
      <c r="Q125" t="s">
        <v>137</v>
      </c>
      <c r="R125" t="s">
        <v>138</v>
      </c>
      <c r="S125" t="s">
        <v>76</v>
      </c>
      <c r="T125" t="s">
        <v>139</v>
      </c>
    </row>
    <row r="126" spans="1:20" x14ac:dyDescent="0.35">
      <c r="A126">
        <v>76096</v>
      </c>
      <c r="C126">
        <v>149</v>
      </c>
      <c r="D126" t="s">
        <v>73</v>
      </c>
      <c r="E126" t="s">
        <v>263</v>
      </c>
      <c r="F126">
        <v>1028.83</v>
      </c>
      <c r="G126" s="22">
        <v>45555</v>
      </c>
      <c r="H126" s="22">
        <v>45553</v>
      </c>
      <c r="I126" s="22">
        <v>45553</v>
      </c>
      <c r="J126" s="22">
        <v>45550</v>
      </c>
      <c r="K126" s="22"/>
      <c r="M126" t="s">
        <v>248</v>
      </c>
      <c r="N126" t="s">
        <v>249</v>
      </c>
      <c r="O126" t="s">
        <v>181</v>
      </c>
      <c r="P126" t="s">
        <v>136</v>
      </c>
      <c r="Q126" t="s">
        <v>137</v>
      </c>
      <c r="R126" t="s">
        <v>138</v>
      </c>
      <c r="S126" t="s">
        <v>76</v>
      </c>
      <c r="T126" t="s">
        <v>139</v>
      </c>
    </row>
    <row r="127" spans="1:20" x14ac:dyDescent="0.35">
      <c r="A127">
        <v>76097</v>
      </c>
      <c r="C127">
        <v>149</v>
      </c>
      <c r="D127" t="s">
        <v>73</v>
      </c>
      <c r="E127" t="s">
        <v>264</v>
      </c>
      <c r="F127">
        <v>651.85</v>
      </c>
      <c r="G127" s="22">
        <v>45555</v>
      </c>
      <c r="H127" s="22">
        <v>45553</v>
      </c>
      <c r="I127" s="22">
        <v>45553</v>
      </c>
      <c r="J127" s="22">
        <v>45550</v>
      </c>
      <c r="K127" s="22"/>
      <c r="M127" t="s">
        <v>248</v>
      </c>
      <c r="N127" t="s">
        <v>249</v>
      </c>
      <c r="O127" t="s">
        <v>181</v>
      </c>
      <c r="P127" t="s">
        <v>136</v>
      </c>
      <c r="Q127" t="s">
        <v>137</v>
      </c>
      <c r="R127" t="s">
        <v>138</v>
      </c>
      <c r="S127" t="s">
        <v>76</v>
      </c>
      <c r="T127" t="s">
        <v>139</v>
      </c>
    </row>
    <row r="128" spans="1:20" x14ac:dyDescent="0.35">
      <c r="A128">
        <v>76098</v>
      </c>
      <c r="C128">
        <v>149</v>
      </c>
      <c r="D128" t="s">
        <v>73</v>
      </c>
      <c r="E128" t="s">
        <v>265</v>
      </c>
      <c r="F128">
        <v>568.39</v>
      </c>
      <c r="G128" s="22">
        <v>45555</v>
      </c>
      <c r="H128" s="22">
        <v>45553</v>
      </c>
      <c r="I128" s="22">
        <v>45553</v>
      </c>
      <c r="J128" s="22">
        <v>45550</v>
      </c>
      <c r="K128" s="22"/>
      <c r="M128" t="s">
        <v>248</v>
      </c>
      <c r="N128" t="s">
        <v>249</v>
      </c>
      <c r="O128" t="s">
        <v>181</v>
      </c>
      <c r="P128" t="s">
        <v>136</v>
      </c>
      <c r="Q128" t="s">
        <v>137</v>
      </c>
      <c r="R128" t="s">
        <v>138</v>
      </c>
      <c r="S128" t="s">
        <v>76</v>
      </c>
      <c r="T128" t="s">
        <v>139</v>
      </c>
    </row>
    <row r="129" spans="1:20" x14ac:dyDescent="0.35">
      <c r="A129">
        <v>76099</v>
      </c>
      <c r="C129">
        <v>149</v>
      </c>
      <c r="D129" t="s">
        <v>73</v>
      </c>
      <c r="E129" t="s">
        <v>266</v>
      </c>
      <c r="F129">
        <v>582.57000000000005</v>
      </c>
      <c r="G129" s="22">
        <v>45555</v>
      </c>
      <c r="H129" s="22">
        <v>45553</v>
      </c>
      <c r="I129" s="22">
        <v>45553</v>
      </c>
      <c r="J129" s="22">
        <v>45550</v>
      </c>
      <c r="K129" s="22"/>
      <c r="M129" t="s">
        <v>248</v>
      </c>
      <c r="N129" t="s">
        <v>249</v>
      </c>
      <c r="O129" t="s">
        <v>181</v>
      </c>
      <c r="P129" t="s">
        <v>136</v>
      </c>
      <c r="Q129" t="s">
        <v>137</v>
      </c>
      <c r="R129" t="s">
        <v>138</v>
      </c>
      <c r="S129" t="s">
        <v>76</v>
      </c>
      <c r="T129" t="s">
        <v>139</v>
      </c>
    </row>
    <row r="130" spans="1:20" x14ac:dyDescent="0.35">
      <c r="A130">
        <v>76100</v>
      </c>
      <c r="C130">
        <v>149</v>
      </c>
      <c r="D130" t="s">
        <v>73</v>
      </c>
      <c r="E130" t="s">
        <v>267</v>
      </c>
      <c r="F130">
        <v>597.09</v>
      </c>
      <c r="G130" s="22">
        <v>45555</v>
      </c>
      <c r="H130" s="22">
        <v>45553</v>
      </c>
      <c r="I130" s="22">
        <v>45553</v>
      </c>
      <c r="J130" s="22">
        <v>45550</v>
      </c>
      <c r="K130" s="22"/>
      <c r="M130" t="s">
        <v>248</v>
      </c>
      <c r="N130" t="s">
        <v>249</v>
      </c>
      <c r="O130" t="s">
        <v>181</v>
      </c>
      <c r="P130" t="s">
        <v>136</v>
      </c>
      <c r="Q130" t="s">
        <v>137</v>
      </c>
      <c r="R130" t="s">
        <v>138</v>
      </c>
      <c r="S130" t="s">
        <v>76</v>
      </c>
      <c r="T130" t="s">
        <v>139</v>
      </c>
    </row>
    <row r="131" spans="1:20" x14ac:dyDescent="0.35">
      <c r="A131">
        <v>76101</v>
      </c>
      <c r="C131">
        <v>149</v>
      </c>
      <c r="D131" t="s">
        <v>73</v>
      </c>
      <c r="E131" t="s">
        <v>268</v>
      </c>
      <c r="F131">
        <v>1000</v>
      </c>
      <c r="G131" s="22">
        <v>45555</v>
      </c>
      <c r="H131" s="22">
        <v>45553</v>
      </c>
      <c r="I131" s="22">
        <v>45553</v>
      </c>
      <c r="J131" s="22">
        <v>45550</v>
      </c>
      <c r="K131" s="22"/>
      <c r="M131" t="s">
        <v>248</v>
      </c>
      <c r="N131" t="s">
        <v>249</v>
      </c>
      <c r="O131" t="s">
        <v>181</v>
      </c>
      <c r="P131" t="s">
        <v>136</v>
      </c>
      <c r="Q131" t="s">
        <v>137</v>
      </c>
      <c r="R131" t="s">
        <v>138</v>
      </c>
      <c r="S131" t="s">
        <v>76</v>
      </c>
      <c r="T131" t="s">
        <v>139</v>
      </c>
    </row>
    <row r="132" spans="1:20" x14ac:dyDescent="0.35">
      <c r="A132">
        <v>76102</v>
      </c>
      <c r="C132">
        <v>149</v>
      </c>
      <c r="D132" t="s">
        <v>73</v>
      </c>
      <c r="E132" t="s">
        <v>269</v>
      </c>
      <c r="F132">
        <v>864.11</v>
      </c>
      <c r="G132" s="22">
        <v>45555</v>
      </c>
      <c r="H132" s="22">
        <v>45553</v>
      </c>
      <c r="I132" s="22">
        <v>45553</v>
      </c>
      <c r="J132" s="22">
        <v>45550</v>
      </c>
      <c r="K132" s="22"/>
      <c r="M132" t="s">
        <v>248</v>
      </c>
      <c r="N132" t="s">
        <v>249</v>
      </c>
      <c r="O132" t="s">
        <v>181</v>
      </c>
      <c r="P132" t="s">
        <v>136</v>
      </c>
      <c r="Q132" t="s">
        <v>137</v>
      </c>
      <c r="R132" t="s">
        <v>138</v>
      </c>
      <c r="S132" t="s">
        <v>76</v>
      </c>
      <c r="T132" t="s">
        <v>139</v>
      </c>
    </row>
    <row r="133" spans="1:20" x14ac:dyDescent="0.35">
      <c r="A133">
        <v>76103</v>
      </c>
      <c r="C133">
        <v>149</v>
      </c>
      <c r="D133" t="s">
        <v>73</v>
      </c>
      <c r="E133" t="s">
        <v>270</v>
      </c>
      <c r="F133">
        <v>397.99</v>
      </c>
      <c r="G133" s="22">
        <v>45555</v>
      </c>
      <c r="H133" s="22">
        <v>45553</v>
      </c>
      <c r="I133" s="22">
        <v>45553</v>
      </c>
      <c r="J133" s="22">
        <v>45550</v>
      </c>
      <c r="K133" s="22"/>
      <c r="M133" t="s">
        <v>248</v>
      </c>
      <c r="N133" t="s">
        <v>249</v>
      </c>
      <c r="O133" t="s">
        <v>181</v>
      </c>
      <c r="P133" t="s">
        <v>136</v>
      </c>
      <c r="Q133" t="s">
        <v>137</v>
      </c>
      <c r="R133" t="s">
        <v>138</v>
      </c>
      <c r="S133" t="s">
        <v>76</v>
      </c>
      <c r="T133" t="s">
        <v>139</v>
      </c>
    </row>
    <row r="134" spans="1:20" x14ac:dyDescent="0.35">
      <c r="A134">
        <v>76104</v>
      </c>
      <c r="C134">
        <v>149</v>
      </c>
      <c r="D134" t="s">
        <v>73</v>
      </c>
      <c r="E134" t="s">
        <v>271</v>
      </c>
      <c r="F134">
        <v>568.39</v>
      </c>
      <c r="G134" s="22">
        <v>45555</v>
      </c>
      <c r="H134" s="22">
        <v>45553</v>
      </c>
      <c r="I134" s="22">
        <v>45553</v>
      </c>
      <c r="J134" s="22">
        <v>45550</v>
      </c>
      <c r="K134" s="22"/>
      <c r="M134" t="s">
        <v>248</v>
      </c>
      <c r="N134" t="s">
        <v>249</v>
      </c>
      <c r="O134" t="s">
        <v>181</v>
      </c>
      <c r="P134" t="s">
        <v>136</v>
      </c>
      <c r="Q134" t="s">
        <v>137</v>
      </c>
      <c r="R134" t="s">
        <v>138</v>
      </c>
      <c r="S134" t="s">
        <v>76</v>
      </c>
      <c r="T134" t="s">
        <v>139</v>
      </c>
    </row>
    <row r="135" spans="1:20" x14ac:dyDescent="0.35">
      <c r="A135">
        <v>76105</v>
      </c>
      <c r="C135">
        <v>149</v>
      </c>
      <c r="D135" t="s">
        <v>73</v>
      </c>
      <c r="E135" t="s">
        <v>272</v>
      </c>
      <c r="F135">
        <v>630.67999999999995</v>
      </c>
      <c r="G135" s="22">
        <v>45555</v>
      </c>
      <c r="H135" s="22">
        <v>45553</v>
      </c>
      <c r="I135" s="22">
        <v>45553</v>
      </c>
      <c r="J135" s="22">
        <v>45550</v>
      </c>
      <c r="K135" s="22"/>
      <c r="M135" t="s">
        <v>248</v>
      </c>
      <c r="N135" t="s">
        <v>249</v>
      </c>
      <c r="O135" t="s">
        <v>181</v>
      </c>
      <c r="P135" t="s">
        <v>136</v>
      </c>
      <c r="Q135" t="s">
        <v>137</v>
      </c>
      <c r="R135" t="s">
        <v>138</v>
      </c>
      <c r="S135" t="s">
        <v>76</v>
      </c>
      <c r="T135" t="s">
        <v>139</v>
      </c>
    </row>
    <row r="136" spans="1:20" x14ac:dyDescent="0.35">
      <c r="A136">
        <v>76106</v>
      </c>
      <c r="C136">
        <v>149</v>
      </c>
      <c r="D136" t="s">
        <v>73</v>
      </c>
      <c r="E136" t="s">
        <v>273</v>
      </c>
      <c r="F136">
        <v>591.05999999999995</v>
      </c>
      <c r="G136" s="22">
        <v>45555</v>
      </c>
      <c r="H136" s="22">
        <v>45553</v>
      </c>
      <c r="I136" s="22">
        <v>45553</v>
      </c>
      <c r="J136" s="22">
        <v>45550</v>
      </c>
      <c r="K136" s="22"/>
      <c r="M136" t="s">
        <v>248</v>
      </c>
      <c r="N136" t="s">
        <v>249</v>
      </c>
      <c r="O136" t="s">
        <v>181</v>
      </c>
      <c r="P136" t="s">
        <v>136</v>
      </c>
      <c r="Q136" t="s">
        <v>137</v>
      </c>
      <c r="R136" t="s">
        <v>138</v>
      </c>
      <c r="S136" t="s">
        <v>76</v>
      </c>
      <c r="T136" t="s">
        <v>139</v>
      </c>
    </row>
    <row r="137" spans="1:20" x14ac:dyDescent="0.35">
      <c r="A137">
        <v>76107</v>
      </c>
      <c r="C137">
        <v>149</v>
      </c>
      <c r="D137" t="s">
        <v>73</v>
      </c>
      <c r="E137" t="s">
        <v>274</v>
      </c>
      <c r="F137">
        <v>608.82000000000005</v>
      </c>
      <c r="G137" s="22">
        <v>45555</v>
      </c>
      <c r="H137" s="22">
        <v>45553</v>
      </c>
      <c r="I137" s="22">
        <v>45553</v>
      </c>
      <c r="J137" s="22">
        <v>45550</v>
      </c>
      <c r="K137" s="22"/>
      <c r="M137" t="s">
        <v>248</v>
      </c>
      <c r="N137" t="s">
        <v>249</v>
      </c>
      <c r="O137" t="s">
        <v>181</v>
      </c>
      <c r="P137" t="s">
        <v>136</v>
      </c>
      <c r="Q137" t="s">
        <v>137</v>
      </c>
      <c r="R137" t="s">
        <v>138</v>
      </c>
      <c r="S137" t="s">
        <v>76</v>
      </c>
      <c r="T137" t="s">
        <v>139</v>
      </c>
    </row>
    <row r="138" spans="1:20" x14ac:dyDescent="0.35">
      <c r="A138">
        <v>76108</v>
      </c>
      <c r="C138">
        <v>149</v>
      </c>
      <c r="D138" t="s">
        <v>73</v>
      </c>
      <c r="E138" t="s">
        <v>275</v>
      </c>
      <c r="F138">
        <v>668.69</v>
      </c>
      <c r="G138" s="22">
        <v>45555</v>
      </c>
      <c r="H138" s="22">
        <v>45553</v>
      </c>
      <c r="I138" s="22">
        <v>45553</v>
      </c>
      <c r="J138" s="22">
        <v>45550</v>
      </c>
      <c r="K138" s="22"/>
      <c r="M138" t="s">
        <v>248</v>
      </c>
      <c r="N138" t="s">
        <v>249</v>
      </c>
      <c r="O138" t="s">
        <v>181</v>
      </c>
      <c r="P138" t="s">
        <v>136</v>
      </c>
      <c r="Q138" t="s">
        <v>137</v>
      </c>
      <c r="R138" t="s">
        <v>138</v>
      </c>
      <c r="S138" t="s">
        <v>76</v>
      </c>
      <c r="T138" t="s">
        <v>139</v>
      </c>
    </row>
    <row r="139" spans="1:20" x14ac:dyDescent="0.35">
      <c r="A139">
        <v>76109</v>
      </c>
      <c r="C139">
        <v>149</v>
      </c>
      <c r="D139" t="s">
        <v>73</v>
      </c>
      <c r="E139" t="s">
        <v>276</v>
      </c>
      <c r="F139">
        <v>1078.17</v>
      </c>
      <c r="G139" s="22">
        <v>45555</v>
      </c>
      <c r="H139" s="22">
        <v>45553</v>
      </c>
      <c r="I139" s="22">
        <v>45553</v>
      </c>
      <c r="J139" s="22">
        <v>45550</v>
      </c>
      <c r="K139" s="22"/>
      <c r="M139" t="s">
        <v>248</v>
      </c>
      <c r="N139" t="s">
        <v>249</v>
      </c>
      <c r="O139" t="s">
        <v>181</v>
      </c>
      <c r="P139" t="s">
        <v>136</v>
      </c>
      <c r="Q139" t="s">
        <v>137</v>
      </c>
      <c r="R139" t="s">
        <v>138</v>
      </c>
      <c r="S139" t="s">
        <v>76</v>
      </c>
      <c r="T139" t="s">
        <v>139</v>
      </c>
    </row>
    <row r="140" spans="1:20" x14ac:dyDescent="0.35">
      <c r="A140">
        <v>76110</v>
      </c>
      <c r="C140">
        <v>149</v>
      </c>
      <c r="D140" t="s">
        <v>73</v>
      </c>
      <c r="E140" t="s">
        <v>277</v>
      </c>
      <c r="F140">
        <v>668.69</v>
      </c>
      <c r="G140" s="22">
        <v>45555</v>
      </c>
      <c r="H140" s="22">
        <v>45553</v>
      </c>
      <c r="I140" s="22">
        <v>45553</v>
      </c>
      <c r="J140" s="22">
        <v>45550</v>
      </c>
      <c r="K140" s="22"/>
      <c r="M140" t="s">
        <v>248</v>
      </c>
      <c r="N140" t="s">
        <v>249</v>
      </c>
      <c r="O140" t="s">
        <v>181</v>
      </c>
      <c r="P140" t="s">
        <v>136</v>
      </c>
      <c r="Q140" t="s">
        <v>137</v>
      </c>
      <c r="R140" t="s">
        <v>138</v>
      </c>
      <c r="S140" t="s">
        <v>76</v>
      </c>
      <c r="T140" t="s">
        <v>139</v>
      </c>
    </row>
    <row r="141" spans="1:20" x14ac:dyDescent="0.35">
      <c r="A141">
        <v>76111</v>
      </c>
      <c r="C141">
        <v>149</v>
      </c>
      <c r="D141" t="s">
        <v>73</v>
      </c>
      <c r="E141" t="s">
        <v>278</v>
      </c>
      <c r="F141">
        <v>772.75</v>
      </c>
      <c r="G141" s="22">
        <v>45555</v>
      </c>
      <c r="H141" s="22">
        <v>45553</v>
      </c>
      <c r="I141" s="22">
        <v>45553</v>
      </c>
      <c r="J141" s="22">
        <v>45550</v>
      </c>
      <c r="K141" s="22"/>
      <c r="M141" t="s">
        <v>248</v>
      </c>
      <c r="N141" t="s">
        <v>249</v>
      </c>
      <c r="O141" t="s">
        <v>181</v>
      </c>
      <c r="P141" t="s">
        <v>136</v>
      </c>
      <c r="Q141" t="s">
        <v>137</v>
      </c>
      <c r="R141" t="s">
        <v>138</v>
      </c>
      <c r="S141" t="s">
        <v>76</v>
      </c>
      <c r="T141" t="s">
        <v>139</v>
      </c>
    </row>
    <row r="142" spans="1:20" x14ac:dyDescent="0.35">
      <c r="A142">
        <v>76112</v>
      </c>
      <c r="C142">
        <v>149</v>
      </c>
      <c r="D142" t="s">
        <v>73</v>
      </c>
      <c r="E142" t="s">
        <v>279</v>
      </c>
      <c r="F142">
        <v>866.98</v>
      </c>
      <c r="G142" s="22">
        <v>45555</v>
      </c>
      <c r="H142" s="22">
        <v>45553</v>
      </c>
      <c r="I142" s="22">
        <v>45553</v>
      </c>
      <c r="J142" s="22">
        <v>45550</v>
      </c>
      <c r="K142" s="22"/>
      <c r="M142" t="s">
        <v>248</v>
      </c>
      <c r="N142" t="s">
        <v>249</v>
      </c>
      <c r="O142" t="s">
        <v>181</v>
      </c>
      <c r="P142" t="s">
        <v>136</v>
      </c>
      <c r="Q142" t="s">
        <v>137</v>
      </c>
      <c r="R142" t="s">
        <v>138</v>
      </c>
      <c r="S142" t="s">
        <v>76</v>
      </c>
      <c r="T142" t="s">
        <v>139</v>
      </c>
    </row>
    <row r="143" spans="1:20" x14ac:dyDescent="0.35">
      <c r="A143">
        <v>76113</v>
      </c>
      <c r="C143">
        <v>149</v>
      </c>
      <c r="D143" t="s">
        <v>73</v>
      </c>
      <c r="E143" t="s">
        <v>280</v>
      </c>
      <c r="F143">
        <v>668.69</v>
      </c>
      <c r="G143" s="22">
        <v>45555</v>
      </c>
      <c r="H143" s="22">
        <v>45553</v>
      </c>
      <c r="I143" s="22">
        <v>45553</v>
      </c>
      <c r="J143" s="22">
        <v>45550</v>
      </c>
      <c r="K143" s="22"/>
      <c r="M143" t="s">
        <v>248</v>
      </c>
      <c r="N143" t="s">
        <v>249</v>
      </c>
      <c r="O143" t="s">
        <v>181</v>
      </c>
      <c r="P143" t="s">
        <v>136</v>
      </c>
      <c r="Q143" t="s">
        <v>137</v>
      </c>
      <c r="R143" t="s">
        <v>138</v>
      </c>
      <c r="S143" t="s">
        <v>76</v>
      </c>
      <c r="T143" t="s">
        <v>139</v>
      </c>
    </row>
    <row r="144" spans="1:20" x14ac:dyDescent="0.35">
      <c r="A144">
        <v>76114</v>
      </c>
      <c r="C144">
        <v>149</v>
      </c>
      <c r="D144" t="s">
        <v>73</v>
      </c>
      <c r="E144" t="s">
        <v>281</v>
      </c>
      <c r="F144">
        <v>1367.14</v>
      </c>
      <c r="G144" s="22">
        <v>45555</v>
      </c>
      <c r="H144" s="22">
        <v>45553</v>
      </c>
      <c r="I144" s="22">
        <v>45553</v>
      </c>
      <c r="J144" s="22">
        <v>45550</v>
      </c>
      <c r="K144" s="22"/>
      <c r="M144" t="s">
        <v>248</v>
      </c>
      <c r="N144" t="s">
        <v>249</v>
      </c>
      <c r="O144" t="s">
        <v>181</v>
      </c>
      <c r="P144" t="s">
        <v>136</v>
      </c>
      <c r="Q144" t="s">
        <v>137</v>
      </c>
      <c r="R144" t="s">
        <v>138</v>
      </c>
      <c r="S144" t="s">
        <v>76</v>
      </c>
      <c r="T144" t="s">
        <v>139</v>
      </c>
    </row>
    <row r="145" spans="1:20" x14ac:dyDescent="0.35">
      <c r="A145">
        <v>76115</v>
      </c>
      <c r="C145">
        <v>149</v>
      </c>
      <c r="D145" t="s">
        <v>73</v>
      </c>
      <c r="E145" t="s">
        <v>282</v>
      </c>
      <c r="F145">
        <v>668.69</v>
      </c>
      <c r="G145" s="22">
        <v>45555</v>
      </c>
      <c r="H145" s="22">
        <v>45553</v>
      </c>
      <c r="I145" s="22">
        <v>45553</v>
      </c>
      <c r="J145" s="22">
        <v>45550</v>
      </c>
      <c r="K145" s="22"/>
      <c r="M145" t="s">
        <v>248</v>
      </c>
      <c r="N145" t="s">
        <v>249</v>
      </c>
      <c r="O145" t="s">
        <v>181</v>
      </c>
      <c r="P145" t="s">
        <v>136</v>
      </c>
      <c r="Q145" t="s">
        <v>137</v>
      </c>
      <c r="R145" t="s">
        <v>138</v>
      </c>
      <c r="S145" t="s">
        <v>76</v>
      </c>
      <c r="T145" t="s">
        <v>139</v>
      </c>
    </row>
    <row r="146" spans="1:20" x14ac:dyDescent="0.35">
      <c r="A146">
        <v>76116</v>
      </c>
      <c r="C146">
        <v>149</v>
      </c>
      <c r="D146" t="s">
        <v>73</v>
      </c>
      <c r="E146" t="s">
        <v>283</v>
      </c>
      <c r="F146">
        <v>1054.3800000000001</v>
      </c>
      <c r="G146" s="22">
        <v>45555</v>
      </c>
      <c r="H146" s="22">
        <v>45553</v>
      </c>
      <c r="I146" s="22">
        <v>45553</v>
      </c>
      <c r="J146" s="22">
        <v>45550</v>
      </c>
      <c r="K146" s="22"/>
      <c r="M146" t="s">
        <v>248</v>
      </c>
      <c r="N146" t="s">
        <v>249</v>
      </c>
      <c r="O146" t="s">
        <v>181</v>
      </c>
      <c r="P146" t="s">
        <v>136</v>
      </c>
      <c r="Q146" t="s">
        <v>137</v>
      </c>
      <c r="R146" t="s">
        <v>138</v>
      </c>
      <c r="S146" t="s">
        <v>76</v>
      </c>
      <c r="T146" t="s">
        <v>139</v>
      </c>
    </row>
    <row r="147" spans="1:20" x14ac:dyDescent="0.35">
      <c r="A147">
        <v>76132</v>
      </c>
      <c r="C147">
        <v>149</v>
      </c>
      <c r="D147" t="s">
        <v>73</v>
      </c>
      <c r="E147" t="s">
        <v>227</v>
      </c>
      <c r="F147">
        <v>78000</v>
      </c>
      <c r="G147" s="22">
        <v>45553</v>
      </c>
      <c r="H147" s="22">
        <v>45553</v>
      </c>
      <c r="I147" s="22">
        <v>45553</v>
      </c>
      <c r="J147" s="22">
        <v>45553</v>
      </c>
      <c r="K147" s="22">
        <v>45553</v>
      </c>
      <c r="L147" t="s">
        <v>158</v>
      </c>
      <c r="N147" t="s">
        <v>228</v>
      </c>
      <c r="O147" t="s">
        <v>181</v>
      </c>
      <c r="P147" t="s">
        <v>136</v>
      </c>
      <c r="Q147" t="s">
        <v>137</v>
      </c>
      <c r="R147" t="s">
        <v>138</v>
      </c>
      <c r="S147" t="s">
        <v>76</v>
      </c>
      <c r="T147" t="s">
        <v>139</v>
      </c>
    </row>
    <row r="148" spans="1:20" x14ac:dyDescent="0.35">
      <c r="A148">
        <v>76173</v>
      </c>
      <c r="C148">
        <v>149</v>
      </c>
      <c r="D148" t="s">
        <v>73</v>
      </c>
      <c r="E148" t="s">
        <v>164</v>
      </c>
      <c r="F148">
        <v>464.5</v>
      </c>
      <c r="G148" s="22">
        <v>45553</v>
      </c>
      <c r="H148" s="22">
        <v>45553</v>
      </c>
      <c r="I148" s="22">
        <v>45553</v>
      </c>
      <c r="J148" s="22">
        <v>45553</v>
      </c>
      <c r="K148" s="22">
        <v>45553</v>
      </c>
      <c r="L148" t="s">
        <v>158</v>
      </c>
      <c r="M148" t="s">
        <v>163</v>
      </c>
      <c r="N148" t="s">
        <v>163</v>
      </c>
      <c r="O148" t="s">
        <v>181</v>
      </c>
      <c r="P148" t="s">
        <v>136</v>
      </c>
      <c r="Q148" t="s">
        <v>137</v>
      </c>
      <c r="R148" t="s">
        <v>138</v>
      </c>
      <c r="S148" t="s">
        <v>76</v>
      </c>
      <c r="T148" t="s">
        <v>139</v>
      </c>
    </row>
    <row r="149" spans="1:20" x14ac:dyDescent="0.35">
      <c r="A149">
        <v>76176</v>
      </c>
      <c r="C149">
        <v>149</v>
      </c>
      <c r="D149" t="s">
        <v>73</v>
      </c>
      <c r="E149" t="s">
        <v>284</v>
      </c>
      <c r="F149">
        <v>610</v>
      </c>
      <c r="G149" s="22">
        <v>45553</v>
      </c>
      <c r="H149" s="22">
        <v>45553</v>
      </c>
      <c r="I149" s="22">
        <v>45553</v>
      </c>
      <c r="J149" s="22">
        <v>45553</v>
      </c>
      <c r="K149" s="22">
        <v>45553</v>
      </c>
      <c r="L149" t="s">
        <v>158</v>
      </c>
      <c r="N149" t="s">
        <v>163</v>
      </c>
      <c r="O149" t="s">
        <v>181</v>
      </c>
      <c r="P149" t="s">
        <v>136</v>
      </c>
      <c r="Q149" t="s">
        <v>137</v>
      </c>
      <c r="R149" t="s">
        <v>138</v>
      </c>
      <c r="S149" t="s">
        <v>76</v>
      </c>
      <c r="T149" t="s">
        <v>139</v>
      </c>
    </row>
    <row r="150" spans="1:20" x14ac:dyDescent="0.35">
      <c r="A150">
        <v>74086</v>
      </c>
      <c r="C150">
        <v>149</v>
      </c>
      <c r="D150" t="s">
        <v>73</v>
      </c>
      <c r="E150" t="s">
        <v>190</v>
      </c>
      <c r="F150">
        <v>1688</v>
      </c>
      <c r="G150" s="22">
        <v>45553</v>
      </c>
      <c r="H150" s="22">
        <v>45552</v>
      </c>
      <c r="I150" s="22">
        <v>45552</v>
      </c>
      <c r="J150" s="22">
        <v>45533</v>
      </c>
      <c r="K150" s="22">
        <v>45540</v>
      </c>
      <c r="L150" t="s">
        <v>133</v>
      </c>
      <c r="M150" t="s">
        <v>147</v>
      </c>
      <c r="N150" t="s">
        <v>145</v>
      </c>
      <c r="O150" t="s">
        <v>181</v>
      </c>
      <c r="P150" t="s">
        <v>136</v>
      </c>
      <c r="Q150" t="s">
        <v>137</v>
      </c>
      <c r="R150" t="s">
        <v>138</v>
      </c>
      <c r="S150" t="s">
        <v>76</v>
      </c>
      <c r="T150" t="s">
        <v>139</v>
      </c>
    </row>
    <row r="151" spans="1:20" x14ac:dyDescent="0.35">
      <c r="A151">
        <v>74118</v>
      </c>
      <c r="C151">
        <v>149</v>
      </c>
      <c r="D151" t="s">
        <v>73</v>
      </c>
      <c r="E151" t="s">
        <v>198</v>
      </c>
      <c r="F151">
        <v>1481.62</v>
      </c>
      <c r="G151" s="22">
        <v>45552</v>
      </c>
      <c r="H151" s="22">
        <v>45552</v>
      </c>
      <c r="I151" s="22">
        <v>45552</v>
      </c>
      <c r="J151" s="22">
        <v>45538</v>
      </c>
      <c r="K151" s="22">
        <v>45540</v>
      </c>
      <c r="L151" t="s">
        <v>133</v>
      </c>
      <c r="M151" t="s">
        <v>147</v>
      </c>
      <c r="N151" t="s">
        <v>145</v>
      </c>
      <c r="O151" t="s">
        <v>181</v>
      </c>
      <c r="P151" t="s">
        <v>136</v>
      </c>
      <c r="Q151" t="s">
        <v>137</v>
      </c>
      <c r="R151" t="s">
        <v>138</v>
      </c>
      <c r="S151" t="s">
        <v>76</v>
      </c>
      <c r="T151" t="s">
        <v>139</v>
      </c>
    </row>
    <row r="152" spans="1:20" x14ac:dyDescent="0.35">
      <c r="A152">
        <v>74120</v>
      </c>
      <c r="C152">
        <v>149</v>
      </c>
      <c r="D152" t="s">
        <v>73</v>
      </c>
      <c r="E152" t="s">
        <v>285</v>
      </c>
      <c r="F152">
        <v>1412.52</v>
      </c>
      <c r="G152" s="22">
        <v>45553</v>
      </c>
      <c r="H152" s="22">
        <v>45552</v>
      </c>
      <c r="I152" s="22">
        <v>45552</v>
      </c>
      <c r="J152" s="22">
        <v>45538</v>
      </c>
      <c r="K152" s="22">
        <v>45540</v>
      </c>
      <c r="L152" t="s">
        <v>133</v>
      </c>
      <c r="M152" t="s">
        <v>147</v>
      </c>
      <c r="N152" t="s">
        <v>145</v>
      </c>
      <c r="O152" t="s">
        <v>181</v>
      </c>
      <c r="P152" t="s">
        <v>136</v>
      </c>
      <c r="Q152" t="s">
        <v>137</v>
      </c>
      <c r="R152" t="s">
        <v>138</v>
      </c>
      <c r="S152" t="s">
        <v>76</v>
      </c>
      <c r="T152" t="s">
        <v>139</v>
      </c>
    </row>
    <row r="153" spans="1:20" x14ac:dyDescent="0.35">
      <c r="A153">
        <v>74121</v>
      </c>
      <c r="C153">
        <v>149</v>
      </c>
      <c r="D153" t="s">
        <v>73</v>
      </c>
      <c r="E153" t="s">
        <v>285</v>
      </c>
      <c r="F153">
        <v>287.95999999999998</v>
      </c>
      <c r="G153" s="22">
        <v>45553</v>
      </c>
      <c r="H153" s="22">
        <v>45552</v>
      </c>
      <c r="I153" s="22">
        <v>45552</v>
      </c>
      <c r="J153" s="22">
        <v>45538</v>
      </c>
      <c r="K153" s="22">
        <v>45540</v>
      </c>
      <c r="L153" t="s">
        <v>133</v>
      </c>
      <c r="M153" t="s">
        <v>147</v>
      </c>
      <c r="N153" t="s">
        <v>148</v>
      </c>
      <c r="O153" t="s">
        <v>181</v>
      </c>
      <c r="P153" t="s">
        <v>136</v>
      </c>
      <c r="Q153" t="s">
        <v>137</v>
      </c>
      <c r="R153" t="s">
        <v>138</v>
      </c>
      <c r="S153" t="s">
        <v>76</v>
      </c>
      <c r="T153" t="s">
        <v>139</v>
      </c>
    </row>
    <row r="154" spans="1:20" x14ac:dyDescent="0.35">
      <c r="A154">
        <v>74131</v>
      </c>
      <c r="C154">
        <v>149</v>
      </c>
      <c r="D154" t="s">
        <v>73</v>
      </c>
      <c r="E154" t="s">
        <v>193</v>
      </c>
      <c r="F154">
        <v>2552.8000000000002</v>
      </c>
      <c r="G154" s="22">
        <v>45553</v>
      </c>
      <c r="H154" s="22">
        <v>45552</v>
      </c>
      <c r="I154" s="22">
        <v>45552</v>
      </c>
      <c r="J154" s="22">
        <v>45538</v>
      </c>
      <c r="K154" s="22">
        <v>45540</v>
      </c>
      <c r="L154" t="s">
        <v>133</v>
      </c>
      <c r="M154" t="s">
        <v>147</v>
      </c>
      <c r="N154" t="s">
        <v>145</v>
      </c>
      <c r="O154" t="s">
        <v>181</v>
      </c>
      <c r="P154" t="s">
        <v>136</v>
      </c>
      <c r="Q154" t="s">
        <v>137</v>
      </c>
      <c r="R154" t="s">
        <v>138</v>
      </c>
      <c r="S154" t="s">
        <v>76</v>
      </c>
      <c r="T154" t="s">
        <v>139</v>
      </c>
    </row>
    <row r="155" spans="1:20" x14ac:dyDescent="0.35">
      <c r="A155">
        <v>74421</v>
      </c>
      <c r="C155">
        <v>149</v>
      </c>
      <c r="D155" t="s">
        <v>73</v>
      </c>
      <c r="E155" t="s">
        <v>244</v>
      </c>
      <c r="F155">
        <v>2817.02</v>
      </c>
      <c r="G155" s="22">
        <v>45553</v>
      </c>
      <c r="H155" s="22">
        <v>45552</v>
      </c>
      <c r="I155" s="22">
        <v>45552</v>
      </c>
      <c r="J155" s="22">
        <v>45538</v>
      </c>
      <c r="K155" s="22">
        <v>45544</v>
      </c>
      <c r="L155" t="s">
        <v>133</v>
      </c>
      <c r="M155" t="s">
        <v>147</v>
      </c>
      <c r="N155" t="s">
        <v>145</v>
      </c>
      <c r="O155" t="s">
        <v>181</v>
      </c>
      <c r="P155" t="s">
        <v>136</v>
      </c>
      <c r="Q155" t="s">
        <v>137</v>
      </c>
      <c r="R155" t="s">
        <v>138</v>
      </c>
      <c r="S155" t="s">
        <v>76</v>
      </c>
      <c r="T155" t="s">
        <v>139</v>
      </c>
    </row>
    <row r="156" spans="1:20" x14ac:dyDescent="0.35">
      <c r="A156">
        <v>74480</v>
      </c>
      <c r="C156">
        <v>149</v>
      </c>
      <c r="D156" t="s">
        <v>73</v>
      </c>
      <c r="E156" t="s">
        <v>174</v>
      </c>
      <c r="F156">
        <v>336.55</v>
      </c>
      <c r="G156" s="22">
        <v>45552</v>
      </c>
      <c r="H156" s="22">
        <v>45552</v>
      </c>
      <c r="I156" s="22">
        <v>45552</v>
      </c>
      <c r="J156" s="22">
        <v>45537</v>
      </c>
      <c r="K156" s="22">
        <v>45544</v>
      </c>
      <c r="L156" t="s">
        <v>133</v>
      </c>
      <c r="M156" t="s">
        <v>147</v>
      </c>
      <c r="N156" t="s">
        <v>145</v>
      </c>
      <c r="O156" t="s">
        <v>181</v>
      </c>
      <c r="P156" t="s">
        <v>136</v>
      </c>
      <c r="Q156" t="s">
        <v>137</v>
      </c>
      <c r="R156" t="s">
        <v>138</v>
      </c>
      <c r="S156" t="s">
        <v>76</v>
      </c>
      <c r="T156" t="s">
        <v>139</v>
      </c>
    </row>
    <row r="157" spans="1:20" x14ac:dyDescent="0.35">
      <c r="A157">
        <v>74549</v>
      </c>
      <c r="C157">
        <v>149</v>
      </c>
      <c r="D157" t="s">
        <v>73</v>
      </c>
      <c r="E157" t="s">
        <v>286</v>
      </c>
      <c r="F157">
        <v>2455.2399999999998</v>
      </c>
      <c r="G157" s="22">
        <v>45552</v>
      </c>
      <c r="H157" s="22">
        <v>45552</v>
      </c>
      <c r="I157" s="22">
        <v>45552</v>
      </c>
      <c r="J157" s="22">
        <v>45539</v>
      </c>
      <c r="K157" s="22">
        <v>45545</v>
      </c>
      <c r="L157" t="s">
        <v>133</v>
      </c>
      <c r="M157" t="s">
        <v>147</v>
      </c>
      <c r="N157" t="s">
        <v>145</v>
      </c>
      <c r="O157" t="s">
        <v>181</v>
      </c>
      <c r="P157" t="s">
        <v>136</v>
      </c>
      <c r="Q157" t="s">
        <v>137</v>
      </c>
      <c r="R157" t="s">
        <v>138</v>
      </c>
      <c r="S157" t="s">
        <v>76</v>
      </c>
      <c r="T157" t="s">
        <v>139</v>
      </c>
    </row>
    <row r="158" spans="1:20" x14ac:dyDescent="0.35">
      <c r="A158">
        <v>74550</v>
      </c>
      <c r="C158">
        <v>149</v>
      </c>
      <c r="D158" t="s">
        <v>73</v>
      </c>
      <c r="E158" t="s">
        <v>199</v>
      </c>
      <c r="F158">
        <v>872.63</v>
      </c>
      <c r="G158" s="22">
        <v>45553</v>
      </c>
      <c r="H158" s="22">
        <v>45552</v>
      </c>
      <c r="I158" s="22">
        <v>45552</v>
      </c>
      <c r="J158" s="22">
        <v>45538</v>
      </c>
      <c r="K158" s="22">
        <v>45545</v>
      </c>
      <c r="L158" t="s">
        <v>133</v>
      </c>
      <c r="M158" t="s">
        <v>147</v>
      </c>
      <c r="N158" t="s">
        <v>145</v>
      </c>
      <c r="O158" t="s">
        <v>181</v>
      </c>
      <c r="P158" t="s">
        <v>136</v>
      </c>
      <c r="Q158" t="s">
        <v>137</v>
      </c>
      <c r="R158" t="s">
        <v>138</v>
      </c>
      <c r="S158" t="s">
        <v>76</v>
      </c>
      <c r="T158" t="s">
        <v>139</v>
      </c>
    </row>
    <row r="159" spans="1:20" x14ac:dyDescent="0.35">
      <c r="A159">
        <v>74551</v>
      </c>
      <c r="C159">
        <v>149</v>
      </c>
      <c r="D159" t="s">
        <v>73</v>
      </c>
      <c r="E159" t="s">
        <v>199</v>
      </c>
      <c r="F159">
        <v>587.70000000000005</v>
      </c>
      <c r="G159" s="22">
        <v>45553</v>
      </c>
      <c r="H159" s="22">
        <v>45552</v>
      </c>
      <c r="I159" s="22">
        <v>45552</v>
      </c>
      <c r="J159" s="22">
        <v>45538</v>
      </c>
      <c r="K159" s="22">
        <v>45545</v>
      </c>
      <c r="L159" t="s">
        <v>133</v>
      </c>
      <c r="M159" t="s">
        <v>147</v>
      </c>
      <c r="N159" t="s">
        <v>148</v>
      </c>
      <c r="O159" t="s">
        <v>181</v>
      </c>
      <c r="P159" t="s">
        <v>136</v>
      </c>
      <c r="Q159" t="s">
        <v>137</v>
      </c>
      <c r="R159" t="s">
        <v>138</v>
      </c>
      <c r="S159" t="s">
        <v>76</v>
      </c>
      <c r="T159" t="s">
        <v>139</v>
      </c>
    </row>
    <row r="160" spans="1:20" x14ac:dyDescent="0.35">
      <c r="A160">
        <v>74556</v>
      </c>
      <c r="C160">
        <v>149</v>
      </c>
      <c r="D160" t="s">
        <v>73</v>
      </c>
      <c r="E160" t="s">
        <v>149</v>
      </c>
      <c r="F160">
        <v>1456.77</v>
      </c>
      <c r="G160" s="22">
        <v>45553</v>
      </c>
      <c r="H160" s="22">
        <v>45552</v>
      </c>
      <c r="I160" s="22">
        <v>45552</v>
      </c>
      <c r="J160" s="22">
        <v>45539</v>
      </c>
      <c r="K160" s="22">
        <v>45545</v>
      </c>
      <c r="L160" t="s">
        <v>133</v>
      </c>
      <c r="M160" t="s">
        <v>197</v>
      </c>
      <c r="N160" t="s">
        <v>150</v>
      </c>
      <c r="O160" t="s">
        <v>181</v>
      </c>
      <c r="P160" t="s">
        <v>136</v>
      </c>
      <c r="Q160" t="s">
        <v>137</v>
      </c>
      <c r="R160" t="s">
        <v>138</v>
      </c>
      <c r="S160" t="s">
        <v>76</v>
      </c>
      <c r="T160" t="s">
        <v>139</v>
      </c>
    </row>
    <row r="161" spans="1:20" x14ac:dyDescent="0.35">
      <c r="A161">
        <v>74557</v>
      </c>
      <c r="C161">
        <v>149</v>
      </c>
      <c r="D161" t="s">
        <v>73</v>
      </c>
      <c r="E161" t="s">
        <v>149</v>
      </c>
      <c r="F161">
        <v>385.9</v>
      </c>
      <c r="G161" s="22">
        <v>45553</v>
      </c>
      <c r="H161" s="22">
        <v>45552</v>
      </c>
      <c r="I161" s="22">
        <v>45552</v>
      </c>
      <c r="J161" s="22">
        <v>45539</v>
      </c>
      <c r="K161" s="22">
        <v>45545</v>
      </c>
      <c r="L161" t="s">
        <v>133</v>
      </c>
      <c r="M161" t="s">
        <v>197</v>
      </c>
      <c r="N161" t="s">
        <v>150</v>
      </c>
      <c r="O161" t="s">
        <v>181</v>
      </c>
      <c r="P161" t="s">
        <v>136</v>
      </c>
      <c r="Q161" t="s">
        <v>137</v>
      </c>
      <c r="R161" t="s">
        <v>138</v>
      </c>
      <c r="S161" t="s">
        <v>76</v>
      </c>
      <c r="T161" t="s">
        <v>139</v>
      </c>
    </row>
    <row r="162" spans="1:20" x14ac:dyDescent="0.35">
      <c r="A162">
        <v>74560</v>
      </c>
      <c r="C162">
        <v>149</v>
      </c>
      <c r="D162" t="s">
        <v>73</v>
      </c>
      <c r="E162" t="s">
        <v>176</v>
      </c>
      <c r="F162">
        <v>1960.38</v>
      </c>
      <c r="G162" s="22">
        <v>45552</v>
      </c>
      <c r="H162" s="22">
        <v>45552</v>
      </c>
      <c r="I162" s="22">
        <v>45552</v>
      </c>
      <c r="J162" s="22">
        <v>45538</v>
      </c>
      <c r="K162" s="22">
        <v>45545</v>
      </c>
      <c r="L162" t="s">
        <v>133</v>
      </c>
      <c r="M162" t="s">
        <v>147</v>
      </c>
      <c r="N162" t="s">
        <v>145</v>
      </c>
      <c r="O162" t="s">
        <v>181</v>
      </c>
      <c r="P162" t="s">
        <v>136</v>
      </c>
      <c r="Q162" t="s">
        <v>137</v>
      </c>
      <c r="R162" t="s">
        <v>138</v>
      </c>
      <c r="S162" t="s">
        <v>76</v>
      </c>
      <c r="T162" t="s">
        <v>139</v>
      </c>
    </row>
    <row r="163" spans="1:20" x14ac:dyDescent="0.35">
      <c r="A163">
        <v>74562</v>
      </c>
      <c r="C163">
        <v>149</v>
      </c>
      <c r="D163" t="s">
        <v>73</v>
      </c>
      <c r="E163" t="s">
        <v>177</v>
      </c>
      <c r="F163">
        <v>532.82000000000005</v>
      </c>
      <c r="G163" s="22">
        <v>45552</v>
      </c>
      <c r="H163" s="22">
        <v>45552</v>
      </c>
      <c r="I163" s="22">
        <v>45552</v>
      </c>
      <c r="J163" s="22">
        <v>45537</v>
      </c>
      <c r="K163" s="22">
        <v>45545</v>
      </c>
      <c r="L163" t="s">
        <v>133</v>
      </c>
      <c r="M163" t="s">
        <v>147</v>
      </c>
      <c r="N163" t="s">
        <v>148</v>
      </c>
      <c r="O163" t="s">
        <v>181</v>
      </c>
      <c r="P163" t="s">
        <v>136</v>
      </c>
      <c r="Q163" t="s">
        <v>137</v>
      </c>
      <c r="R163" t="s">
        <v>138</v>
      </c>
      <c r="S163" t="s">
        <v>76</v>
      </c>
      <c r="T163" t="s">
        <v>139</v>
      </c>
    </row>
    <row r="164" spans="1:20" x14ac:dyDescent="0.35">
      <c r="A164">
        <v>74586</v>
      </c>
      <c r="C164">
        <v>149</v>
      </c>
      <c r="D164" t="s">
        <v>73</v>
      </c>
      <c r="E164" t="s">
        <v>241</v>
      </c>
      <c r="F164">
        <v>785.78</v>
      </c>
      <c r="G164" s="22">
        <v>45553</v>
      </c>
      <c r="H164" s="22">
        <v>45552</v>
      </c>
      <c r="I164" s="22">
        <v>45552</v>
      </c>
      <c r="J164" s="22">
        <v>45413</v>
      </c>
      <c r="K164" s="22">
        <v>45545</v>
      </c>
      <c r="L164" t="s">
        <v>133</v>
      </c>
      <c r="N164" t="s">
        <v>243</v>
      </c>
      <c r="O164" t="s">
        <v>181</v>
      </c>
      <c r="P164" t="s">
        <v>136</v>
      </c>
      <c r="Q164" t="s">
        <v>137</v>
      </c>
      <c r="R164" t="s">
        <v>138</v>
      </c>
      <c r="S164" t="s">
        <v>76</v>
      </c>
      <c r="T164" t="s">
        <v>139</v>
      </c>
    </row>
    <row r="165" spans="1:20" x14ac:dyDescent="0.35">
      <c r="A165">
        <v>74611</v>
      </c>
      <c r="C165">
        <v>149</v>
      </c>
      <c r="D165" t="s">
        <v>73</v>
      </c>
      <c r="E165" t="s">
        <v>154</v>
      </c>
      <c r="F165">
        <v>497.25</v>
      </c>
      <c r="G165" s="22">
        <v>45552</v>
      </c>
      <c r="H165" s="22">
        <v>45552</v>
      </c>
      <c r="I165" s="22">
        <v>45552</v>
      </c>
      <c r="J165" s="22">
        <v>45531</v>
      </c>
      <c r="K165" s="22">
        <v>45545</v>
      </c>
      <c r="L165" t="s">
        <v>133</v>
      </c>
      <c r="N165" t="s">
        <v>145</v>
      </c>
      <c r="O165" t="s">
        <v>181</v>
      </c>
      <c r="P165" t="s">
        <v>136</v>
      </c>
      <c r="Q165" t="s">
        <v>137</v>
      </c>
      <c r="R165" t="s">
        <v>138</v>
      </c>
      <c r="S165" t="s">
        <v>76</v>
      </c>
      <c r="T165" t="s">
        <v>139</v>
      </c>
    </row>
    <row r="166" spans="1:20" x14ac:dyDescent="0.35">
      <c r="A166">
        <v>74680</v>
      </c>
      <c r="C166">
        <v>149</v>
      </c>
      <c r="D166" t="s">
        <v>73</v>
      </c>
      <c r="E166" t="s">
        <v>287</v>
      </c>
      <c r="F166">
        <v>1020</v>
      </c>
      <c r="G166" s="22">
        <v>45552</v>
      </c>
      <c r="H166" s="22">
        <v>45552</v>
      </c>
      <c r="I166" s="22">
        <v>45552</v>
      </c>
      <c r="J166" s="22">
        <v>45511</v>
      </c>
      <c r="K166" s="22">
        <v>45546</v>
      </c>
      <c r="L166" t="s">
        <v>158</v>
      </c>
      <c r="M166" t="s">
        <v>200</v>
      </c>
      <c r="N166" t="s">
        <v>201</v>
      </c>
      <c r="O166" t="s">
        <v>181</v>
      </c>
      <c r="P166" t="s">
        <v>136</v>
      </c>
      <c r="Q166" t="s">
        <v>137</v>
      </c>
      <c r="R166" t="s">
        <v>138</v>
      </c>
      <c r="S166" t="s">
        <v>76</v>
      </c>
      <c r="T166" t="s">
        <v>139</v>
      </c>
    </row>
    <row r="167" spans="1:20" x14ac:dyDescent="0.35">
      <c r="A167">
        <v>74770</v>
      </c>
      <c r="C167">
        <v>149</v>
      </c>
      <c r="D167" t="s">
        <v>73</v>
      </c>
      <c r="E167" t="s">
        <v>153</v>
      </c>
      <c r="F167">
        <v>2197.8000000000002</v>
      </c>
      <c r="G167" s="22">
        <v>45553</v>
      </c>
      <c r="H167" s="22">
        <v>45552</v>
      </c>
      <c r="I167" s="22">
        <v>45552</v>
      </c>
      <c r="J167" s="22">
        <v>45546</v>
      </c>
      <c r="K167" s="22">
        <v>45546</v>
      </c>
      <c r="L167" t="s">
        <v>133</v>
      </c>
      <c r="M167" t="s">
        <v>147</v>
      </c>
      <c r="N167" t="s">
        <v>145</v>
      </c>
      <c r="O167" t="s">
        <v>181</v>
      </c>
      <c r="P167" t="s">
        <v>136</v>
      </c>
      <c r="Q167" t="s">
        <v>137</v>
      </c>
      <c r="R167" t="s">
        <v>138</v>
      </c>
      <c r="S167" t="s">
        <v>76</v>
      </c>
      <c r="T167" t="s">
        <v>139</v>
      </c>
    </row>
    <row r="168" spans="1:20" x14ac:dyDescent="0.35">
      <c r="A168">
        <v>74773</v>
      </c>
      <c r="C168">
        <v>149</v>
      </c>
      <c r="D168" t="s">
        <v>73</v>
      </c>
      <c r="E168" t="s">
        <v>207</v>
      </c>
      <c r="F168">
        <v>678.11</v>
      </c>
      <c r="G168" s="22">
        <v>45552</v>
      </c>
      <c r="H168" s="22">
        <v>45552</v>
      </c>
      <c r="I168" s="22">
        <v>45552</v>
      </c>
      <c r="J168" s="22">
        <v>45545</v>
      </c>
      <c r="K168" s="22">
        <v>45546</v>
      </c>
      <c r="L168" t="s">
        <v>133</v>
      </c>
      <c r="M168" t="s">
        <v>147</v>
      </c>
      <c r="N168" t="s">
        <v>145</v>
      </c>
      <c r="O168" t="s">
        <v>181</v>
      </c>
      <c r="P168" t="s">
        <v>136</v>
      </c>
      <c r="Q168" t="s">
        <v>137</v>
      </c>
      <c r="R168" t="s">
        <v>138</v>
      </c>
      <c r="S168" t="s">
        <v>76</v>
      </c>
      <c r="T168" t="s">
        <v>139</v>
      </c>
    </row>
    <row r="169" spans="1:20" x14ac:dyDescent="0.35">
      <c r="A169">
        <v>74868</v>
      </c>
      <c r="C169">
        <v>149</v>
      </c>
      <c r="D169" t="s">
        <v>73</v>
      </c>
      <c r="E169" t="s">
        <v>212</v>
      </c>
      <c r="F169">
        <v>583.6</v>
      </c>
      <c r="G169" s="22">
        <v>45552</v>
      </c>
      <c r="H169" s="22">
        <v>45551</v>
      </c>
      <c r="I169" s="22">
        <v>45552</v>
      </c>
      <c r="J169" s="22">
        <v>45541</v>
      </c>
      <c r="K169" s="22">
        <v>45547</v>
      </c>
      <c r="L169" t="s">
        <v>158</v>
      </c>
      <c r="N169" t="s">
        <v>192</v>
      </c>
      <c r="O169" t="s">
        <v>181</v>
      </c>
      <c r="P169" t="s">
        <v>136</v>
      </c>
      <c r="Q169" t="s">
        <v>137</v>
      </c>
      <c r="R169" t="s">
        <v>138</v>
      </c>
      <c r="S169" t="s">
        <v>76</v>
      </c>
      <c r="T169" t="s">
        <v>139</v>
      </c>
    </row>
    <row r="170" spans="1:20" x14ac:dyDescent="0.35">
      <c r="A170">
        <v>75299</v>
      </c>
      <c r="C170">
        <v>149</v>
      </c>
      <c r="D170" t="s">
        <v>73</v>
      </c>
      <c r="E170" t="s">
        <v>288</v>
      </c>
      <c r="F170">
        <v>13.97</v>
      </c>
      <c r="G170" s="22">
        <v>45551</v>
      </c>
      <c r="H170" s="22">
        <v>45551</v>
      </c>
      <c r="I170" s="22">
        <v>45552</v>
      </c>
      <c r="J170" s="22">
        <v>45538</v>
      </c>
      <c r="K170" s="22">
        <v>45551</v>
      </c>
      <c r="L170" t="s">
        <v>133</v>
      </c>
      <c r="M170" t="s">
        <v>170</v>
      </c>
      <c r="N170" t="s">
        <v>221</v>
      </c>
      <c r="O170" t="s">
        <v>181</v>
      </c>
      <c r="P170" t="s">
        <v>136</v>
      </c>
      <c r="Q170" t="s">
        <v>137</v>
      </c>
      <c r="R170" t="s">
        <v>138</v>
      </c>
      <c r="S170" t="s">
        <v>76</v>
      </c>
      <c r="T170" t="s">
        <v>139</v>
      </c>
    </row>
    <row r="171" spans="1:20" x14ac:dyDescent="0.35">
      <c r="A171">
        <v>75779</v>
      </c>
      <c r="C171">
        <v>149</v>
      </c>
      <c r="D171" t="s">
        <v>73</v>
      </c>
      <c r="E171" t="s">
        <v>289</v>
      </c>
      <c r="F171">
        <v>751.98</v>
      </c>
      <c r="G171" s="22">
        <v>45552</v>
      </c>
      <c r="H171" s="22">
        <v>45552</v>
      </c>
      <c r="I171" s="22">
        <v>45552</v>
      </c>
      <c r="J171" s="22">
        <v>45552</v>
      </c>
      <c r="K171" s="22">
        <v>45552</v>
      </c>
      <c r="L171" t="s">
        <v>158</v>
      </c>
      <c r="M171" t="s">
        <v>163</v>
      </c>
      <c r="N171" t="s">
        <v>163</v>
      </c>
      <c r="O171" t="s">
        <v>181</v>
      </c>
      <c r="P171" t="s">
        <v>136</v>
      </c>
      <c r="Q171" t="s">
        <v>137</v>
      </c>
      <c r="R171" t="s">
        <v>138</v>
      </c>
      <c r="S171" t="s">
        <v>76</v>
      </c>
      <c r="T171" t="s">
        <v>139</v>
      </c>
    </row>
    <row r="172" spans="1:20" x14ac:dyDescent="0.35">
      <c r="A172">
        <v>75780</v>
      </c>
      <c r="C172">
        <v>149</v>
      </c>
      <c r="D172" t="s">
        <v>73</v>
      </c>
      <c r="E172" t="s">
        <v>162</v>
      </c>
      <c r="F172">
        <v>360</v>
      </c>
      <c r="G172" s="22">
        <v>45552</v>
      </c>
      <c r="H172" s="22">
        <v>45552</v>
      </c>
      <c r="I172" s="22">
        <v>45552</v>
      </c>
      <c r="J172" s="22">
        <v>45552</v>
      </c>
      <c r="K172" s="22">
        <v>45552</v>
      </c>
      <c r="L172" t="s">
        <v>158</v>
      </c>
      <c r="M172" t="s">
        <v>163</v>
      </c>
      <c r="N172" t="s">
        <v>163</v>
      </c>
      <c r="O172" t="s">
        <v>181</v>
      </c>
      <c r="P172" t="s">
        <v>136</v>
      </c>
      <c r="Q172" t="s">
        <v>137</v>
      </c>
      <c r="R172" t="s">
        <v>138</v>
      </c>
      <c r="S172" t="s">
        <v>76</v>
      </c>
      <c r="T172" t="s">
        <v>139</v>
      </c>
    </row>
    <row r="173" spans="1:20" x14ac:dyDescent="0.35">
      <c r="A173">
        <v>71832</v>
      </c>
      <c r="C173">
        <v>149</v>
      </c>
      <c r="D173" t="s">
        <v>73</v>
      </c>
      <c r="E173" t="s">
        <v>290</v>
      </c>
      <c r="F173">
        <v>2478.14</v>
      </c>
      <c r="G173" s="22">
        <v>45553</v>
      </c>
      <c r="H173" s="22">
        <v>45552</v>
      </c>
      <c r="I173" s="22">
        <v>45552</v>
      </c>
      <c r="J173" s="22">
        <v>45523</v>
      </c>
      <c r="K173" s="22">
        <v>45527</v>
      </c>
      <c r="L173" t="s">
        <v>133</v>
      </c>
      <c r="M173" t="s">
        <v>217</v>
      </c>
      <c r="N173" t="s">
        <v>291</v>
      </c>
      <c r="O173" t="s">
        <v>181</v>
      </c>
      <c r="P173" t="s">
        <v>136</v>
      </c>
      <c r="Q173" t="s">
        <v>137</v>
      </c>
      <c r="R173" t="s">
        <v>138</v>
      </c>
      <c r="S173" t="s">
        <v>76</v>
      </c>
      <c r="T173" t="s">
        <v>139</v>
      </c>
    </row>
    <row r="174" spans="1:20" x14ac:dyDescent="0.35">
      <c r="A174">
        <v>72288</v>
      </c>
      <c r="C174">
        <v>149</v>
      </c>
      <c r="D174" t="s">
        <v>73</v>
      </c>
      <c r="E174" t="s">
        <v>292</v>
      </c>
      <c r="F174">
        <v>5000</v>
      </c>
      <c r="G174" s="22">
        <v>45550</v>
      </c>
      <c r="H174" s="22">
        <v>45551</v>
      </c>
      <c r="I174" s="22">
        <v>45552</v>
      </c>
      <c r="J174" s="22">
        <v>45532</v>
      </c>
      <c r="K174" s="22">
        <v>45532</v>
      </c>
      <c r="L174" t="s">
        <v>158</v>
      </c>
      <c r="M174" t="s">
        <v>141</v>
      </c>
      <c r="N174" t="s">
        <v>293</v>
      </c>
      <c r="O174" t="s">
        <v>294</v>
      </c>
      <c r="P174" t="s">
        <v>136</v>
      </c>
      <c r="Q174" t="s">
        <v>137</v>
      </c>
      <c r="R174" t="s">
        <v>138</v>
      </c>
      <c r="S174" t="s">
        <v>76</v>
      </c>
      <c r="T174" t="s">
        <v>139</v>
      </c>
    </row>
    <row r="175" spans="1:20" x14ac:dyDescent="0.35">
      <c r="A175">
        <v>72292</v>
      </c>
      <c r="C175">
        <v>149</v>
      </c>
      <c r="D175" t="s">
        <v>73</v>
      </c>
      <c r="E175" t="s">
        <v>295</v>
      </c>
      <c r="F175">
        <v>6000</v>
      </c>
      <c r="G175" s="22">
        <v>45550</v>
      </c>
      <c r="H175" s="22">
        <v>45551</v>
      </c>
      <c r="I175" s="22">
        <v>45552</v>
      </c>
      <c r="J175" s="22">
        <v>45532</v>
      </c>
      <c r="K175" s="22">
        <v>45532</v>
      </c>
      <c r="L175" t="s">
        <v>158</v>
      </c>
      <c r="M175" t="s">
        <v>141</v>
      </c>
      <c r="N175" t="s">
        <v>293</v>
      </c>
      <c r="O175" t="s">
        <v>294</v>
      </c>
      <c r="P175" t="s">
        <v>136</v>
      </c>
      <c r="Q175" t="s">
        <v>137</v>
      </c>
      <c r="R175" t="s">
        <v>138</v>
      </c>
      <c r="S175" t="s">
        <v>76</v>
      </c>
      <c r="T175" t="s">
        <v>139</v>
      </c>
    </row>
    <row r="176" spans="1:20" x14ac:dyDescent="0.35">
      <c r="A176">
        <v>72294</v>
      </c>
      <c r="C176">
        <v>149</v>
      </c>
      <c r="D176" t="s">
        <v>73</v>
      </c>
      <c r="E176" t="s">
        <v>296</v>
      </c>
      <c r="F176">
        <v>6600</v>
      </c>
      <c r="G176" s="22">
        <v>45550</v>
      </c>
      <c r="H176" s="22">
        <v>45551</v>
      </c>
      <c r="I176" s="22">
        <v>45552</v>
      </c>
      <c r="J176" s="22">
        <v>45532</v>
      </c>
      <c r="K176" s="22">
        <v>45532</v>
      </c>
      <c r="L176" t="s">
        <v>158</v>
      </c>
      <c r="M176" t="s">
        <v>141</v>
      </c>
      <c r="N176" t="s">
        <v>293</v>
      </c>
      <c r="O176" t="s">
        <v>294</v>
      </c>
      <c r="P176" t="s">
        <v>136</v>
      </c>
      <c r="Q176" t="s">
        <v>137</v>
      </c>
      <c r="R176" t="s">
        <v>138</v>
      </c>
      <c r="S176" t="s">
        <v>76</v>
      </c>
      <c r="T176" t="s">
        <v>139</v>
      </c>
    </row>
    <row r="177" spans="1:20" x14ac:dyDescent="0.35">
      <c r="A177">
        <v>72295</v>
      </c>
      <c r="C177">
        <v>149</v>
      </c>
      <c r="D177" t="s">
        <v>73</v>
      </c>
      <c r="E177" t="s">
        <v>297</v>
      </c>
      <c r="F177">
        <v>5000</v>
      </c>
      <c r="G177" s="22">
        <v>45550</v>
      </c>
      <c r="H177" s="22">
        <v>45551</v>
      </c>
      <c r="I177" s="22">
        <v>45552</v>
      </c>
      <c r="J177" s="22">
        <v>45532</v>
      </c>
      <c r="K177" s="22">
        <v>45532</v>
      </c>
      <c r="L177" t="s">
        <v>158</v>
      </c>
      <c r="M177" t="s">
        <v>141</v>
      </c>
      <c r="N177" t="s">
        <v>293</v>
      </c>
      <c r="O177" t="s">
        <v>294</v>
      </c>
      <c r="P177" t="s">
        <v>136</v>
      </c>
      <c r="Q177" t="s">
        <v>137</v>
      </c>
      <c r="R177" t="s">
        <v>138</v>
      </c>
      <c r="S177" t="s">
        <v>76</v>
      </c>
      <c r="T177" t="s">
        <v>139</v>
      </c>
    </row>
    <row r="178" spans="1:20" x14ac:dyDescent="0.35">
      <c r="A178">
        <v>72296</v>
      </c>
      <c r="C178">
        <v>149</v>
      </c>
      <c r="D178" t="s">
        <v>73</v>
      </c>
      <c r="E178" t="s">
        <v>298</v>
      </c>
      <c r="F178">
        <v>10000</v>
      </c>
      <c r="G178" s="22">
        <v>45550</v>
      </c>
      <c r="H178" s="22">
        <v>45551</v>
      </c>
      <c r="I178" s="22">
        <v>45552</v>
      </c>
      <c r="J178" s="22">
        <v>45532</v>
      </c>
      <c r="K178" s="22">
        <v>45532</v>
      </c>
      <c r="L178" t="s">
        <v>158</v>
      </c>
      <c r="M178" t="s">
        <v>141</v>
      </c>
      <c r="N178" t="s">
        <v>293</v>
      </c>
      <c r="O178" t="s">
        <v>294</v>
      </c>
      <c r="P178" t="s">
        <v>136</v>
      </c>
      <c r="Q178" t="s">
        <v>137</v>
      </c>
      <c r="R178" t="s">
        <v>138</v>
      </c>
      <c r="S178" t="s">
        <v>76</v>
      </c>
      <c r="T178" t="s">
        <v>139</v>
      </c>
    </row>
    <row r="179" spans="1:20" x14ac:dyDescent="0.35">
      <c r="A179">
        <v>72297</v>
      </c>
      <c r="C179">
        <v>149</v>
      </c>
      <c r="D179" t="s">
        <v>73</v>
      </c>
      <c r="E179" t="s">
        <v>299</v>
      </c>
      <c r="F179">
        <v>8245</v>
      </c>
      <c r="G179" s="22">
        <v>45550</v>
      </c>
      <c r="H179" s="22">
        <v>45551</v>
      </c>
      <c r="I179" s="22">
        <v>45552</v>
      </c>
      <c r="J179" s="22">
        <v>45532</v>
      </c>
      <c r="K179" s="22">
        <v>45532</v>
      </c>
      <c r="L179" t="s">
        <v>158</v>
      </c>
      <c r="M179" t="s">
        <v>141</v>
      </c>
      <c r="N179" t="s">
        <v>293</v>
      </c>
      <c r="O179" t="s">
        <v>294</v>
      </c>
      <c r="P179" t="s">
        <v>136</v>
      </c>
      <c r="Q179" t="s">
        <v>137</v>
      </c>
      <c r="R179" t="s">
        <v>138</v>
      </c>
      <c r="S179" t="s">
        <v>76</v>
      </c>
      <c r="T179" t="s">
        <v>139</v>
      </c>
    </row>
    <row r="180" spans="1:20" x14ac:dyDescent="0.35">
      <c r="A180">
        <v>72300</v>
      </c>
      <c r="C180">
        <v>149</v>
      </c>
      <c r="D180" t="s">
        <v>73</v>
      </c>
      <c r="E180" t="s">
        <v>300</v>
      </c>
      <c r="F180">
        <v>4000</v>
      </c>
      <c r="G180" s="22">
        <v>45550</v>
      </c>
      <c r="H180" s="22">
        <v>45551</v>
      </c>
      <c r="I180" s="22">
        <v>45552</v>
      </c>
      <c r="J180" s="22">
        <v>45532</v>
      </c>
      <c r="K180" s="22">
        <v>45532</v>
      </c>
      <c r="L180" t="s">
        <v>158</v>
      </c>
      <c r="M180" t="s">
        <v>141</v>
      </c>
      <c r="N180" t="s">
        <v>293</v>
      </c>
      <c r="O180" t="s">
        <v>294</v>
      </c>
      <c r="P180" t="s">
        <v>136</v>
      </c>
      <c r="Q180" t="s">
        <v>137</v>
      </c>
      <c r="R180" t="s">
        <v>138</v>
      </c>
      <c r="S180" t="s">
        <v>76</v>
      </c>
      <c r="T180" t="s">
        <v>139</v>
      </c>
    </row>
    <row r="181" spans="1:20" x14ac:dyDescent="0.35">
      <c r="A181">
        <v>72680</v>
      </c>
      <c r="C181">
        <v>149</v>
      </c>
      <c r="D181" t="s">
        <v>73</v>
      </c>
      <c r="E181" t="s">
        <v>168</v>
      </c>
      <c r="F181">
        <v>1825.98</v>
      </c>
      <c r="G181" s="22">
        <v>45552</v>
      </c>
      <c r="H181" s="22">
        <v>45552</v>
      </c>
      <c r="I181" s="22">
        <v>45552</v>
      </c>
      <c r="J181" s="22">
        <v>45531</v>
      </c>
      <c r="K181" s="22">
        <v>45534</v>
      </c>
      <c r="L181" t="s">
        <v>133</v>
      </c>
      <c r="M181" t="s">
        <v>147</v>
      </c>
      <c r="N181" t="s">
        <v>145</v>
      </c>
      <c r="O181" t="s">
        <v>181</v>
      </c>
      <c r="P181" t="s">
        <v>136</v>
      </c>
      <c r="Q181" t="s">
        <v>137</v>
      </c>
      <c r="R181" t="s">
        <v>138</v>
      </c>
      <c r="S181" t="s">
        <v>76</v>
      </c>
      <c r="T181" t="s">
        <v>139</v>
      </c>
    </row>
    <row r="182" spans="1:20" x14ac:dyDescent="0.35">
      <c r="A182">
        <v>72685</v>
      </c>
      <c r="C182">
        <v>149</v>
      </c>
      <c r="D182" t="s">
        <v>73</v>
      </c>
      <c r="E182" t="s">
        <v>144</v>
      </c>
      <c r="F182">
        <v>987.42</v>
      </c>
      <c r="G182" s="22">
        <v>45552</v>
      </c>
      <c r="H182" s="22">
        <v>45552</v>
      </c>
      <c r="I182" s="22">
        <v>45552</v>
      </c>
      <c r="J182" s="22">
        <v>45524</v>
      </c>
      <c r="K182" s="22">
        <v>45534</v>
      </c>
      <c r="L182" t="s">
        <v>133</v>
      </c>
      <c r="N182" t="s">
        <v>145</v>
      </c>
      <c r="O182" t="s">
        <v>181</v>
      </c>
      <c r="P182" t="s">
        <v>136</v>
      </c>
      <c r="Q182" t="s">
        <v>137</v>
      </c>
      <c r="R182" t="s">
        <v>138</v>
      </c>
      <c r="S182" t="s">
        <v>76</v>
      </c>
      <c r="T182" t="s">
        <v>139</v>
      </c>
    </row>
    <row r="183" spans="1:20" x14ac:dyDescent="0.35">
      <c r="A183">
        <v>72687</v>
      </c>
      <c r="C183">
        <v>149</v>
      </c>
      <c r="D183" t="s">
        <v>73</v>
      </c>
      <c r="E183" t="s">
        <v>178</v>
      </c>
      <c r="F183">
        <v>162.6</v>
      </c>
      <c r="G183" s="22">
        <v>45553</v>
      </c>
      <c r="H183" s="22">
        <v>45552</v>
      </c>
      <c r="I183" s="22">
        <v>45552</v>
      </c>
      <c r="J183" s="22">
        <v>45523</v>
      </c>
      <c r="K183" s="22">
        <v>45534</v>
      </c>
      <c r="L183" t="s">
        <v>133</v>
      </c>
      <c r="M183" t="s">
        <v>147</v>
      </c>
      <c r="N183" t="s">
        <v>145</v>
      </c>
      <c r="O183" t="s">
        <v>181</v>
      </c>
      <c r="P183" t="s">
        <v>136</v>
      </c>
      <c r="Q183" t="s">
        <v>137</v>
      </c>
      <c r="R183" t="s">
        <v>138</v>
      </c>
      <c r="S183" t="s">
        <v>76</v>
      </c>
      <c r="T183" t="s">
        <v>139</v>
      </c>
    </row>
    <row r="184" spans="1:20" x14ac:dyDescent="0.35">
      <c r="A184">
        <v>73679</v>
      </c>
      <c r="C184">
        <v>149</v>
      </c>
      <c r="D184" t="s">
        <v>73</v>
      </c>
      <c r="E184" t="s">
        <v>301</v>
      </c>
      <c r="F184">
        <v>470.92</v>
      </c>
      <c r="G184" s="22">
        <v>45552</v>
      </c>
      <c r="H184" s="22">
        <v>45552</v>
      </c>
      <c r="I184" s="22">
        <v>45552</v>
      </c>
      <c r="J184" s="22">
        <v>45537</v>
      </c>
      <c r="K184" s="22">
        <v>45539</v>
      </c>
      <c r="L184" t="s">
        <v>133</v>
      </c>
      <c r="M184" t="s">
        <v>147</v>
      </c>
      <c r="N184" t="s">
        <v>148</v>
      </c>
      <c r="O184" t="s">
        <v>181</v>
      </c>
      <c r="P184" t="s">
        <v>136</v>
      </c>
      <c r="Q184" t="s">
        <v>137</v>
      </c>
      <c r="R184" t="s">
        <v>138</v>
      </c>
      <c r="S184" t="s">
        <v>76</v>
      </c>
      <c r="T184" t="s">
        <v>139</v>
      </c>
    </row>
    <row r="185" spans="1:20" x14ac:dyDescent="0.35">
      <c r="A185">
        <v>73682</v>
      </c>
      <c r="C185">
        <v>149</v>
      </c>
      <c r="D185" t="s">
        <v>73</v>
      </c>
      <c r="E185" t="s">
        <v>193</v>
      </c>
      <c r="F185">
        <v>3693.05</v>
      </c>
      <c r="G185" s="22">
        <v>45552</v>
      </c>
      <c r="H185" s="22">
        <v>45552</v>
      </c>
      <c r="I185" s="22">
        <v>45552</v>
      </c>
      <c r="J185" s="22">
        <v>45537</v>
      </c>
      <c r="K185" s="22">
        <v>45539</v>
      </c>
      <c r="L185" t="s">
        <v>133</v>
      </c>
      <c r="M185" t="s">
        <v>147</v>
      </c>
      <c r="N185" t="s">
        <v>145</v>
      </c>
      <c r="O185" t="s">
        <v>181</v>
      </c>
      <c r="P185" t="s">
        <v>136</v>
      </c>
      <c r="Q185" t="s">
        <v>137</v>
      </c>
      <c r="R185" t="s">
        <v>138</v>
      </c>
      <c r="S185" t="s">
        <v>76</v>
      </c>
      <c r="T185" t="s">
        <v>139</v>
      </c>
    </row>
    <row r="186" spans="1:20" x14ac:dyDescent="0.35">
      <c r="A186">
        <v>73684</v>
      </c>
      <c r="C186">
        <v>149</v>
      </c>
      <c r="D186" t="s">
        <v>73</v>
      </c>
      <c r="E186" t="s">
        <v>193</v>
      </c>
      <c r="F186">
        <v>321.89999999999998</v>
      </c>
      <c r="G186" s="22">
        <v>45553</v>
      </c>
      <c r="H186" s="22">
        <v>45552</v>
      </c>
      <c r="I186" s="22">
        <v>45552</v>
      </c>
      <c r="J186" s="22">
        <v>45537</v>
      </c>
      <c r="K186" s="22">
        <v>45539</v>
      </c>
      <c r="L186" t="s">
        <v>133</v>
      </c>
      <c r="M186" t="s">
        <v>147</v>
      </c>
      <c r="N186" t="s">
        <v>145</v>
      </c>
      <c r="O186" t="s">
        <v>181</v>
      </c>
      <c r="P186" t="s">
        <v>136</v>
      </c>
      <c r="Q186" t="s">
        <v>137</v>
      </c>
      <c r="R186" t="s">
        <v>138</v>
      </c>
      <c r="S186" t="s">
        <v>76</v>
      </c>
      <c r="T186" t="s">
        <v>139</v>
      </c>
    </row>
    <row r="187" spans="1:20" x14ac:dyDescent="0.35">
      <c r="A187">
        <v>67278</v>
      </c>
      <c r="C187">
        <v>149</v>
      </c>
      <c r="D187" t="s">
        <v>73</v>
      </c>
      <c r="E187" t="s">
        <v>302</v>
      </c>
      <c r="F187">
        <v>743.9</v>
      </c>
      <c r="G187" s="22">
        <v>45550</v>
      </c>
      <c r="H187" s="22">
        <v>45551</v>
      </c>
      <c r="I187" s="22">
        <v>45552</v>
      </c>
      <c r="J187" s="22">
        <v>45550</v>
      </c>
      <c r="K187" s="22"/>
      <c r="L187" t="s">
        <v>303</v>
      </c>
      <c r="M187" t="s">
        <v>141</v>
      </c>
      <c r="N187" t="s">
        <v>304</v>
      </c>
      <c r="O187" t="s">
        <v>294</v>
      </c>
      <c r="P187" t="s">
        <v>136</v>
      </c>
      <c r="Q187" t="s">
        <v>137</v>
      </c>
      <c r="R187" t="s">
        <v>138</v>
      </c>
      <c r="S187" t="s">
        <v>76</v>
      </c>
      <c r="T187" t="s">
        <v>305</v>
      </c>
    </row>
    <row r="188" spans="1:20" x14ac:dyDescent="0.35">
      <c r="A188">
        <v>72692</v>
      </c>
      <c r="C188">
        <v>149</v>
      </c>
      <c r="D188" t="s">
        <v>73</v>
      </c>
      <c r="E188" t="s">
        <v>306</v>
      </c>
      <c r="F188">
        <v>3000</v>
      </c>
      <c r="G188" s="22">
        <v>45550</v>
      </c>
      <c r="H188" s="22">
        <v>45551</v>
      </c>
      <c r="I188" s="22">
        <v>45551</v>
      </c>
      <c r="J188" s="22">
        <v>45534</v>
      </c>
      <c r="K188" s="22">
        <v>45534</v>
      </c>
      <c r="L188" t="s">
        <v>158</v>
      </c>
      <c r="M188" t="s">
        <v>141</v>
      </c>
      <c r="N188" t="s">
        <v>293</v>
      </c>
      <c r="O188" t="s">
        <v>294</v>
      </c>
      <c r="P188" t="s">
        <v>136</v>
      </c>
      <c r="Q188" t="s">
        <v>137</v>
      </c>
      <c r="R188" t="s">
        <v>138</v>
      </c>
      <c r="S188" t="s">
        <v>76</v>
      </c>
      <c r="T188" t="s">
        <v>139</v>
      </c>
    </row>
    <row r="189" spans="1:20" x14ac:dyDescent="0.35">
      <c r="A189">
        <v>73143</v>
      </c>
      <c r="C189">
        <v>149</v>
      </c>
      <c r="D189" t="s">
        <v>73</v>
      </c>
      <c r="E189" t="s">
        <v>216</v>
      </c>
      <c r="F189">
        <v>2627.8</v>
      </c>
      <c r="G189" s="22">
        <v>45550</v>
      </c>
      <c r="H189" s="22">
        <v>45551</v>
      </c>
      <c r="I189" s="22">
        <v>45551</v>
      </c>
      <c r="J189" s="22">
        <v>45537</v>
      </c>
      <c r="K189" s="22">
        <v>45537</v>
      </c>
      <c r="L189" t="s">
        <v>133</v>
      </c>
      <c r="M189" t="s">
        <v>242</v>
      </c>
      <c r="N189" t="s">
        <v>307</v>
      </c>
      <c r="O189" t="s">
        <v>294</v>
      </c>
      <c r="P189" t="s">
        <v>136</v>
      </c>
      <c r="Q189" t="s">
        <v>137</v>
      </c>
      <c r="R189" t="s">
        <v>138</v>
      </c>
      <c r="S189" t="s">
        <v>76</v>
      </c>
      <c r="T189" t="s">
        <v>139</v>
      </c>
    </row>
    <row r="190" spans="1:20" x14ac:dyDescent="0.35">
      <c r="A190">
        <v>73239</v>
      </c>
      <c r="C190">
        <v>149</v>
      </c>
      <c r="D190" t="s">
        <v>73</v>
      </c>
      <c r="E190" t="s">
        <v>308</v>
      </c>
      <c r="F190">
        <v>5100</v>
      </c>
      <c r="G190" s="22">
        <v>45551</v>
      </c>
      <c r="H190" s="22">
        <v>45547</v>
      </c>
      <c r="I190" s="22">
        <v>45551</v>
      </c>
      <c r="J190" s="22">
        <v>45506</v>
      </c>
      <c r="K190" s="22">
        <v>45537</v>
      </c>
      <c r="L190" t="s">
        <v>133</v>
      </c>
      <c r="M190" t="s">
        <v>166</v>
      </c>
      <c r="N190" t="s">
        <v>309</v>
      </c>
      <c r="O190" t="s">
        <v>181</v>
      </c>
      <c r="P190" t="s">
        <v>136</v>
      </c>
      <c r="Q190" t="s">
        <v>137</v>
      </c>
      <c r="R190" t="s">
        <v>138</v>
      </c>
      <c r="S190" t="s">
        <v>76</v>
      </c>
      <c r="T190" t="s">
        <v>139</v>
      </c>
    </row>
    <row r="191" spans="1:20" x14ac:dyDescent="0.35">
      <c r="A191">
        <v>73441</v>
      </c>
      <c r="C191">
        <v>149</v>
      </c>
      <c r="D191" t="s">
        <v>73</v>
      </c>
      <c r="E191" t="s">
        <v>132</v>
      </c>
      <c r="F191">
        <v>23412.09</v>
      </c>
      <c r="G191" s="22">
        <v>45550</v>
      </c>
      <c r="H191" s="22">
        <v>45551</v>
      </c>
      <c r="I191" s="22">
        <v>45551</v>
      </c>
      <c r="J191" s="22">
        <v>45538</v>
      </c>
      <c r="K191" s="22">
        <v>45538</v>
      </c>
      <c r="L191" t="s">
        <v>133</v>
      </c>
      <c r="N191" t="s">
        <v>310</v>
      </c>
      <c r="O191" t="s">
        <v>294</v>
      </c>
      <c r="P191" t="s">
        <v>136</v>
      </c>
      <c r="Q191" t="s">
        <v>137</v>
      </c>
      <c r="R191" t="s">
        <v>138</v>
      </c>
      <c r="S191" t="s">
        <v>76</v>
      </c>
      <c r="T191" t="s">
        <v>139</v>
      </c>
    </row>
    <row r="192" spans="1:20" x14ac:dyDescent="0.35">
      <c r="A192">
        <v>73681</v>
      </c>
      <c r="C192">
        <v>149</v>
      </c>
      <c r="D192" t="s">
        <v>73</v>
      </c>
      <c r="E192" t="s">
        <v>196</v>
      </c>
      <c r="F192">
        <v>1826.31</v>
      </c>
      <c r="G192" s="22">
        <v>45551</v>
      </c>
      <c r="H192" s="22">
        <v>45551</v>
      </c>
      <c r="I192" s="22">
        <v>45551</v>
      </c>
      <c r="J192" s="22">
        <v>45537</v>
      </c>
      <c r="K192" s="22">
        <v>45539</v>
      </c>
      <c r="L192" t="s">
        <v>133</v>
      </c>
      <c r="M192" t="s">
        <v>197</v>
      </c>
      <c r="N192" t="s">
        <v>150</v>
      </c>
      <c r="O192" t="s">
        <v>181</v>
      </c>
      <c r="P192" t="s">
        <v>136</v>
      </c>
      <c r="Q192" t="s">
        <v>137</v>
      </c>
      <c r="R192" t="s">
        <v>138</v>
      </c>
      <c r="S192" t="s">
        <v>76</v>
      </c>
      <c r="T192" t="s">
        <v>139</v>
      </c>
    </row>
    <row r="193" spans="1:20" x14ac:dyDescent="0.35">
      <c r="A193">
        <v>69070</v>
      </c>
      <c r="C193">
        <v>149</v>
      </c>
      <c r="D193" t="s">
        <v>73</v>
      </c>
      <c r="E193" t="s">
        <v>311</v>
      </c>
      <c r="F193">
        <v>540</v>
      </c>
      <c r="G193" s="22">
        <v>45549</v>
      </c>
      <c r="H193" s="22">
        <v>45551</v>
      </c>
      <c r="I193" s="22">
        <v>45551</v>
      </c>
      <c r="J193" s="22">
        <v>45504</v>
      </c>
      <c r="K193" s="22"/>
      <c r="L193" t="s">
        <v>133</v>
      </c>
      <c r="N193" t="s">
        <v>148</v>
      </c>
      <c r="O193" t="s">
        <v>294</v>
      </c>
      <c r="P193" t="s">
        <v>136</v>
      </c>
      <c r="Q193" t="s">
        <v>137</v>
      </c>
      <c r="R193" t="s">
        <v>138</v>
      </c>
      <c r="S193" t="s">
        <v>76</v>
      </c>
      <c r="T193" t="s">
        <v>139</v>
      </c>
    </row>
    <row r="194" spans="1:20" x14ac:dyDescent="0.35">
      <c r="A194">
        <v>74089</v>
      </c>
      <c r="C194">
        <v>149</v>
      </c>
      <c r="D194" t="s">
        <v>73</v>
      </c>
      <c r="E194" t="s">
        <v>312</v>
      </c>
      <c r="F194">
        <v>2274.83</v>
      </c>
      <c r="G194" s="22">
        <v>45551</v>
      </c>
      <c r="H194" s="22">
        <v>45551</v>
      </c>
      <c r="I194" s="22">
        <v>45551</v>
      </c>
      <c r="J194" s="22">
        <v>45534</v>
      </c>
      <c r="K194" s="22">
        <v>45540</v>
      </c>
      <c r="L194" t="s">
        <v>133</v>
      </c>
      <c r="M194" t="s">
        <v>147</v>
      </c>
      <c r="N194" t="s">
        <v>145</v>
      </c>
      <c r="O194" t="s">
        <v>181</v>
      </c>
      <c r="P194" t="s">
        <v>136</v>
      </c>
      <c r="Q194" t="s">
        <v>137</v>
      </c>
      <c r="R194" t="s">
        <v>138</v>
      </c>
      <c r="S194" t="s">
        <v>76</v>
      </c>
      <c r="T194" t="s">
        <v>139</v>
      </c>
    </row>
    <row r="195" spans="1:20" x14ac:dyDescent="0.35">
      <c r="A195">
        <v>74097</v>
      </c>
      <c r="C195">
        <v>149</v>
      </c>
      <c r="D195" t="s">
        <v>73</v>
      </c>
      <c r="E195" t="s">
        <v>193</v>
      </c>
      <c r="F195">
        <v>2249.25</v>
      </c>
      <c r="G195" s="22">
        <v>45551</v>
      </c>
      <c r="H195" s="22">
        <v>45551</v>
      </c>
      <c r="I195" s="22">
        <v>45551</v>
      </c>
      <c r="J195" s="22">
        <v>45533</v>
      </c>
      <c r="K195" s="22">
        <v>45540</v>
      </c>
      <c r="L195" t="s">
        <v>133</v>
      </c>
      <c r="M195" t="s">
        <v>147</v>
      </c>
      <c r="N195" t="s">
        <v>145</v>
      </c>
      <c r="O195" t="s">
        <v>181</v>
      </c>
      <c r="P195" t="s">
        <v>136</v>
      </c>
      <c r="Q195" t="s">
        <v>137</v>
      </c>
      <c r="R195" t="s">
        <v>138</v>
      </c>
      <c r="S195" t="s">
        <v>76</v>
      </c>
      <c r="T195" t="s">
        <v>139</v>
      </c>
    </row>
    <row r="196" spans="1:20" x14ac:dyDescent="0.35">
      <c r="A196">
        <v>74127</v>
      </c>
      <c r="C196">
        <v>149</v>
      </c>
      <c r="D196" t="s">
        <v>73</v>
      </c>
      <c r="E196" t="s">
        <v>193</v>
      </c>
      <c r="F196">
        <v>262.3</v>
      </c>
      <c r="G196" s="22">
        <v>45549</v>
      </c>
      <c r="H196" s="22">
        <v>45551</v>
      </c>
      <c r="I196" s="22">
        <v>45551</v>
      </c>
      <c r="J196" s="22">
        <v>45533</v>
      </c>
      <c r="K196" s="22">
        <v>45540</v>
      </c>
      <c r="L196" t="s">
        <v>133</v>
      </c>
      <c r="M196" t="s">
        <v>147</v>
      </c>
      <c r="N196" t="s">
        <v>145</v>
      </c>
      <c r="O196" t="s">
        <v>294</v>
      </c>
      <c r="P196" t="s">
        <v>136</v>
      </c>
      <c r="Q196" t="s">
        <v>137</v>
      </c>
      <c r="R196" t="s">
        <v>138</v>
      </c>
      <c r="S196" t="s">
        <v>76</v>
      </c>
      <c r="T196" t="s">
        <v>139</v>
      </c>
    </row>
    <row r="197" spans="1:20" x14ac:dyDescent="0.35">
      <c r="A197">
        <v>74274</v>
      </c>
      <c r="C197">
        <v>149</v>
      </c>
      <c r="D197" t="s">
        <v>73</v>
      </c>
      <c r="F197">
        <v>1592.46</v>
      </c>
      <c r="G197" s="22">
        <v>45551</v>
      </c>
      <c r="H197" s="22">
        <v>45551</v>
      </c>
      <c r="I197" s="22">
        <v>45551</v>
      </c>
      <c r="J197" s="22">
        <v>45541</v>
      </c>
      <c r="K197" s="22">
        <v>45541</v>
      </c>
      <c r="L197" t="s">
        <v>158</v>
      </c>
      <c r="M197" t="s">
        <v>217</v>
      </c>
      <c r="N197" t="s">
        <v>291</v>
      </c>
      <c r="O197" t="s">
        <v>181</v>
      </c>
      <c r="P197" t="s">
        <v>136</v>
      </c>
      <c r="Q197" t="s">
        <v>137</v>
      </c>
      <c r="R197" t="s">
        <v>138</v>
      </c>
      <c r="S197" t="s">
        <v>76</v>
      </c>
      <c r="T197" t="s">
        <v>139</v>
      </c>
    </row>
    <row r="198" spans="1:20" x14ac:dyDescent="0.35">
      <c r="A198">
        <v>74335</v>
      </c>
      <c r="C198">
        <v>149</v>
      </c>
      <c r="D198" t="s">
        <v>73</v>
      </c>
      <c r="E198" t="s">
        <v>211</v>
      </c>
      <c r="F198">
        <v>1461.06</v>
      </c>
      <c r="G198" s="22">
        <v>45551</v>
      </c>
      <c r="H198" s="22">
        <v>45551</v>
      </c>
      <c r="I198" s="22">
        <v>45551</v>
      </c>
      <c r="J198" s="22">
        <v>45527</v>
      </c>
      <c r="K198" s="22">
        <v>45541</v>
      </c>
      <c r="L198" t="s">
        <v>158</v>
      </c>
      <c r="M198" t="s">
        <v>147</v>
      </c>
      <c r="N198" t="s">
        <v>145</v>
      </c>
      <c r="O198" t="s">
        <v>181</v>
      </c>
      <c r="P198" t="s">
        <v>136</v>
      </c>
      <c r="Q198" t="s">
        <v>137</v>
      </c>
      <c r="R198" t="s">
        <v>138</v>
      </c>
      <c r="S198" t="s">
        <v>76</v>
      </c>
      <c r="T198" t="s">
        <v>139</v>
      </c>
    </row>
    <row r="199" spans="1:20" x14ac:dyDescent="0.35">
      <c r="A199">
        <v>74336</v>
      </c>
      <c r="C199">
        <v>149</v>
      </c>
      <c r="D199" t="s">
        <v>73</v>
      </c>
      <c r="E199" t="s">
        <v>211</v>
      </c>
      <c r="F199">
        <v>1858.77</v>
      </c>
      <c r="G199" s="22">
        <v>45551</v>
      </c>
      <c r="H199" s="22">
        <v>45551</v>
      </c>
      <c r="I199" s="22">
        <v>45551</v>
      </c>
      <c r="J199" s="22">
        <v>45527</v>
      </c>
      <c r="K199" s="22">
        <v>45541</v>
      </c>
      <c r="L199" t="s">
        <v>158</v>
      </c>
      <c r="M199" t="s">
        <v>147</v>
      </c>
      <c r="N199" t="s">
        <v>145</v>
      </c>
      <c r="O199" t="s">
        <v>181</v>
      </c>
      <c r="P199" t="s">
        <v>136</v>
      </c>
      <c r="Q199" t="s">
        <v>137</v>
      </c>
      <c r="R199" t="s">
        <v>138</v>
      </c>
      <c r="S199" t="s">
        <v>76</v>
      </c>
      <c r="T199" t="s">
        <v>139</v>
      </c>
    </row>
    <row r="200" spans="1:20" x14ac:dyDescent="0.35">
      <c r="A200">
        <v>74365</v>
      </c>
      <c r="C200">
        <v>149</v>
      </c>
      <c r="D200" t="s">
        <v>73</v>
      </c>
      <c r="F200">
        <v>950</v>
      </c>
      <c r="G200" s="22">
        <v>45551</v>
      </c>
      <c r="H200" s="22">
        <v>45551</v>
      </c>
      <c r="I200" s="22">
        <v>45551</v>
      </c>
      <c r="J200" s="22">
        <v>45541</v>
      </c>
      <c r="K200" s="22">
        <v>45541</v>
      </c>
      <c r="L200" t="s">
        <v>158</v>
      </c>
      <c r="M200" t="s">
        <v>81</v>
      </c>
      <c r="N200" t="s">
        <v>313</v>
      </c>
      <c r="O200" t="s">
        <v>181</v>
      </c>
      <c r="P200" t="s">
        <v>136</v>
      </c>
      <c r="Q200" t="s">
        <v>137</v>
      </c>
      <c r="R200" t="s">
        <v>138</v>
      </c>
      <c r="S200" t="s">
        <v>76</v>
      </c>
      <c r="T200" t="s">
        <v>139</v>
      </c>
    </row>
    <row r="201" spans="1:20" x14ac:dyDescent="0.35">
      <c r="A201">
        <v>74554</v>
      </c>
      <c r="C201">
        <v>149</v>
      </c>
      <c r="D201" t="s">
        <v>73</v>
      </c>
      <c r="E201" t="s">
        <v>195</v>
      </c>
      <c r="F201">
        <v>3030.3</v>
      </c>
      <c r="G201" s="22">
        <v>45551</v>
      </c>
      <c r="H201" s="22">
        <v>45551</v>
      </c>
      <c r="I201" s="22">
        <v>45551</v>
      </c>
      <c r="J201" s="22">
        <v>45530</v>
      </c>
      <c r="K201" s="22">
        <v>45545</v>
      </c>
      <c r="L201" t="s">
        <v>133</v>
      </c>
      <c r="M201" t="s">
        <v>147</v>
      </c>
      <c r="N201" t="s">
        <v>148</v>
      </c>
      <c r="O201" t="s">
        <v>181</v>
      </c>
      <c r="P201" t="s">
        <v>136</v>
      </c>
      <c r="Q201" t="s">
        <v>137</v>
      </c>
      <c r="R201" t="s">
        <v>138</v>
      </c>
      <c r="S201" t="s">
        <v>76</v>
      </c>
      <c r="T201" t="s">
        <v>139</v>
      </c>
    </row>
    <row r="202" spans="1:20" x14ac:dyDescent="0.35">
      <c r="A202">
        <v>74564</v>
      </c>
      <c r="C202">
        <v>149</v>
      </c>
      <c r="D202" t="s">
        <v>73</v>
      </c>
      <c r="E202" t="s">
        <v>314</v>
      </c>
      <c r="F202">
        <v>222.5</v>
      </c>
      <c r="G202" s="22">
        <v>45551</v>
      </c>
      <c r="H202" s="22">
        <v>45551</v>
      </c>
      <c r="I202" s="22">
        <v>45551</v>
      </c>
      <c r="J202" s="22">
        <v>45524</v>
      </c>
      <c r="K202" s="22">
        <v>45545</v>
      </c>
      <c r="L202" t="s">
        <v>133</v>
      </c>
      <c r="M202" t="s">
        <v>147</v>
      </c>
      <c r="N202" t="s">
        <v>145</v>
      </c>
      <c r="O202" t="s">
        <v>181</v>
      </c>
      <c r="P202" t="s">
        <v>136</v>
      </c>
      <c r="Q202" t="s">
        <v>137</v>
      </c>
      <c r="R202" t="s">
        <v>138</v>
      </c>
      <c r="S202" t="s">
        <v>76</v>
      </c>
      <c r="T202" t="s">
        <v>139</v>
      </c>
    </row>
    <row r="203" spans="1:20" x14ac:dyDescent="0.35">
      <c r="A203">
        <v>74570</v>
      </c>
      <c r="C203">
        <v>149</v>
      </c>
      <c r="D203" t="s">
        <v>73</v>
      </c>
      <c r="E203" t="s">
        <v>152</v>
      </c>
      <c r="F203">
        <v>433.52</v>
      </c>
      <c r="G203" s="22">
        <v>45551</v>
      </c>
      <c r="H203" s="22">
        <v>45551</v>
      </c>
      <c r="I203" s="22">
        <v>45551</v>
      </c>
      <c r="J203" s="22">
        <v>45538</v>
      </c>
      <c r="K203" s="22">
        <v>45545</v>
      </c>
      <c r="L203" t="s">
        <v>133</v>
      </c>
      <c r="M203" t="s">
        <v>147</v>
      </c>
      <c r="N203" t="s">
        <v>145</v>
      </c>
      <c r="O203" t="s">
        <v>181</v>
      </c>
      <c r="P203" t="s">
        <v>136</v>
      </c>
      <c r="Q203" t="s">
        <v>137</v>
      </c>
      <c r="R203" t="s">
        <v>138</v>
      </c>
      <c r="S203" t="s">
        <v>76</v>
      </c>
      <c r="T203" t="s">
        <v>139</v>
      </c>
    </row>
    <row r="204" spans="1:20" x14ac:dyDescent="0.35">
      <c r="A204">
        <v>74745</v>
      </c>
      <c r="C204">
        <v>149</v>
      </c>
      <c r="D204" t="s">
        <v>73</v>
      </c>
      <c r="E204" t="s">
        <v>315</v>
      </c>
      <c r="F204">
        <v>1460.2</v>
      </c>
      <c r="G204" s="22">
        <v>45551</v>
      </c>
      <c r="H204" s="22">
        <v>45551</v>
      </c>
      <c r="I204" s="22">
        <v>45551</v>
      </c>
      <c r="J204" s="22">
        <v>45519</v>
      </c>
      <c r="K204" s="22">
        <v>45546</v>
      </c>
      <c r="L204" t="s">
        <v>133</v>
      </c>
      <c r="M204" t="s">
        <v>166</v>
      </c>
      <c r="N204" t="s">
        <v>167</v>
      </c>
      <c r="O204" t="s">
        <v>181</v>
      </c>
      <c r="P204" t="s">
        <v>136</v>
      </c>
      <c r="Q204" t="s">
        <v>137</v>
      </c>
      <c r="R204" t="s">
        <v>138</v>
      </c>
      <c r="S204" t="s">
        <v>76</v>
      </c>
      <c r="T204" t="s">
        <v>139</v>
      </c>
    </row>
    <row r="205" spans="1:20" x14ac:dyDescent="0.35">
      <c r="A205">
        <v>74776</v>
      </c>
      <c r="C205">
        <v>149</v>
      </c>
      <c r="D205" t="s">
        <v>73</v>
      </c>
      <c r="E205" t="s">
        <v>286</v>
      </c>
      <c r="F205">
        <v>207.48</v>
      </c>
      <c r="G205" s="22">
        <v>45550</v>
      </c>
      <c r="H205" s="22">
        <v>45551</v>
      </c>
      <c r="I205" s="22">
        <v>45551</v>
      </c>
      <c r="J205" s="22">
        <v>45545</v>
      </c>
      <c r="K205" s="22">
        <v>45546</v>
      </c>
      <c r="L205" t="s">
        <v>133</v>
      </c>
      <c r="M205" t="s">
        <v>147</v>
      </c>
      <c r="N205" t="s">
        <v>145</v>
      </c>
      <c r="O205" t="s">
        <v>294</v>
      </c>
      <c r="P205" t="s">
        <v>136</v>
      </c>
      <c r="Q205" t="s">
        <v>137</v>
      </c>
      <c r="R205" t="s">
        <v>138</v>
      </c>
      <c r="S205" t="s">
        <v>76</v>
      </c>
      <c r="T205" t="s">
        <v>139</v>
      </c>
    </row>
    <row r="206" spans="1:20" x14ac:dyDescent="0.35">
      <c r="A206">
        <v>74824</v>
      </c>
      <c r="C206">
        <v>149</v>
      </c>
      <c r="D206" t="s">
        <v>73</v>
      </c>
      <c r="E206" t="s">
        <v>316</v>
      </c>
      <c r="F206">
        <v>600</v>
      </c>
      <c r="G206" s="22">
        <v>45546</v>
      </c>
      <c r="H206" s="22">
        <v>45551</v>
      </c>
      <c r="I206" s="22">
        <v>45551</v>
      </c>
      <c r="J206" s="22">
        <v>45546</v>
      </c>
      <c r="K206" s="22">
        <v>45546</v>
      </c>
      <c r="L206" t="s">
        <v>158</v>
      </c>
      <c r="M206" t="s">
        <v>147</v>
      </c>
      <c r="N206" t="s">
        <v>145</v>
      </c>
      <c r="O206" t="s">
        <v>294</v>
      </c>
      <c r="P206" t="s">
        <v>136</v>
      </c>
      <c r="Q206" t="s">
        <v>137</v>
      </c>
      <c r="R206" t="s">
        <v>138</v>
      </c>
      <c r="S206" t="s">
        <v>76</v>
      </c>
      <c r="T206" t="s">
        <v>139</v>
      </c>
    </row>
    <row r="207" spans="1:20" x14ac:dyDescent="0.35">
      <c r="A207">
        <v>75100</v>
      </c>
      <c r="C207">
        <v>149</v>
      </c>
      <c r="D207" t="s">
        <v>73</v>
      </c>
      <c r="E207" t="s">
        <v>317</v>
      </c>
      <c r="F207">
        <v>4200</v>
      </c>
      <c r="G207" s="22">
        <v>45551</v>
      </c>
      <c r="H207" s="22">
        <v>45551</v>
      </c>
      <c r="I207" s="22">
        <v>45551</v>
      </c>
      <c r="J207" s="22">
        <v>45503</v>
      </c>
      <c r="K207" s="22">
        <v>45547</v>
      </c>
      <c r="L207" t="s">
        <v>158</v>
      </c>
      <c r="M207" t="s">
        <v>217</v>
      </c>
      <c r="N207" t="s">
        <v>318</v>
      </c>
      <c r="O207" t="s">
        <v>181</v>
      </c>
      <c r="P207" t="s">
        <v>136</v>
      </c>
      <c r="Q207" t="s">
        <v>137</v>
      </c>
      <c r="R207" t="s">
        <v>138</v>
      </c>
      <c r="S207" t="s">
        <v>76</v>
      </c>
      <c r="T207" t="s">
        <v>139</v>
      </c>
    </row>
    <row r="208" spans="1:20" x14ac:dyDescent="0.35">
      <c r="A208">
        <v>71904</v>
      </c>
      <c r="C208">
        <v>149</v>
      </c>
      <c r="D208" t="s">
        <v>73</v>
      </c>
      <c r="E208" t="s">
        <v>193</v>
      </c>
      <c r="F208">
        <v>2520.16</v>
      </c>
      <c r="G208" s="22">
        <v>45549</v>
      </c>
      <c r="H208" s="22">
        <v>45551</v>
      </c>
      <c r="I208" s="22">
        <v>45551</v>
      </c>
      <c r="J208" s="22">
        <v>45527</v>
      </c>
      <c r="K208" s="22">
        <v>45530</v>
      </c>
      <c r="L208" t="s">
        <v>133</v>
      </c>
      <c r="M208" t="s">
        <v>147</v>
      </c>
      <c r="N208" t="s">
        <v>145</v>
      </c>
      <c r="O208" t="s">
        <v>294</v>
      </c>
      <c r="P208" t="s">
        <v>136</v>
      </c>
      <c r="Q208" t="s">
        <v>137</v>
      </c>
      <c r="R208" t="s">
        <v>138</v>
      </c>
      <c r="S208" t="s">
        <v>76</v>
      </c>
      <c r="T208" t="s">
        <v>139</v>
      </c>
    </row>
    <row r="209" spans="1:20" x14ac:dyDescent="0.35">
      <c r="A209">
        <v>72210</v>
      </c>
      <c r="C209">
        <v>149</v>
      </c>
      <c r="D209" t="s">
        <v>73</v>
      </c>
      <c r="E209" t="s">
        <v>191</v>
      </c>
      <c r="F209">
        <v>461.8</v>
      </c>
      <c r="G209" s="22">
        <v>45551</v>
      </c>
      <c r="H209" s="22">
        <v>45551</v>
      </c>
      <c r="I209" s="22">
        <v>45551</v>
      </c>
      <c r="J209" s="22">
        <v>45531</v>
      </c>
      <c r="K209" s="22">
        <v>45532</v>
      </c>
      <c r="L209" t="s">
        <v>133</v>
      </c>
      <c r="M209" t="s">
        <v>147</v>
      </c>
      <c r="N209" t="s">
        <v>145</v>
      </c>
      <c r="O209" t="s">
        <v>181</v>
      </c>
      <c r="P209" t="s">
        <v>136</v>
      </c>
      <c r="Q209" t="s">
        <v>137</v>
      </c>
      <c r="R209" t="s">
        <v>138</v>
      </c>
      <c r="S209" t="s">
        <v>76</v>
      </c>
      <c r="T209" t="s">
        <v>139</v>
      </c>
    </row>
    <row r="210" spans="1:20" x14ac:dyDescent="0.35">
      <c r="A210">
        <v>72293</v>
      </c>
      <c r="C210">
        <v>149</v>
      </c>
      <c r="D210" t="s">
        <v>73</v>
      </c>
      <c r="E210" t="s">
        <v>319</v>
      </c>
      <c r="F210">
        <v>3500</v>
      </c>
      <c r="G210" s="22">
        <v>45550</v>
      </c>
      <c r="H210" s="22">
        <v>45551</v>
      </c>
      <c r="I210" s="22">
        <v>45551</v>
      </c>
      <c r="J210" s="22">
        <v>45532</v>
      </c>
      <c r="K210" s="22">
        <v>45532</v>
      </c>
      <c r="L210" t="s">
        <v>158</v>
      </c>
      <c r="M210" t="s">
        <v>141</v>
      </c>
      <c r="N210" t="s">
        <v>293</v>
      </c>
      <c r="O210" t="s">
        <v>294</v>
      </c>
      <c r="P210" t="s">
        <v>136</v>
      </c>
      <c r="Q210" t="s">
        <v>137</v>
      </c>
      <c r="R210" t="s">
        <v>138</v>
      </c>
      <c r="S210" t="s">
        <v>76</v>
      </c>
      <c r="T210" t="s">
        <v>139</v>
      </c>
    </row>
    <row r="211" spans="1:20" x14ac:dyDescent="0.35">
      <c r="A211">
        <v>72299</v>
      </c>
      <c r="C211">
        <v>149</v>
      </c>
      <c r="D211" t="s">
        <v>73</v>
      </c>
      <c r="E211" t="s">
        <v>320</v>
      </c>
      <c r="F211">
        <v>600</v>
      </c>
      <c r="G211" s="22">
        <v>45550</v>
      </c>
      <c r="H211" s="22">
        <v>45551</v>
      </c>
      <c r="I211" s="22">
        <v>45551</v>
      </c>
      <c r="J211" s="22">
        <v>45532</v>
      </c>
      <c r="K211" s="22">
        <v>45532</v>
      </c>
      <c r="L211" t="s">
        <v>158</v>
      </c>
      <c r="M211" t="s">
        <v>141</v>
      </c>
      <c r="N211" t="s">
        <v>293</v>
      </c>
      <c r="O211" t="s">
        <v>294</v>
      </c>
      <c r="P211" t="s">
        <v>136</v>
      </c>
      <c r="Q211" t="s">
        <v>137</v>
      </c>
      <c r="R211" t="s">
        <v>138</v>
      </c>
      <c r="S211" t="s">
        <v>76</v>
      </c>
      <c r="T211" t="s">
        <v>139</v>
      </c>
    </row>
    <row r="212" spans="1:20" x14ac:dyDescent="0.35">
      <c r="A212">
        <v>75340</v>
      </c>
      <c r="C212">
        <v>149</v>
      </c>
      <c r="D212" t="s">
        <v>73</v>
      </c>
      <c r="E212" t="s">
        <v>321</v>
      </c>
      <c r="F212">
        <v>1548.04</v>
      </c>
      <c r="G212" s="22">
        <v>45551</v>
      </c>
      <c r="H212" s="22">
        <v>45551</v>
      </c>
      <c r="I212" s="22">
        <v>45551</v>
      </c>
      <c r="J212" s="22">
        <v>45551</v>
      </c>
      <c r="K212" s="22">
        <v>45551</v>
      </c>
      <c r="L212" t="s">
        <v>158</v>
      </c>
      <c r="N212" t="s">
        <v>163</v>
      </c>
      <c r="O212" t="s">
        <v>181</v>
      </c>
      <c r="P212" t="s">
        <v>136</v>
      </c>
      <c r="Q212" t="s">
        <v>137</v>
      </c>
      <c r="R212" t="s">
        <v>138</v>
      </c>
      <c r="S212" t="s">
        <v>76</v>
      </c>
      <c r="T212" t="s">
        <v>139</v>
      </c>
    </row>
    <row r="213" spans="1:20" x14ac:dyDescent="0.35">
      <c r="A213">
        <v>75342</v>
      </c>
      <c r="C213">
        <v>149</v>
      </c>
      <c r="D213" t="s">
        <v>73</v>
      </c>
      <c r="F213">
        <v>1060.8399999999999</v>
      </c>
      <c r="G213" s="22">
        <v>45551</v>
      </c>
      <c r="H213" s="22">
        <v>45551</v>
      </c>
      <c r="I213" s="22">
        <v>45551</v>
      </c>
      <c r="J213" s="22">
        <v>45551</v>
      </c>
      <c r="K213" s="22">
        <v>45551</v>
      </c>
      <c r="L213" t="s">
        <v>158</v>
      </c>
      <c r="N213" t="s">
        <v>163</v>
      </c>
      <c r="O213" t="s">
        <v>181</v>
      </c>
      <c r="P213" t="s">
        <v>136</v>
      </c>
      <c r="Q213" t="s">
        <v>137</v>
      </c>
      <c r="R213" t="s">
        <v>138</v>
      </c>
      <c r="S213" t="s">
        <v>76</v>
      </c>
      <c r="T213" t="s">
        <v>139</v>
      </c>
    </row>
    <row r="214" spans="1:20" x14ac:dyDescent="0.35">
      <c r="A214">
        <v>58388</v>
      </c>
      <c r="C214">
        <v>149</v>
      </c>
      <c r="D214" t="s">
        <v>73</v>
      </c>
      <c r="E214" t="s">
        <v>322</v>
      </c>
      <c r="F214">
        <v>1666.33</v>
      </c>
      <c r="G214" s="22">
        <v>45550</v>
      </c>
      <c r="H214" s="22">
        <v>45551</v>
      </c>
      <c r="I214" s="22">
        <v>45551</v>
      </c>
      <c r="J214" s="22">
        <v>45139</v>
      </c>
      <c r="K214" s="22"/>
      <c r="L214" t="s">
        <v>158</v>
      </c>
      <c r="N214" t="s">
        <v>159</v>
      </c>
      <c r="O214" t="s">
        <v>294</v>
      </c>
      <c r="P214" t="s">
        <v>136</v>
      </c>
      <c r="Q214" t="s">
        <v>137</v>
      </c>
      <c r="R214" t="s">
        <v>138</v>
      </c>
      <c r="S214" t="s">
        <v>76</v>
      </c>
      <c r="T214" t="s">
        <v>139</v>
      </c>
    </row>
    <row r="215" spans="1:20" x14ac:dyDescent="0.35">
      <c r="A215">
        <v>58464</v>
      </c>
      <c r="C215">
        <v>149</v>
      </c>
      <c r="D215" t="s">
        <v>73</v>
      </c>
      <c r="E215" t="s">
        <v>323</v>
      </c>
      <c r="F215">
        <v>2701.79</v>
      </c>
      <c r="G215" s="22">
        <v>45550</v>
      </c>
      <c r="H215" s="22">
        <v>45551</v>
      </c>
      <c r="I215" s="22">
        <v>45551</v>
      </c>
      <c r="J215" s="22">
        <v>45207</v>
      </c>
      <c r="K215" s="22"/>
      <c r="L215" t="s">
        <v>133</v>
      </c>
      <c r="N215" t="s">
        <v>183</v>
      </c>
      <c r="O215" t="s">
        <v>294</v>
      </c>
      <c r="P215" t="s">
        <v>136</v>
      </c>
      <c r="Q215" t="s">
        <v>137</v>
      </c>
      <c r="R215" t="s">
        <v>138</v>
      </c>
      <c r="S215" t="s">
        <v>76</v>
      </c>
      <c r="T215" t="s">
        <v>139</v>
      </c>
    </row>
    <row r="216" spans="1:20" x14ac:dyDescent="0.35">
      <c r="A216">
        <v>58503</v>
      </c>
      <c r="C216">
        <v>149</v>
      </c>
      <c r="D216" t="s">
        <v>73</v>
      </c>
      <c r="E216" t="s">
        <v>324</v>
      </c>
      <c r="F216">
        <v>5615.85</v>
      </c>
      <c r="G216" s="22">
        <v>45550</v>
      </c>
      <c r="H216" s="22">
        <v>45551</v>
      </c>
      <c r="I216" s="22">
        <v>45551</v>
      </c>
      <c r="J216" s="22">
        <v>45216</v>
      </c>
      <c r="K216" s="22"/>
      <c r="L216" t="s">
        <v>133</v>
      </c>
      <c r="N216" t="s">
        <v>228</v>
      </c>
      <c r="O216" t="s">
        <v>294</v>
      </c>
      <c r="P216" t="s">
        <v>136</v>
      </c>
      <c r="Q216" t="s">
        <v>137</v>
      </c>
      <c r="R216" t="s">
        <v>138</v>
      </c>
      <c r="S216" t="s">
        <v>76</v>
      </c>
      <c r="T216" t="s">
        <v>139</v>
      </c>
    </row>
    <row r="217" spans="1:20" x14ac:dyDescent="0.35">
      <c r="A217">
        <v>75169</v>
      </c>
      <c r="C217">
        <v>149</v>
      </c>
      <c r="D217" t="s">
        <v>73</v>
      </c>
      <c r="E217" t="s">
        <v>325</v>
      </c>
      <c r="F217">
        <v>1572.3</v>
      </c>
      <c r="G217" s="22">
        <v>45548</v>
      </c>
      <c r="H217" s="22">
        <v>45548</v>
      </c>
      <c r="I217" s="22">
        <v>45548</v>
      </c>
      <c r="J217" s="22">
        <v>45548</v>
      </c>
      <c r="K217" s="22">
        <v>45548</v>
      </c>
      <c r="L217" t="s">
        <v>158</v>
      </c>
      <c r="M217" t="s">
        <v>163</v>
      </c>
      <c r="N217" t="s">
        <v>163</v>
      </c>
      <c r="O217" t="s">
        <v>294</v>
      </c>
      <c r="P217" t="s">
        <v>136</v>
      </c>
      <c r="Q217" t="s">
        <v>137</v>
      </c>
      <c r="R217" t="s">
        <v>138</v>
      </c>
      <c r="S217" t="s">
        <v>76</v>
      </c>
      <c r="T217" t="s">
        <v>139</v>
      </c>
    </row>
    <row r="218" spans="1:20" x14ac:dyDescent="0.35">
      <c r="A218">
        <v>75171</v>
      </c>
      <c r="C218">
        <v>149</v>
      </c>
      <c r="D218" t="s">
        <v>73</v>
      </c>
      <c r="E218" t="s">
        <v>326</v>
      </c>
      <c r="F218">
        <v>1300</v>
      </c>
      <c r="G218" s="22">
        <v>45548</v>
      </c>
      <c r="H218" s="22">
        <v>45548</v>
      </c>
      <c r="I218" s="22">
        <v>45548</v>
      </c>
      <c r="J218" s="22">
        <v>45548</v>
      </c>
      <c r="K218" s="22">
        <v>45548</v>
      </c>
      <c r="L218" t="s">
        <v>158</v>
      </c>
      <c r="M218" t="s">
        <v>163</v>
      </c>
      <c r="N218" t="s">
        <v>163</v>
      </c>
      <c r="O218" t="s">
        <v>294</v>
      </c>
      <c r="P218" t="s">
        <v>136</v>
      </c>
      <c r="Q218" t="s">
        <v>137</v>
      </c>
      <c r="R218" t="s">
        <v>138</v>
      </c>
      <c r="S218" t="s">
        <v>76</v>
      </c>
      <c r="T218" t="s">
        <v>139</v>
      </c>
    </row>
    <row r="219" spans="1:20" x14ac:dyDescent="0.35">
      <c r="A219">
        <v>73739</v>
      </c>
      <c r="C219">
        <v>149</v>
      </c>
      <c r="D219" t="s">
        <v>73</v>
      </c>
      <c r="E219" t="s">
        <v>160</v>
      </c>
      <c r="F219">
        <v>10978</v>
      </c>
      <c r="G219" s="22">
        <v>45547</v>
      </c>
      <c r="H219" s="22">
        <v>45545</v>
      </c>
      <c r="I219" s="22">
        <v>45547</v>
      </c>
      <c r="J219" s="22">
        <v>45539</v>
      </c>
      <c r="K219" s="22">
        <v>45539</v>
      </c>
      <c r="L219" t="s">
        <v>133</v>
      </c>
      <c r="M219" t="s">
        <v>141</v>
      </c>
      <c r="N219" t="s">
        <v>235</v>
      </c>
      <c r="O219" t="s">
        <v>294</v>
      </c>
      <c r="P219" t="s">
        <v>136</v>
      </c>
      <c r="Q219" t="s">
        <v>137</v>
      </c>
      <c r="R219" t="s">
        <v>138</v>
      </c>
      <c r="S219" t="s">
        <v>76</v>
      </c>
      <c r="T219" t="s">
        <v>139</v>
      </c>
    </row>
    <row r="220" spans="1:20" x14ac:dyDescent="0.35">
      <c r="A220">
        <v>74054</v>
      </c>
      <c r="C220">
        <v>149</v>
      </c>
      <c r="D220" t="s">
        <v>73</v>
      </c>
      <c r="E220" t="s">
        <v>174</v>
      </c>
      <c r="F220">
        <v>216.3</v>
      </c>
      <c r="G220" s="22">
        <v>45548</v>
      </c>
      <c r="H220" s="22">
        <v>45547</v>
      </c>
      <c r="I220" s="22">
        <v>45547</v>
      </c>
      <c r="J220" s="22">
        <v>45533</v>
      </c>
      <c r="K220" s="22">
        <v>45540</v>
      </c>
      <c r="L220" t="s">
        <v>133</v>
      </c>
      <c r="M220" t="s">
        <v>147</v>
      </c>
      <c r="N220" t="s">
        <v>145</v>
      </c>
      <c r="O220" t="s">
        <v>294</v>
      </c>
      <c r="P220" t="s">
        <v>136</v>
      </c>
      <c r="Q220" t="s">
        <v>137</v>
      </c>
      <c r="R220" t="s">
        <v>138</v>
      </c>
      <c r="S220" t="s">
        <v>76</v>
      </c>
      <c r="T220" t="s">
        <v>139</v>
      </c>
    </row>
    <row r="221" spans="1:20" x14ac:dyDescent="0.35">
      <c r="A221">
        <v>74125</v>
      </c>
      <c r="C221">
        <v>149</v>
      </c>
      <c r="D221" t="s">
        <v>73</v>
      </c>
      <c r="E221" t="s">
        <v>151</v>
      </c>
      <c r="F221">
        <v>4887.2</v>
      </c>
      <c r="G221" s="22">
        <v>45548</v>
      </c>
      <c r="H221" s="22">
        <v>45547</v>
      </c>
      <c r="I221" s="22">
        <v>45547</v>
      </c>
      <c r="J221" s="22">
        <v>45538</v>
      </c>
      <c r="K221" s="22">
        <v>45540</v>
      </c>
      <c r="L221" t="s">
        <v>133</v>
      </c>
      <c r="M221" t="s">
        <v>147</v>
      </c>
      <c r="N221" t="s">
        <v>145</v>
      </c>
      <c r="O221" t="s">
        <v>294</v>
      </c>
      <c r="P221" t="s">
        <v>136</v>
      </c>
      <c r="Q221" t="s">
        <v>137</v>
      </c>
      <c r="R221" t="s">
        <v>138</v>
      </c>
      <c r="S221" t="s">
        <v>76</v>
      </c>
      <c r="T221" t="s">
        <v>139</v>
      </c>
    </row>
    <row r="222" spans="1:20" x14ac:dyDescent="0.35">
      <c r="A222">
        <v>74130</v>
      </c>
      <c r="C222">
        <v>149</v>
      </c>
      <c r="D222" t="s">
        <v>73</v>
      </c>
      <c r="E222" t="s">
        <v>286</v>
      </c>
      <c r="F222">
        <v>2927.24</v>
      </c>
      <c r="G222" s="22">
        <v>45547</v>
      </c>
      <c r="H222" s="22">
        <v>45547</v>
      </c>
      <c r="I222" s="22">
        <v>45547</v>
      </c>
      <c r="J222" s="22">
        <v>45534</v>
      </c>
      <c r="K222" s="22">
        <v>45540</v>
      </c>
      <c r="L222" t="s">
        <v>133</v>
      </c>
      <c r="M222" t="s">
        <v>147</v>
      </c>
      <c r="N222" t="s">
        <v>145</v>
      </c>
      <c r="O222" t="s">
        <v>294</v>
      </c>
      <c r="P222" t="s">
        <v>136</v>
      </c>
      <c r="Q222" t="s">
        <v>137</v>
      </c>
      <c r="R222" t="s">
        <v>138</v>
      </c>
      <c r="S222" t="s">
        <v>76</v>
      </c>
      <c r="T222" t="s">
        <v>139</v>
      </c>
    </row>
    <row r="223" spans="1:20" x14ac:dyDescent="0.35">
      <c r="A223">
        <v>74172</v>
      </c>
      <c r="C223">
        <v>149</v>
      </c>
      <c r="D223" t="s">
        <v>73</v>
      </c>
      <c r="E223" t="s">
        <v>300</v>
      </c>
      <c r="F223">
        <v>4266.67</v>
      </c>
      <c r="G223" s="22">
        <v>45548</v>
      </c>
      <c r="H223" s="22">
        <v>45547</v>
      </c>
      <c r="I223" s="22">
        <v>45547</v>
      </c>
      <c r="J223" s="22">
        <v>45540</v>
      </c>
      <c r="K223" s="22">
        <v>45540</v>
      </c>
      <c r="L223" t="s">
        <v>158</v>
      </c>
      <c r="N223" t="s">
        <v>293</v>
      </c>
      <c r="O223" t="s">
        <v>294</v>
      </c>
      <c r="P223" t="s">
        <v>136</v>
      </c>
      <c r="Q223" t="s">
        <v>137</v>
      </c>
      <c r="R223" t="s">
        <v>138</v>
      </c>
      <c r="S223" t="s">
        <v>76</v>
      </c>
      <c r="T223" t="s">
        <v>139</v>
      </c>
    </row>
    <row r="224" spans="1:20" x14ac:dyDescent="0.35">
      <c r="A224">
        <v>74334</v>
      </c>
      <c r="C224">
        <v>149</v>
      </c>
      <c r="D224" t="s">
        <v>73</v>
      </c>
      <c r="E224" t="s">
        <v>327</v>
      </c>
      <c r="F224">
        <v>390</v>
      </c>
      <c r="G224" s="22">
        <v>45547</v>
      </c>
      <c r="H224" s="22"/>
      <c r="I224" s="22">
        <v>45547</v>
      </c>
      <c r="J224" s="22">
        <v>45539</v>
      </c>
      <c r="K224" s="22">
        <v>45541</v>
      </c>
      <c r="L224" t="s">
        <v>133</v>
      </c>
      <c r="N224" t="s">
        <v>148</v>
      </c>
      <c r="O224" t="s">
        <v>294</v>
      </c>
      <c r="P224" t="s">
        <v>136</v>
      </c>
      <c r="Q224" t="s">
        <v>137</v>
      </c>
      <c r="R224" t="s">
        <v>138</v>
      </c>
      <c r="S224" t="s">
        <v>76</v>
      </c>
      <c r="T224" t="s">
        <v>139</v>
      </c>
    </row>
    <row r="225" spans="1:20" x14ac:dyDescent="0.35">
      <c r="A225">
        <v>74700</v>
      </c>
      <c r="C225">
        <v>149</v>
      </c>
      <c r="D225" t="s">
        <v>73</v>
      </c>
      <c r="E225" t="s">
        <v>328</v>
      </c>
      <c r="F225">
        <v>583.89</v>
      </c>
      <c r="G225" s="22">
        <v>45547</v>
      </c>
      <c r="H225" s="22">
        <v>45547</v>
      </c>
      <c r="I225" s="22">
        <v>45547</v>
      </c>
      <c r="J225" s="22">
        <v>45534</v>
      </c>
      <c r="K225" s="22">
        <v>45546</v>
      </c>
      <c r="L225" t="s">
        <v>133</v>
      </c>
      <c r="M225" t="s">
        <v>170</v>
      </c>
      <c r="N225" t="s">
        <v>221</v>
      </c>
      <c r="O225" t="s">
        <v>294</v>
      </c>
      <c r="P225" t="s">
        <v>136</v>
      </c>
      <c r="Q225" t="s">
        <v>137</v>
      </c>
      <c r="R225" t="s">
        <v>138</v>
      </c>
      <c r="S225" t="s">
        <v>76</v>
      </c>
      <c r="T225" t="s">
        <v>139</v>
      </c>
    </row>
    <row r="226" spans="1:20" x14ac:dyDescent="0.35">
      <c r="A226">
        <v>74720</v>
      </c>
      <c r="C226">
        <v>149</v>
      </c>
      <c r="D226" t="s">
        <v>73</v>
      </c>
      <c r="E226" t="s">
        <v>329</v>
      </c>
      <c r="F226">
        <v>2530</v>
      </c>
      <c r="G226" s="22">
        <v>45548</v>
      </c>
      <c r="H226" s="22">
        <v>45547</v>
      </c>
      <c r="I226" s="22">
        <v>45547</v>
      </c>
      <c r="J226" s="22">
        <v>45541</v>
      </c>
      <c r="K226" s="22">
        <v>45546</v>
      </c>
      <c r="L226" t="s">
        <v>133</v>
      </c>
      <c r="M226" t="s">
        <v>147</v>
      </c>
      <c r="N226" t="s">
        <v>145</v>
      </c>
      <c r="O226" t="s">
        <v>294</v>
      </c>
      <c r="P226" t="s">
        <v>136</v>
      </c>
      <c r="Q226" t="s">
        <v>137</v>
      </c>
      <c r="R226" t="s">
        <v>138</v>
      </c>
      <c r="S226" t="s">
        <v>76</v>
      </c>
      <c r="T226" t="s">
        <v>139</v>
      </c>
    </row>
    <row r="227" spans="1:20" x14ac:dyDescent="0.35">
      <c r="A227">
        <v>74741</v>
      </c>
      <c r="C227">
        <v>149</v>
      </c>
      <c r="D227" t="s">
        <v>73</v>
      </c>
      <c r="E227" t="s">
        <v>330</v>
      </c>
      <c r="F227">
        <v>635</v>
      </c>
      <c r="G227" s="22">
        <v>45547</v>
      </c>
      <c r="H227" s="22"/>
      <c r="I227" s="22">
        <v>45547</v>
      </c>
      <c r="J227" s="22">
        <v>45533</v>
      </c>
      <c r="K227" s="22">
        <v>45546</v>
      </c>
      <c r="L227" t="s">
        <v>133</v>
      </c>
      <c r="N227" t="s">
        <v>331</v>
      </c>
      <c r="O227" t="s">
        <v>294</v>
      </c>
      <c r="P227" t="s">
        <v>136</v>
      </c>
      <c r="Q227" t="s">
        <v>137</v>
      </c>
      <c r="R227" t="s">
        <v>138</v>
      </c>
      <c r="S227" t="s">
        <v>76</v>
      </c>
      <c r="T227" t="s">
        <v>139</v>
      </c>
    </row>
    <row r="228" spans="1:20" x14ac:dyDescent="0.35">
      <c r="A228">
        <v>74883</v>
      </c>
      <c r="C228">
        <v>149</v>
      </c>
      <c r="D228" t="s">
        <v>73</v>
      </c>
      <c r="E228" t="s">
        <v>289</v>
      </c>
      <c r="F228">
        <v>228.57</v>
      </c>
      <c r="G228" s="22">
        <v>45547</v>
      </c>
      <c r="H228" s="22">
        <v>45547</v>
      </c>
      <c r="I228" s="22">
        <v>45547</v>
      </c>
      <c r="J228" s="22">
        <v>45547</v>
      </c>
      <c r="K228" s="22">
        <v>45547</v>
      </c>
      <c r="L228" t="s">
        <v>158</v>
      </c>
      <c r="M228" t="s">
        <v>163</v>
      </c>
      <c r="N228" t="s">
        <v>163</v>
      </c>
      <c r="O228" t="s">
        <v>294</v>
      </c>
      <c r="P228" t="s">
        <v>136</v>
      </c>
      <c r="Q228" t="s">
        <v>137</v>
      </c>
      <c r="R228" t="s">
        <v>138</v>
      </c>
      <c r="S228" t="s">
        <v>76</v>
      </c>
      <c r="T228" t="s">
        <v>139</v>
      </c>
    </row>
    <row r="229" spans="1:20" x14ac:dyDescent="0.35">
      <c r="A229">
        <v>74884</v>
      </c>
      <c r="C229">
        <v>149</v>
      </c>
      <c r="D229" t="s">
        <v>73</v>
      </c>
      <c r="E229" t="s">
        <v>332</v>
      </c>
      <c r="F229">
        <v>734</v>
      </c>
      <c r="G229" s="22">
        <v>45547</v>
      </c>
      <c r="H229" s="22">
        <v>45547</v>
      </c>
      <c r="I229" s="22">
        <v>45547</v>
      </c>
      <c r="J229" s="22">
        <v>45547</v>
      </c>
      <c r="K229" s="22">
        <v>45547</v>
      </c>
      <c r="L229" t="s">
        <v>158</v>
      </c>
      <c r="M229" t="s">
        <v>163</v>
      </c>
      <c r="N229" t="s">
        <v>163</v>
      </c>
      <c r="O229" t="s">
        <v>294</v>
      </c>
      <c r="P229" t="s">
        <v>136</v>
      </c>
      <c r="Q229" t="s">
        <v>137</v>
      </c>
      <c r="R229" t="s">
        <v>138</v>
      </c>
      <c r="S229" t="s">
        <v>76</v>
      </c>
      <c r="T229" t="s">
        <v>139</v>
      </c>
    </row>
    <row r="230" spans="1:20" x14ac:dyDescent="0.35">
      <c r="A230">
        <v>70968</v>
      </c>
      <c r="C230">
        <v>149</v>
      </c>
      <c r="D230" t="s">
        <v>73</v>
      </c>
      <c r="E230" t="s">
        <v>333</v>
      </c>
      <c r="F230">
        <v>986.2</v>
      </c>
      <c r="G230" s="22">
        <v>45547</v>
      </c>
      <c r="H230" s="22">
        <v>45547</v>
      </c>
      <c r="I230" s="22">
        <v>45547</v>
      </c>
      <c r="J230" s="22">
        <v>45519</v>
      </c>
      <c r="K230" s="22">
        <v>45523</v>
      </c>
      <c r="L230" t="s">
        <v>334</v>
      </c>
      <c r="N230" t="s">
        <v>167</v>
      </c>
      <c r="O230" t="s">
        <v>294</v>
      </c>
      <c r="P230" t="s">
        <v>136</v>
      </c>
      <c r="Q230" t="s">
        <v>137</v>
      </c>
      <c r="R230" t="s">
        <v>138</v>
      </c>
      <c r="S230" t="s">
        <v>76</v>
      </c>
      <c r="T230" t="s">
        <v>139</v>
      </c>
    </row>
    <row r="231" spans="1:20" x14ac:dyDescent="0.35">
      <c r="A231">
        <v>71136</v>
      </c>
      <c r="C231">
        <v>149</v>
      </c>
      <c r="D231" t="s">
        <v>73</v>
      </c>
      <c r="E231" t="s">
        <v>335</v>
      </c>
      <c r="F231">
        <v>1388.18</v>
      </c>
      <c r="G231" s="22">
        <v>45548</v>
      </c>
      <c r="H231" s="22">
        <v>45547</v>
      </c>
      <c r="I231" s="22">
        <v>45547</v>
      </c>
      <c r="J231" s="22">
        <v>45518</v>
      </c>
      <c r="K231" s="22">
        <v>45524</v>
      </c>
      <c r="L231" t="s">
        <v>133</v>
      </c>
      <c r="M231" t="s">
        <v>147</v>
      </c>
      <c r="N231" t="s">
        <v>145</v>
      </c>
      <c r="O231" t="s">
        <v>294</v>
      </c>
      <c r="P231" t="s">
        <v>136</v>
      </c>
      <c r="Q231" t="s">
        <v>137</v>
      </c>
      <c r="R231" t="s">
        <v>138</v>
      </c>
      <c r="S231" t="s">
        <v>76</v>
      </c>
      <c r="T231" t="s">
        <v>139</v>
      </c>
    </row>
    <row r="232" spans="1:20" x14ac:dyDescent="0.35">
      <c r="A232">
        <v>71723</v>
      </c>
      <c r="C232">
        <v>149</v>
      </c>
      <c r="D232" t="s">
        <v>73</v>
      </c>
      <c r="E232" t="s">
        <v>186</v>
      </c>
      <c r="F232">
        <v>206.4</v>
      </c>
      <c r="G232" s="22">
        <v>45547</v>
      </c>
      <c r="H232" s="22">
        <v>45547</v>
      </c>
      <c r="I232" s="22">
        <v>45547</v>
      </c>
      <c r="J232" s="22">
        <v>45523</v>
      </c>
      <c r="K232" s="22">
        <v>45527</v>
      </c>
      <c r="L232" t="s">
        <v>133</v>
      </c>
      <c r="M232" t="s">
        <v>187</v>
      </c>
      <c r="N232" t="s">
        <v>192</v>
      </c>
      <c r="O232" t="s">
        <v>294</v>
      </c>
      <c r="P232" t="s">
        <v>136</v>
      </c>
      <c r="Q232" t="s">
        <v>137</v>
      </c>
      <c r="R232" t="s">
        <v>138</v>
      </c>
      <c r="S232" t="s">
        <v>76</v>
      </c>
      <c r="T232" t="s">
        <v>139</v>
      </c>
    </row>
    <row r="233" spans="1:20" x14ac:dyDescent="0.35">
      <c r="A233">
        <v>72505</v>
      </c>
      <c r="C233">
        <v>149</v>
      </c>
      <c r="D233" t="s">
        <v>73</v>
      </c>
      <c r="E233" t="s">
        <v>336</v>
      </c>
      <c r="F233">
        <v>1500</v>
      </c>
      <c r="G233" s="22">
        <v>45547</v>
      </c>
      <c r="H233" s="22">
        <v>45547</v>
      </c>
      <c r="I233" s="22">
        <v>45547</v>
      </c>
      <c r="J233" s="22">
        <v>45533</v>
      </c>
      <c r="K233" s="22">
        <v>45533</v>
      </c>
      <c r="L233" t="s">
        <v>158</v>
      </c>
      <c r="M233" t="s">
        <v>217</v>
      </c>
      <c r="N233" t="s">
        <v>337</v>
      </c>
      <c r="O233" t="s">
        <v>294</v>
      </c>
      <c r="P233" t="s">
        <v>136</v>
      </c>
      <c r="Q233" t="s">
        <v>137</v>
      </c>
      <c r="R233" t="s">
        <v>138</v>
      </c>
      <c r="S233" t="s">
        <v>76</v>
      </c>
      <c r="T233" t="s">
        <v>139</v>
      </c>
    </row>
    <row r="234" spans="1:20" x14ac:dyDescent="0.35">
      <c r="A234">
        <v>72506</v>
      </c>
      <c r="C234">
        <v>149</v>
      </c>
      <c r="D234" t="s">
        <v>73</v>
      </c>
      <c r="E234" t="s">
        <v>289</v>
      </c>
      <c r="F234">
        <v>821</v>
      </c>
      <c r="G234" s="22">
        <v>45548</v>
      </c>
      <c r="H234" s="22">
        <v>45547</v>
      </c>
      <c r="I234" s="22">
        <v>45547</v>
      </c>
      <c r="J234" s="22">
        <v>45533</v>
      </c>
      <c r="K234" s="22">
        <v>45533</v>
      </c>
      <c r="L234" t="s">
        <v>158</v>
      </c>
      <c r="M234" t="s">
        <v>217</v>
      </c>
      <c r="N234" t="s">
        <v>337</v>
      </c>
      <c r="O234" t="s">
        <v>294</v>
      </c>
      <c r="P234" t="s">
        <v>136</v>
      </c>
      <c r="Q234" t="s">
        <v>137</v>
      </c>
      <c r="R234" t="s">
        <v>138</v>
      </c>
      <c r="S234" t="s">
        <v>76</v>
      </c>
      <c r="T234" t="s">
        <v>139</v>
      </c>
    </row>
    <row r="235" spans="1:20" x14ac:dyDescent="0.35">
      <c r="A235">
        <v>72562</v>
      </c>
      <c r="C235">
        <v>149</v>
      </c>
      <c r="D235" t="s">
        <v>73</v>
      </c>
      <c r="E235" t="s">
        <v>160</v>
      </c>
      <c r="F235">
        <v>11275</v>
      </c>
      <c r="G235" s="22">
        <v>45547</v>
      </c>
      <c r="H235" s="22">
        <v>45547</v>
      </c>
      <c r="I235" s="22">
        <v>45547</v>
      </c>
      <c r="J235" s="22">
        <v>45531</v>
      </c>
      <c r="K235" s="22">
        <v>45533</v>
      </c>
      <c r="L235" t="s">
        <v>133</v>
      </c>
      <c r="M235" t="s">
        <v>141</v>
      </c>
      <c r="N235" t="s">
        <v>235</v>
      </c>
      <c r="O235" t="s">
        <v>294</v>
      </c>
      <c r="P235" t="s">
        <v>136</v>
      </c>
      <c r="Q235" t="s">
        <v>137</v>
      </c>
      <c r="R235" t="s">
        <v>138</v>
      </c>
      <c r="S235" t="s">
        <v>76</v>
      </c>
      <c r="T235" t="s">
        <v>139</v>
      </c>
    </row>
    <row r="236" spans="1:20" x14ac:dyDescent="0.35">
      <c r="A236">
        <v>72591</v>
      </c>
      <c r="C236">
        <v>149</v>
      </c>
      <c r="D236" t="s">
        <v>73</v>
      </c>
      <c r="F236">
        <v>3768.36</v>
      </c>
      <c r="G236" s="22">
        <v>45548</v>
      </c>
      <c r="H236" s="22">
        <v>45547</v>
      </c>
      <c r="I236" s="22">
        <v>45547</v>
      </c>
      <c r="J236" s="22">
        <v>45533</v>
      </c>
      <c r="K236" s="22">
        <v>45533</v>
      </c>
      <c r="L236" t="s">
        <v>158</v>
      </c>
      <c r="M236" t="s">
        <v>217</v>
      </c>
      <c r="N236" t="s">
        <v>318</v>
      </c>
      <c r="O236" t="s">
        <v>294</v>
      </c>
      <c r="P236" t="s">
        <v>136</v>
      </c>
      <c r="Q236" t="s">
        <v>137</v>
      </c>
      <c r="R236" t="s">
        <v>138</v>
      </c>
      <c r="S236" t="s">
        <v>76</v>
      </c>
      <c r="T236" t="s">
        <v>139</v>
      </c>
    </row>
    <row r="237" spans="1:20" x14ac:dyDescent="0.35">
      <c r="A237">
        <v>72679</v>
      </c>
      <c r="C237">
        <v>149</v>
      </c>
      <c r="D237" t="s">
        <v>73</v>
      </c>
      <c r="E237" t="s">
        <v>193</v>
      </c>
      <c r="F237">
        <v>3547.69</v>
      </c>
      <c r="G237" s="22">
        <v>45548</v>
      </c>
      <c r="H237" s="22">
        <v>45547</v>
      </c>
      <c r="I237" s="22">
        <v>45547</v>
      </c>
      <c r="J237" s="22">
        <v>45531</v>
      </c>
      <c r="K237" s="22">
        <v>45534</v>
      </c>
      <c r="L237" t="s">
        <v>133</v>
      </c>
      <c r="M237" t="s">
        <v>147</v>
      </c>
      <c r="N237" t="s">
        <v>145</v>
      </c>
      <c r="O237" t="s">
        <v>294</v>
      </c>
      <c r="P237" t="s">
        <v>136</v>
      </c>
      <c r="Q237" t="s">
        <v>137</v>
      </c>
      <c r="R237" t="s">
        <v>138</v>
      </c>
      <c r="S237" t="s">
        <v>76</v>
      </c>
      <c r="T237" t="s">
        <v>139</v>
      </c>
    </row>
    <row r="238" spans="1:20" x14ac:dyDescent="0.35">
      <c r="A238">
        <v>72816</v>
      </c>
      <c r="C238">
        <v>149</v>
      </c>
      <c r="D238" t="s">
        <v>73</v>
      </c>
      <c r="E238" t="s">
        <v>338</v>
      </c>
      <c r="F238">
        <v>16549.82</v>
      </c>
      <c r="G238" s="22">
        <v>45547</v>
      </c>
      <c r="H238" s="22">
        <v>45547</v>
      </c>
      <c r="I238" s="22">
        <v>45547</v>
      </c>
      <c r="J238" s="22">
        <v>45536</v>
      </c>
      <c r="K238" s="22">
        <v>45534</v>
      </c>
      <c r="L238" t="s">
        <v>158</v>
      </c>
      <c r="M238" t="s">
        <v>141</v>
      </c>
      <c r="N238" t="s">
        <v>339</v>
      </c>
      <c r="O238" t="s">
        <v>294</v>
      </c>
      <c r="P238" t="s">
        <v>136</v>
      </c>
      <c r="Q238" t="s">
        <v>137</v>
      </c>
      <c r="R238" t="s">
        <v>138</v>
      </c>
      <c r="S238" t="s">
        <v>76</v>
      </c>
      <c r="T238" t="s">
        <v>139</v>
      </c>
    </row>
    <row r="239" spans="1:20" x14ac:dyDescent="0.35">
      <c r="A239">
        <v>72817</v>
      </c>
      <c r="C239">
        <v>149</v>
      </c>
      <c r="D239" t="s">
        <v>73</v>
      </c>
      <c r="E239" t="s">
        <v>338</v>
      </c>
      <c r="F239">
        <v>2561.0300000000002</v>
      </c>
      <c r="G239" s="22">
        <v>45547</v>
      </c>
      <c r="H239" s="22">
        <v>45547</v>
      </c>
      <c r="I239" s="22">
        <v>45547</v>
      </c>
      <c r="J239" s="22">
        <v>45536</v>
      </c>
      <c r="K239" s="22">
        <v>45534</v>
      </c>
      <c r="L239" t="s">
        <v>158</v>
      </c>
      <c r="M239" t="s">
        <v>141</v>
      </c>
      <c r="N239" t="s">
        <v>232</v>
      </c>
      <c r="O239" t="s">
        <v>294</v>
      </c>
      <c r="P239" t="s">
        <v>136</v>
      </c>
      <c r="Q239" t="s">
        <v>137</v>
      </c>
      <c r="R239" t="s">
        <v>138</v>
      </c>
      <c r="S239" t="s">
        <v>76</v>
      </c>
      <c r="T239" t="s">
        <v>139</v>
      </c>
    </row>
    <row r="240" spans="1:20" x14ac:dyDescent="0.35">
      <c r="A240">
        <v>67011</v>
      </c>
      <c r="C240">
        <v>149</v>
      </c>
      <c r="D240" t="s">
        <v>73</v>
      </c>
      <c r="E240" t="s">
        <v>193</v>
      </c>
      <c r="F240">
        <v>8728.42</v>
      </c>
      <c r="G240" s="22">
        <v>45548</v>
      </c>
      <c r="H240" s="22">
        <v>45547</v>
      </c>
      <c r="I240" s="22">
        <v>45547</v>
      </c>
      <c r="J240" s="22">
        <v>45332</v>
      </c>
      <c r="K240" s="22"/>
      <c r="L240" t="s">
        <v>158</v>
      </c>
      <c r="N240" t="s">
        <v>228</v>
      </c>
      <c r="O240" t="s">
        <v>294</v>
      </c>
      <c r="P240" t="s">
        <v>136</v>
      </c>
      <c r="Q240" t="s">
        <v>137</v>
      </c>
      <c r="R240" t="s">
        <v>138</v>
      </c>
      <c r="S240" t="s">
        <v>76</v>
      </c>
      <c r="T240" t="s">
        <v>139</v>
      </c>
    </row>
    <row r="241" spans="1:20" x14ac:dyDescent="0.35">
      <c r="A241">
        <v>58091</v>
      </c>
      <c r="C241">
        <v>149</v>
      </c>
      <c r="D241" t="s">
        <v>73</v>
      </c>
      <c r="E241" t="s">
        <v>193</v>
      </c>
      <c r="F241">
        <v>401.9</v>
      </c>
      <c r="G241" s="22">
        <v>45547</v>
      </c>
      <c r="H241" s="22"/>
      <c r="I241" s="22">
        <v>45547</v>
      </c>
      <c r="J241" s="22">
        <v>45528</v>
      </c>
      <c r="K241" s="22"/>
      <c r="L241" t="s">
        <v>133</v>
      </c>
      <c r="N241" t="s">
        <v>145</v>
      </c>
      <c r="O241" t="s">
        <v>294</v>
      </c>
      <c r="P241" t="s">
        <v>136</v>
      </c>
      <c r="Q241" t="s">
        <v>137</v>
      </c>
      <c r="R241" t="s">
        <v>138</v>
      </c>
      <c r="S241" t="s">
        <v>76</v>
      </c>
      <c r="T241" t="s">
        <v>139</v>
      </c>
    </row>
    <row r="242" spans="1:20" x14ac:dyDescent="0.35">
      <c r="A242">
        <v>72493</v>
      </c>
      <c r="C242">
        <v>149</v>
      </c>
      <c r="D242" t="s">
        <v>73</v>
      </c>
      <c r="E242" t="s">
        <v>153</v>
      </c>
      <c r="F242">
        <v>2224.8000000000002</v>
      </c>
      <c r="G242" s="22">
        <v>45546</v>
      </c>
      <c r="H242" s="22">
        <v>45545</v>
      </c>
      <c r="I242" s="22">
        <v>45546</v>
      </c>
      <c r="J242" s="22">
        <v>45531</v>
      </c>
      <c r="K242" s="22">
        <v>45533</v>
      </c>
      <c r="L242" t="s">
        <v>133</v>
      </c>
      <c r="N242" t="s">
        <v>148</v>
      </c>
      <c r="O242" t="s">
        <v>294</v>
      </c>
      <c r="P242" t="s">
        <v>136</v>
      </c>
      <c r="Q242" t="s">
        <v>137</v>
      </c>
      <c r="R242" t="s">
        <v>138</v>
      </c>
      <c r="S242" t="s">
        <v>76</v>
      </c>
      <c r="T242" t="s">
        <v>139</v>
      </c>
    </row>
    <row r="243" spans="1:20" x14ac:dyDescent="0.35">
      <c r="A243">
        <v>72537</v>
      </c>
      <c r="C243">
        <v>149</v>
      </c>
      <c r="D243" t="s">
        <v>73</v>
      </c>
      <c r="E243" t="s">
        <v>199</v>
      </c>
      <c r="F243">
        <v>3530.83</v>
      </c>
      <c r="G243" s="22">
        <v>45546</v>
      </c>
      <c r="H243" s="22">
        <v>45545</v>
      </c>
      <c r="I243" s="22">
        <v>45546</v>
      </c>
      <c r="J243" s="22">
        <v>45531</v>
      </c>
      <c r="K243" s="22">
        <v>45533</v>
      </c>
      <c r="L243" t="s">
        <v>133</v>
      </c>
      <c r="M243" t="s">
        <v>147</v>
      </c>
      <c r="N243" t="s">
        <v>145</v>
      </c>
      <c r="O243" t="s">
        <v>294</v>
      </c>
      <c r="P243" t="s">
        <v>136</v>
      </c>
      <c r="Q243" t="s">
        <v>137</v>
      </c>
      <c r="R243" t="s">
        <v>138</v>
      </c>
      <c r="S243" t="s">
        <v>76</v>
      </c>
      <c r="T243" t="s">
        <v>139</v>
      </c>
    </row>
    <row r="244" spans="1:20" x14ac:dyDescent="0.35">
      <c r="A244">
        <v>72559</v>
      </c>
      <c r="C244">
        <v>149</v>
      </c>
      <c r="D244" t="s">
        <v>73</v>
      </c>
      <c r="E244" t="s">
        <v>174</v>
      </c>
      <c r="F244">
        <v>862.45</v>
      </c>
      <c r="G244" s="22">
        <v>45546</v>
      </c>
      <c r="H244" s="22">
        <v>45545</v>
      </c>
      <c r="I244" s="22">
        <v>45546</v>
      </c>
      <c r="J244" s="22">
        <v>45531</v>
      </c>
      <c r="K244" s="22">
        <v>45533</v>
      </c>
      <c r="L244" t="s">
        <v>133</v>
      </c>
      <c r="M244" t="s">
        <v>147</v>
      </c>
      <c r="N244" t="s">
        <v>145</v>
      </c>
      <c r="O244" t="s">
        <v>294</v>
      </c>
      <c r="P244" t="s">
        <v>136</v>
      </c>
      <c r="Q244" t="s">
        <v>137</v>
      </c>
      <c r="R244" t="s">
        <v>138</v>
      </c>
      <c r="S244" t="s">
        <v>76</v>
      </c>
      <c r="T244" t="s">
        <v>139</v>
      </c>
    </row>
    <row r="245" spans="1:20" x14ac:dyDescent="0.35">
      <c r="A245">
        <v>72682</v>
      </c>
      <c r="C245">
        <v>149</v>
      </c>
      <c r="D245" t="s">
        <v>73</v>
      </c>
      <c r="E245" t="s">
        <v>149</v>
      </c>
      <c r="F245">
        <v>1917.8</v>
      </c>
      <c r="G245" s="22">
        <v>45546</v>
      </c>
      <c r="H245" s="22">
        <v>45545</v>
      </c>
      <c r="I245" s="22">
        <v>45546</v>
      </c>
      <c r="J245" s="22">
        <v>45532</v>
      </c>
      <c r="K245" s="22">
        <v>45534</v>
      </c>
      <c r="L245" t="s">
        <v>133</v>
      </c>
      <c r="M245" t="s">
        <v>197</v>
      </c>
      <c r="N245" t="s">
        <v>150</v>
      </c>
      <c r="O245" t="s">
        <v>294</v>
      </c>
      <c r="P245" t="s">
        <v>136</v>
      </c>
      <c r="Q245" t="s">
        <v>137</v>
      </c>
      <c r="R245" t="s">
        <v>138</v>
      </c>
      <c r="S245" t="s">
        <v>76</v>
      </c>
      <c r="T245" t="s">
        <v>139</v>
      </c>
    </row>
    <row r="246" spans="1:20" x14ac:dyDescent="0.35">
      <c r="A246">
        <v>74628</v>
      </c>
      <c r="C246">
        <v>149</v>
      </c>
      <c r="D246" t="s">
        <v>73</v>
      </c>
      <c r="E246" t="s">
        <v>162</v>
      </c>
      <c r="F246">
        <v>120</v>
      </c>
      <c r="G246" s="22">
        <v>45546</v>
      </c>
      <c r="H246" s="22">
        <v>45546</v>
      </c>
      <c r="I246" s="22">
        <v>45546</v>
      </c>
      <c r="J246" s="22">
        <v>45546</v>
      </c>
      <c r="K246" s="22">
        <v>45546</v>
      </c>
      <c r="L246" t="s">
        <v>158</v>
      </c>
      <c r="M246" t="s">
        <v>163</v>
      </c>
      <c r="N246" t="s">
        <v>163</v>
      </c>
      <c r="O246" t="s">
        <v>294</v>
      </c>
      <c r="P246" t="s">
        <v>136</v>
      </c>
      <c r="Q246" t="s">
        <v>137</v>
      </c>
      <c r="R246" t="s">
        <v>138</v>
      </c>
      <c r="S246" t="s">
        <v>76</v>
      </c>
      <c r="T246" t="s">
        <v>139</v>
      </c>
    </row>
    <row r="247" spans="1:20" x14ac:dyDescent="0.35">
      <c r="A247">
        <v>74629</v>
      </c>
      <c r="C247">
        <v>149</v>
      </c>
      <c r="D247" t="s">
        <v>73</v>
      </c>
      <c r="E247" t="s">
        <v>340</v>
      </c>
      <c r="F247">
        <v>149</v>
      </c>
      <c r="G247" s="22">
        <v>45546</v>
      </c>
      <c r="H247" s="22">
        <v>45546</v>
      </c>
      <c r="I247" s="22">
        <v>45546</v>
      </c>
      <c r="J247" s="22">
        <v>44450</v>
      </c>
      <c r="K247" s="22">
        <v>45546</v>
      </c>
      <c r="L247" t="s">
        <v>158</v>
      </c>
      <c r="M247" t="s">
        <v>163</v>
      </c>
      <c r="N247" t="s">
        <v>163</v>
      </c>
      <c r="O247" t="s">
        <v>294</v>
      </c>
      <c r="P247" t="s">
        <v>136</v>
      </c>
      <c r="Q247" t="s">
        <v>137</v>
      </c>
      <c r="R247" t="s">
        <v>138</v>
      </c>
      <c r="S247" t="s">
        <v>76</v>
      </c>
      <c r="T247" t="s">
        <v>139</v>
      </c>
    </row>
    <row r="248" spans="1:20" x14ac:dyDescent="0.35">
      <c r="A248">
        <v>74711</v>
      </c>
      <c r="C248">
        <v>149</v>
      </c>
      <c r="D248" t="s">
        <v>73</v>
      </c>
      <c r="E248" t="s">
        <v>341</v>
      </c>
      <c r="F248">
        <v>266.25</v>
      </c>
      <c r="G248" s="22">
        <v>45546</v>
      </c>
      <c r="H248" s="22">
        <v>45546</v>
      </c>
      <c r="I248" s="22">
        <v>45546</v>
      </c>
      <c r="J248" s="22">
        <v>45546</v>
      </c>
      <c r="K248" s="22">
        <v>45546</v>
      </c>
      <c r="L248" t="s">
        <v>158</v>
      </c>
      <c r="M248" t="s">
        <v>163</v>
      </c>
      <c r="N248" t="s">
        <v>163</v>
      </c>
      <c r="O248" t="s">
        <v>294</v>
      </c>
      <c r="P248" t="s">
        <v>136</v>
      </c>
      <c r="Q248" t="s">
        <v>137</v>
      </c>
      <c r="R248" t="s">
        <v>138</v>
      </c>
      <c r="S248" t="s">
        <v>76</v>
      </c>
      <c r="T248" t="s">
        <v>139</v>
      </c>
    </row>
    <row r="249" spans="1:20" x14ac:dyDescent="0.35">
      <c r="A249">
        <v>74826</v>
      </c>
      <c r="C249">
        <v>149</v>
      </c>
      <c r="D249" t="s">
        <v>73</v>
      </c>
      <c r="E249" t="s">
        <v>342</v>
      </c>
      <c r="F249">
        <v>338.3</v>
      </c>
      <c r="G249" s="22">
        <v>45546</v>
      </c>
      <c r="H249" s="22"/>
      <c r="I249" s="22">
        <v>45546</v>
      </c>
      <c r="J249" s="22">
        <v>45546</v>
      </c>
      <c r="K249" s="22">
        <v>45546</v>
      </c>
      <c r="L249" t="s">
        <v>158</v>
      </c>
      <c r="M249" t="s">
        <v>147</v>
      </c>
      <c r="N249" t="s">
        <v>145</v>
      </c>
      <c r="O249" t="s">
        <v>294</v>
      </c>
      <c r="P249" t="s">
        <v>136</v>
      </c>
      <c r="Q249" t="s">
        <v>137</v>
      </c>
      <c r="R249" t="s">
        <v>138</v>
      </c>
      <c r="S249" t="s">
        <v>76</v>
      </c>
      <c r="T249" t="s">
        <v>139</v>
      </c>
    </row>
    <row r="250" spans="1:20" x14ac:dyDescent="0.35">
      <c r="A250">
        <v>74830</v>
      </c>
      <c r="C250">
        <v>149</v>
      </c>
      <c r="D250" t="s">
        <v>73</v>
      </c>
      <c r="E250" t="s">
        <v>343</v>
      </c>
      <c r="F250">
        <v>149</v>
      </c>
      <c r="G250" s="22">
        <v>45546</v>
      </c>
      <c r="H250" s="22"/>
      <c r="I250" s="22">
        <v>45546</v>
      </c>
      <c r="J250" s="22">
        <v>45546</v>
      </c>
      <c r="K250" s="22">
        <v>45546</v>
      </c>
      <c r="L250" t="s">
        <v>158</v>
      </c>
      <c r="M250" t="s">
        <v>197</v>
      </c>
      <c r="N250" t="s">
        <v>183</v>
      </c>
      <c r="O250" t="s">
        <v>294</v>
      </c>
      <c r="P250" t="s">
        <v>136</v>
      </c>
      <c r="Q250" t="s">
        <v>137</v>
      </c>
      <c r="R250" t="s">
        <v>138</v>
      </c>
      <c r="S250" t="s">
        <v>76</v>
      </c>
      <c r="T250" t="s">
        <v>139</v>
      </c>
    </row>
    <row r="251" spans="1:20" x14ac:dyDescent="0.35">
      <c r="A251">
        <v>72197</v>
      </c>
      <c r="C251">
        <v>149</v>
      </c>
      <c r="D251" t="s">
        <v>73</v>
      </c>
      <c r="E251" t="s">
        <v>193</v>
      </c>
      <c r="F251">
        <v>137.5</v>
      </c>
      <c r="G251" s="22">
        <v>45546</v>
      </c>
      <c r="H251" s="22">
        <v>45545</v>
      </c>
      <c r="I251" s="22">
        <v>45546</v>
      </c>
      <c r="J251" s="22">
        <v>45531</v>
      </c>
      <c r="K251" s="22">
        <v>45532</v>
      </c>
      <c r="L251" t="s">
        <v>133</v>
      </c>
      <c r="M251" t="s">
        <v>147</v>
      </c>
      <c r="N251" t="s">
        <v>145</v>
      </c>
      <c r="O251" t="s">
        <v>294</v>
      </c>
      <c r="P251" t="s">
        <v>136</v>
      </c>
      <c r="Q251" t="s">
        <v>137</v>
      </c>
      <c r="R251" t="s">
        <v>138</v>
      </c>
      <c r="S251" t="s">
        <v>76</v>
      </c>
      <c r="T251" t="s">
        <v>139</v>
      </c>
    </row>
    <row r="252" spans="1:20" x14ac:dyDescent="0.35">
      <c r="A252">
        <v>71134</v>
      </c>
      <c r="C252">
        <v>149</v>
      </c>
      <c r="D252" t="s">
        <v>73</v>
      </c>
      <c r="E252" t="s">
        <v>180</v>
      </c>
      <c r="F252">
        <v>282</v>
      </c>
      <c r="G252" s="22">
        <v>45546</v>
      </c>
      <c r="H252" s="22">
        <v>45545</v>
      </c>
      <c r="I252" s="22">
        <v>45546</v>
      </c>
      <c r="J252" s="22">
        <v>45516</v>
      </c>
      <c r="K252" s="22">
        <v>45524</v>
      </c>
      <c r="L252" t="s">
        <v>133</v>
      </c>
      <c r="N252" t="s">
        <v>145</v>
      </c>
      <c r="O252" t="s">
        <v>294</v>
      </c>
      <c r="P252" t="s">
        <v>136</v>
      </c>
      <c r="Q252" t="s">
        <v>137</v>
      </c>
      <c r="R252" t="s">
        <v>138</v>
      </c>
      <c r="S252" t="s">
        <v>76</v>
      </c>
      <c r="T252" t="s">
        <v>139</v>
      </c>
    </row>
    <row r="253" spans="1:20" x14ac:dyDescent="0.35">
      <c r="A253">
        <v>71029</v>
      </c>
      <c r="C253">
        <v>149</v>
      </c>
      <c r="D253" t="s">
        <v>73</v>
      </c>
      <c r="E253" t="s">
        <v>144</v>
      </c>
      <c r="F253">
        <v>1015.6</v>
      </c>
      <c r="G253" s="22">
        <v>45545</v>
      </c>
      <c r="H253" s="22">
        <v>45545</v>
      </c>
      <c r="I253" s="22">
        <v>45545</v>
      </c>
      <c r="J253" s="22">
        <v>45517</v>
      </c>
      <c r="K253" s="22">
        <v>45523</v>
      </c>
      <c r="L253" t="s">
        <v>133</v>
      </c>
      <c r="M253" t="s">
        <v>147</v>
      </c>
      <c r="N253" t="s">
        <v>145</v>
      </c>
      <c r="O253" t="s">
        <v>294</v>
      </c>
      <c r="P253" t="s">
        <v>136</v>
      </c>
      <c r="Q253" t="s">
        <v>137</v>
      </c>
      <c r="R253" t="s">
        <v>138</v>
      </c>
      <c r="S253" t="s">
        <v>76</v>
      </c>
      <c r="T253" t="s">
        <v>139</v>
      </c>
    </row>
    <row r="254" spans="1:20" x14ac:dyDescent="0.35">
      <c r="A254">
        <v>73788</v>
      </c>
      <c r="C254">
        <v>149</v>
      </c>
      <c r="D254" t="s">
        <v>73</v>
      </c>
      <c r="E254" t="s">
        <v>204</v>
      </c>
      <c r="F254">
        <v>2400</v>
      </c>
      <c r="G254" s="22">
        <v>45545</v>
      </c>
      <c r="H254" s="22">
        <v>45545</v>
      </c>
      <c r="I254" s="22">
        <v>45545</v>
      </c>
      <c r="J254" s="22">
        <v>45539</v>
      </c>
      <c r="K254" s="22">
        <v>45539</v>
      </c>
      <c r="L254" t="s">
        <v>158</v>
      </c>
      <c r="M254" t="s">
        <v>187</v>
      </c>
      <c r="N254" t="s">
        <v>192</v>
      </c>
      <c r="O254" t="s">
        <v>294</v>
      </c>
      <c r="P254" t="s">
        <v>136</v>
      </c>
      <c r="Q254" t="s">
        <v>137</v>
      </c>
      <c r="R254" t="s">
        <v>138</v>
      </c>
      <c r="S254" t="s">
        <v>76</v>
      </c>
      <c r="T254" t="s">
        <v>139</v>
      </c>
    </row>
    <row r="255" spans="1:20" x14ac:dyDescent="0.35">
      <c r="A255">
        <v>73789</v>
      </c>
      <c r="C255">
        <v>149</v>
      </c>
      <c r="D255" t="s">
        <v>73</v>
      </c>
      <c r="E255" t="s">
        <v>204</v>
      </c>
      <c r="F255">
        <v>1659</v>
      </c>
      <c r="G255" s="22">
        <v>45545</v>
      </c>
      <c r="H255" s="22">
        <v>45545</v>
      </c>
      <c r="I255" s="22">
        <v>45545</v>
      </c>
      <c r="J255" s="22">
        <v>45539</v>
      </c>
      <c r="K255" s="22">
        <v>45539</v>
      </c>
      <c r="L255" t="s">
        <v>158</v>
      </c>
      <c r="N255" t="s">
        <v>192</v>
      </c>
      <c r="O255" t="s">
        <v>294</v>
      </c>
      <c r="P255" t="s">
        <v>136</v>
      </c>
      <c r="Q255" t="s">
        <v>137</v>
      </c>
      <c r="R255" t="s">
        <v>138</v>
      </c>
      <c r="S255" t="s">
        <v>76</v>
      </c>
      <c r="T255" t="s">
        <v>139</v>
      </c>
    </row>
    <row r="256" spans="1:20" x14ac:dyDescent="0.35">
      <c r="A256">
        <v>74123</v>
      </c>
      <c r="C256">
        <v>149</v>
      </c>
      <c r="D256" t="s">
        <v>73</v>
      </c>
      <c r="E256" t="s">
        <v>344</v>
      </c>
      <c r="F256">
        <v>180.34</v>
      </c>
      <c r="G256" s="22">
        <v>45545</v>
      </c>
      <c r="H256" s="22">
        <v>45545</v>
      </c>
      <c r="I256" s="22">
        <v>45545</v>
      </c>
      <c r="J256" s="22">
        <v>45537</v>
      </c>
      <c r="K256" s="22">
        <v>45540</v>
      </c>
      <c r="L256" t="s">
        <v>133</v>
      </c>
      <c r="M256" t="s">
        <v>147</v>
      </c>
      <c r="N256" t="s">
        <v>148</v>
      </c>
      <c r="O256" t="s">
        <v>294</v>
      </c>
      <c r="P256" t="s">
        <v>136</v>
      </c>
      <c r="Q256" t="s">
        <v>137</v>
      </c>
      <c r="R256" t="s">
        <v>138</v>
      </c>
      <c r="S256" t="s">
        <v>76</v>
      </c>
      <c r="T256" t="s">
        <v>139</v>
      </c>
    </row>
    <row r="257" spans="1:20" x14ac:dyDescent="0.35">
      <c r="A257">
        <v>74214</v>
      </c>
      <c r="C257">
        <v>149</v>
      </c>
      <c r="D257" t="s">
        <v>73</v>
      </c>
      <c r="E257" t="s">
        <v>345</v>
      </c>
      <c r="F257">
        <v>14710.96</v>
      </c>
      <c r="G257" s="22">
        <v>45545</v>
      </c>
      <c r="H257" s="22">
        <v>45545</v>
      </c>
      <c r="I257" s="22">
        <v>45545</v>
      </c>
      <c r="J257" s="22">
        <v>45534</v>
      </c>
      <c r="K257" s="22">
        <v>45541</v>
      </c>
      <c r="L257" t="s">
        <v>133</v>
      </c>
      <c r="N257" t="s">
        <v>346</v>
      </c>
      <c r="O257" t="s">
        <v>294</v>
      </c>
      <c r="P257" t="s">
        <v>136</v>
      </c>
      <c r="Q257" t="s">
        <v>137</v>
      </c>
      <c r="R257" t="s">
        <v>138</v>
      </c>
      <c r="S257" t="s">
        <v>76</v>
      </c>
      <c r="T257" t="s">
        <v>139</v>
      </c>
    </row>
    <row r="258" spans="1:20" x14ac:dyDescent="0.35">
      <c r="A258">
        <v>74502</v>
      </c>
      <c r="C258">
        <v>149</v>
      </c>
      <c r="D258" t="s">
        <v>73</v>
      </c>
      <c r="E258" t="s">
        <v>345</v>
      </c>
      <c r="F258">
        <v>335.27</v>
      </c>
      <c r="G258" s="22">
        <v>45545</v>
      </c>
      <c r="H258" s="22">
        <v>45545</v>
      </c>
      <c r="I258" s="22">
        <v>45545</v>
      </c>
      <c r="J258" s="22">
        <v>45534</v>
      </c>
      <c r="K258" s="22">
        <v>45544</v>
      </c>
      <c r="L258" t="s">
        <v>133</v>
      </c>
      <c r="N258" t="s">
        <v>346</v>
      </c>
      <c r="O258" t="s">
        <v>294</v>
      </c>
      <c r="P258" t="s">
        <v>136</v>
      </c>
      <c r="Q258" t="s">
        <v>137</v>
      </c>
      <c r="R258" t="s">
        <v>138</v>
      </c>
      <c r="S258" t="s">
        <v>76</v>
      </c>
      <c r="T258" t="s">
        <v>139</v>
      </c>
    </row>
    <row r="259" spans="1:20" x14ac:dyDescent="0.35">
      <c r="A259">
        <v>74572</v>
      </c>
      <c r="C259">
        <v>149</v>
      </c>
      <c r="D259" t="s">
        <v>73</v>
      </c>
      <c r="E259" t="s">
        <v>326</v>
      </c>
      <c r="F259">
        <v>650</v>
      </c>
      <c r="G259" s="22">
        <v>45545</v>
      </c>
      <c r="H259" s="22">
        <v>45545</v>
      </c>
      <c r="I259" s="22">
        <v>45545</v>
      </c>
      <c r="J259" s="22">
        <v>45545</v>
      </c>
      <c r="K259" s="22">
        <v>45545</v>
      </c>
      <c r="L259" t="s">
        <v>158</v>
      </c>
      <c r="M259" t="s">
        <v>163</v>
      </c>
      <c r="N259" t="s">
        <v>163</v>
      </c>
      <c r="O259" t="s">
        <v>294</v>
      </c>
      <c r="P259" t="s">
        <v>136</v>
      </c>
      <c r="Q259" t="s">
        <v>137</v>
      </c>
      <c r="R259" t="s">
        <v>138</v>
      </c>
      <c r="S259" t="s">
        <v>76</v>
      </c>
      <c r="T259" t="s">
        <v>139</v>
      </c>
    </row>
    <row r="260" spans="1:20" x14ac:dyDescent="0.35">
      <c r="A260">
        <v>74573</v>
      </c>
      <c r="C260">
        <v>149</v>
      </c>
      <c r="D260" t="s">
        <v>73</v>
      </c>
      <c r="E260" t="s">
        <v>347</v>
      </c>
      <c r="F260">
        <v>340</v>
      </c>
      <c r="G260" s="22">
        <v>45545</v>
      </c>
      <c r="H260" s="22">
        <v>45545</v>
      </c>
      <c r="I260" s="22">
        <v>45545</v>
      </c>
      <c r="J260" s="22">
        <v>45545</v>
      </c>
      <c r="K260" s="22">
        <v>45545</v>
      </c>
      <c r="L260" t="s">
        <v>158</v>
      </c>
      <c r="M260" t="s">
        <v>163</v>
      </c>
      <c r="N260" t="s">
        <v>163</v>
      </c>
      <c r="O260" t="s">
        <v>294</v>
      </c>
      <c r="P260" t="s">
        <v>136</v>
      </c>
      <c r="Q260" t="s">
        <v>137</v>
      </c>
      <c r="R260" t="s">
        <v>138</v>
      </c>
      <c r="S260" t="s">
        <v>76</v>
      </c>
      <c r="T260" t="s">
        <v>139</v>
      </c>
    </row>
    <row r="261" spans="1:20" x14ac:dyDescent="0.35">
      <c r="A261">
        <v>74574</v>
      </c>
      <c r="C261">
        <v>149</v>
      </c>
      <c r="D261" t="s">
        <v>73</v>
      </c>
      <c r="E261" t="s">
        <v>289</v>
      </c>
      <c r="F261">
        <v>372</v>
      </c>
      <c r="G261" s="22">
        <v>45545</v>
      </c>
      <c r="H261" s="22">
        <v>45545</v>
      </c>
      <c r="I261" s="22">
        <v>45545</v>
      </c>
      <c r="J261" s="22">
        <v>45545</v>
      </c>
      <c r="K261" s="22">
        <v>45545</v>
      </c>
      <c r="L261" t="s">
        <v>158</v>
      </c>
      <c r="M261" t="s">
        <v>163</v>
      </c>
      <c r="N261" t="s">
        <v>163</v>
      </c>
      <c r="O261" t="s">
        <v>294</v>
      </c>
      <c r="P261" t="s">
        <v>136</v>
      </c>
      <c r="Q261" t="s">
        <v>137</v>
      </c>
      <c r="R261" t="s">
        <v>138</v>
      </c>
      <c r="S261" t="s">
        <v>76</v>
      </c>
      <c r="T261" t="s">
        <v>139</v>
      </c>
    </row>
    <row r="262" spans="1:20" x14ac:dyDescent="0.35">
      <c r="A262">
        <v>72523</v>
      </c>
      <c r="C262">
        <v>149</v>
      </c>
      <c r="D262" t="s">
        <v>73</v>
      </c>
      <c r="E262" t="s">
        <v>348</v>
      </c>
      <c r="F262">
        <v>224.77</v>
      </c>
      <c r="G262" s="22">
        <v>45545</v>
      </c>
      <c r="H262" s="22">
        <v>45545</v>
      </c>
      <c r="I262" s="22">
        <v>45545</v>
      </c>
      <c r="J262" s="22">
        <v>45536</v>
      </c>
      <c r="K262" s="22">
        <v>45533</v>
      </c>
      <c r="L262" t="s">
        <v>158</v>
      </c>
      <c r="M262" t="s">
        <v>141</v>
      </c>
      <c r="N262" t="s">
        <v>339</v>
      </c>
      <c r="O262" t="s">
        <v>294</v>
      </c>
      <c r="P262" t="s">
        <v>136</v>
      </c>
      <c r="Q262" t="s">
        <v>137</v>
      </c>
      <c r="R262" t="s">
        <v>138</v>
      </c>
      <c r="S262" t="s">
        <v>76</v>
      </c>
      <c r="T262" t="s">
        <v>139</v>
      </c>
    </row>
    <row r="263" spans="1:20" x14ac:dyDescent="0.35">
      <c r="A263">
        <v>72524</v>
      </c>
      <c r="C263">
        <v>149</v>
      </c>
      <c r="D263" t="s">
        <v>73</v>
      </c>
      <c r="E263" t="s">
        <v>348</v>
      </c>
      <c r="F263">
        <v>16.37</v>
      </c>
      <c r="G263" s="22">
        <v>45545</v>
      </c>
      <c r="H263" s="22">
        <v>45545</v>
      </c>
      <c r="I263" s="22">
        <v>45545</v>
      </c>
      <c r="J263" s="22">
        <v>45536</v>
      </c>
      <c r="K263" s="22">
        <v>45533</v>
      </c>
      <c r="L263" t="s">
        <v>158</v>
      </c>
      <c r="M263" t="s">
        <v>141</v>
      </c>
      <c r="N263" t="s">
        <v>232</v>
      </c>
      <c r="O263" t="s">
        <v>294</v>
      </c>
      <c r="P263" t="s">
        <v>136</v>
      </c>
      <c r="Q263" t="s">
        <v>137</v>
      </c>
      <c r="R263" t="s">
        <v>138</v>
      </c>
      <c r="S263" t="s">
        <v>76</v>
      </c>
      <c r="T263" t="s">
        <v>139</v>
      </c>
    </row>
    <row r="264" spans="1:20" x14ac:dyDescent="0.35">
      <c r="A264">
        <v>72557</v>
      </c>
      <c r="C264">
        <v>149</v>
      </c>
      <c r="D264" t="s">
        <v>73</v>
      </c>
      <c r="E264" t="s">
        <v>198</v>
      </c>
      <c r="F264">
        <v>4619</v>
      </c>
      <c r="G264" s="22">
        <v>45545</v>
      </c>
      <c r="H264" s="22">
        <v>45545</v>
      </c>
      <c r="I264" s="22">
        <v>45545</v>
      </c>
      <c r="J264" s="22">
        <v>45531</v>
      </c>
      <c r="K264" s="22">
        <v>45533</v>
      </c>
      <c r="L264" t="s">
        <v>133</v>
      </c>
      <c r="M264" t="s">
        <v>147</v>
      </c>
      <c r="N264" t="s">
        <v>145</v>
      </c>
      <c r="O264" t="s">
        <v>294</v>
      </c>
      <c r="P264" t="s">
        <v>136</v>
      </c>
      <c r="Q264" t="s">
        <v>137</v>
      </c>
      <c r="R264" t="s">
        <v>138</v>
      </c>
      <c r="S264" t="s">
        <v>76</v>
      </c>
      <c r="T264" t="s">
        <v>139</v>
      </c>
    </row>
    <row r="265" spans="1:20" x14ac:dyDescent="0.35">
      <c r="A265">
        <v>72681</v>
      </c>
      <c r="C265">
        <v>149</v>
      </c>
      <c r="D265" t="s">
        <v>73</v>
      </c>
      <c r="E265" t="s">
        <v>196</v>
      </c>
      <c r="F265">
        <v>671.1</v>
      </c>
      <c r="G265" s="22">
        <v>45545</v>
      </c>
      <c r="H265" s="22">
        <v>45545</v>
      </c>
      <c r="I265" s="22">
        <v>45545</v>
      </c>
      <c r="J265" s="22">
        <v>45531</v>
      </c>
      <c r="K265" s="22">
        <v>45534</v>
      </c>
      <c r="L265" t="s">
        <v>133</v>
      </c>
      <c r="M265" t="s">
        <v>197</v>
      </c>
      <c r="N265" t="s">
        <v>150</v>
      </c>
      <c r="O265" t="s">
        <v>294</v>
      </c>
      <c r="P265" t="s">
        <v>136</v>
      </c>
      <c r="Q265" t="s">
        <v>137</v>
      </c>
      <c r="R265" t="s">
        <v>138</v>
      </c>
      <c r="S265" t="s">
        <v>76</v>
      </c>
      <c r="T265" t="s">
        <v>139</v>
      </c>
    </row>
    <row r="266" spans="1:20" x14ac:dyDescent="0.35">
      <c r="A266">
        <v>72688</v>
      </c>
      <c r="C266">
        <v>149</v>
      </c>
      <c r="D266" t="s">
        <v>73</v>
      </c>
      <c r="E266" t="s">
        <v>193</v>
      </c>
      <c r="F266">
        <v>3368.32</v>
      </c>
      <c r="G266" s="22">
        <v>45545</v>
      </c>
      <c r="H266" s="22">
        <v>45545</v>
      </c>
      <c r="I266" s="22">
        <v>45545</v>
      </c>
      <c r="J266" s="22">
        <v>45523</v>
      </c>
      <c r="K266" s="22">
        <v>45534</v>
      </c>
      <c r="L266" t="s">
        <v>133</v>
      </c>
      <c r="M266" t="s">
        <v>147</v>
      </c>
      <c r="N266" t="s">
        <v>145</v>
      </c>
      <c r="O266" t="s">
        <v>294</v>
      </c>
      <c r="P266" t="s">
        <v>136</v>
      </c>
      <c r="Q266" t="s">
        <v>137</v>
      </c>
      <c r="R266" t="s">
        <v>138</v>
      </c>
      <c r="S266" t="s">
        <v>76</v>
      </c>
      <c r="T266" t="s">
        <v>139</v>
      </c>
    </row>
    <row r="267" spans="1:20" x14ac:dyDescent="0.35">
      <c r="A267">
        <v>72689</v>
      </c>
      <c r="C267">
        <v>149</v>
      </c>
      <c r="D267" t="s">
        <v>73</v>
      </c>
      <c r="E267" t="s">
        <v>168</v>
      </c>
      <c r="F267">
        <v>963.81</v>
      </c>
      <c r="G267" s="22">
        <v>45545</v>
      </c>
      <c r="H267" s="22">
        <v>45545</v>
      </c>
      <c r="I267" s="22">
        <v>45545</v>
      </c>
      <c r="J267" s="22">
        <v>45523</v>
      </c>
      <c r="K267" s="22">
        <v>45534</v>
      </c>
      <c r="L267" t="s">
        <v>133</v>
      </c>
      <c r="M267" t="s">
        <v>147</v>
      </c>
      <c r="N267" t="s">
        <v>145</v>
      </c>
      <c r="O267" t="s">
        <v>294</v>
      </c>
      <c r="P267" t="s">
        <v>136</v>
      </c>
      <c r="Q267" t="s">
        <v>137</v>
      </c>
      <c r="R267" t="s">
        <v>138</v>
      </c>
      <c r="S267" t="s">
        <v>76</v>
      </c>
      <c r="T267" t="s">
        <v>139</v>
      </c>
    </row>
    <row r="268" spans="1:20" x14ac:dyDescent="0.35">
      <c r="A268">
        <v>72690</v>
      </c>
      <c r="C268">
        <v>149</v>
      </c>
      <c r="D268" t="s">
        <v>73</v>
      </c>
      <c r="E268" t="s">
        <v>349</v>
      </c>
      <c r="F268">
        <v>2835.3</v>
      </c>
      <c r="G268" s="22">
        <v>45545</v>
      </c>
      <c r="H268" s="22">
        <v>45545</v>
      </c>
      <c r="I268" s="22">
        <v>45545</v>
      </c>
      <c r="J268" s="22">
        <v>45517</v>
      </c>
      <c r="K268" s="22">
        <v>45534</v>
      </c>
      <c r="L268" t="s">
        <v>133</v>
      </c>
      <c r="M268" t="s">
        <v>147</v>
      </c>
      <c r="N268" t="s">
        <v>148</v>
      </c>
      <c r="O268" t="s">
        <v>294</v>
      </c>
      <c r="P268" t="s">
        <v>136</v>
      </c>
      <c r="Q268" t="s">
        <v>137</v>
      </c>
      <c r="R268" t="s">
        <v>138</v>
      </c>
      <c r="S268" t="s">
        <v>76</v>
      </c>
      <c r="T268" t="s">
        <v>139</v>
      </c>
    </row>
    <row r="269" spans="1:20" x14ac:dyDescent="0.35">
      <c r="A269">
        <v>72732</v>
      </c>
      <c r="C269">
        <v>149</v>
      </c>
      <c r="D269" t="s">
        <v>73</v>
      </c>
      <c r="E269" t="s">
        <v>350</v>
      </c>
      <c r="F269">
        <v>85</v>
      </c>
      <c r="G269" s="22">
        <v>45545</v>
      </c>
      <c r="H269" s="22">
        <v>45545</v>
      </c>
      <c r="I269" s="22">
        <v>45545</v>
      </c>
      <c r="J269" s="22">
        <v>45533</v>
      </c>
      <c r="K269" s="22">
        <v>45534</v>
      </c>
      <c r="L269" t="s">
        <v>133</v>
      </c>
      <c r="M269" t="s">
        <v>170</v>
      </c>
      <c r="N269" t="s">
        <v>221</v>
      </c>
      <c r="O269" t="s">
        <v>294</v>
      </c>
      <c r="P269" t="s">
        <v>136</v>
      </c>
      <c r="Q269" t="s">
        <v>137</v>
      </c>
      <c r="R269" t="s">
        <v>138</v>
      </c>
      <c r="S269" t="s">
        <v>76</v>
      </c>
      <c r="T269" t="s">
        <v>139</v>
      </c>
    </row>
    <row r="270" spans="1:20" x14ac:dyDescent="0.35">
      <c r="A270">
        <v>69816</v>
      </c>
      <c r="C270">
        <v>149</v>
      </c>
      <c r="D270" t="s">
        <v>73</v>
      </c>
      <c r="E270" t="s">
        <v>204</v>
      </c>
      <c r="F270">
        <v>2400</v>
      </c>
      <c r="G270" s="22">
        <v>45545</v>
      </c>
      <c r="H270" s="22">
        <v>45545</v>
      </c>
      <c r="I270" s="22">
        <v>45545</v>
      </c>
      <c r="J270" s="22">
        <v>45510</v>
      </c>
      <c r="K270" s="22"/>
      <c r="L270" t="s">
        <v>133</v>
      </c>
      <c r="M270" t="s">
        <v>187</v>
      </c>
      <c r="N270" t="s">
        <v>192</v>
      </c>
      <c r="O270" t="s">
        <v>294</v>
      </c>
      <c r="P270" t="s">
        <v>136</v>
      </c>
      <c r="Q270" t="s">
        <v>137</v>
      </c>
      <c r="R270" t="s">
        <v>138</v>
      </c>
      <c r="S270" t="s">
        <v>76</v>
      </c>
      <c r="T270" t="s">
        <v>139</v>
      </c>
    </row>
    <row r="271" spans="1:20" x14ac:dyDescent="0.35">
      <c r="A271">
        <v>71805</v>
      </c>
      <c r="C271">
        <v>149</v>
      </c>
      <c r="D271" t="s">
        <v>73</v>
      </c>
      <c r="E271" t="s">
        <v>311</v>
      </c>
      <c r="F271">
        <v>540</v>
      </c>
      <c r="G271" s="22">
        <v>45545</v>
      </c>
      <c r="H271" s="22">
        <v>45544</v>
      </c>
      <c r="I271" s="22">
        <v>45545</v>
      </c>
      <c r="J271" s="22">
        <v>45526</v>
      </c>
      <c r="K271" s="22">
        <v>45527</v>
      </c>
      <c r="L271" t="s">
        <v>158</v>
      </c>
      <c r="N271" t="s">
        <v>192</v>
      </c>
      <c r="O271" t="s">
        <v>294</v>
      </c>
      <c r="P271" t="s">
        <v>136</v>
      </c>
      <c r="Q271" t="s">
        <v>137</v>
      </c>
      <c r="R271" t="s">
        <v>138</v>
      </c>
      <c r="S271" t="s">
        <v>76</v>
      </c>
      <c r="T271" t="s">
        <v>139</v>
      </c>
    </row>
    <row r="272" spans="1:20" x14ac:dyDescent="0.35">
      <c r="A272">
        <v>72198</v>
      </c>
      <c r="C272">
        <v>149</v>
      </c>
      <c r="D272" t="s">
        <v>73</v>
      </c>
      <c r="E272" t="s">
        <v>193</v>
      </c>
      <c r="F272">
        <v>160.5</v>
      </c>
      <c r="G272" s="22">
        <v>45545</v>
      </c>
      <c r="H272" s="22">
        <v>45545</v>
      </c>
      <c r="I272" s="22">
        <v>45545</v>
      </c>
      <c r="J272" s="22">
        <v>45530</v>
      </c>
      <c r="K272" s="22">
        <v>45532</v>
      </c>
      <c r="L272" t="s">
        <v>133</v>
      </c>
      <c r="M272" t="s">
        <v>147</v>
      </c>
      <c r="N272" t="s">
        <v>145</v>
      </c>
      <c r="O272" t="s">
        <v>294</v>
      </c>
      <c r="P272" t="s">
        <v>136</v>
      </c>
      <c r="Q272" t="s">
        <v>137</v>
      </c>
      <c r="R272" t="s">
        <v>138</v>
      </c>
      <c r="S272" t="s">
        <v>76</v>
      </c>
      <c r="T272" t="s">
        <v>139</v>
      </c>
    </row>
    <row r="273" spans="1:20" x14ac:dyDescent="0.35">
      <c r="A273">
        <v>72202</v>
      </c>
      <c r="C273">
        <v>149</v>
      </c>
      <c r="D273" t="s">
        <v>73</v>
      </c>
      <c r="E273" t="s">
        <v>168</v>
      </c>
      <c r="F273">
        <v>350.67</v>
      </c>
      <c r="G273" s="22">
        <v>45545</v>
      </c>
      <c r="H273" s="22">
        <v>45545</v>
      </c>
      <c r="I273" s="22">
        <v>45545</v>
      </c>
      <c r="J273" s="22">
        <v>45524</v>
      </c>
      <c r="K273" s="22">
        <v>45532</v>
      </c>
      <c r="L273" t="s">
        <v>133</v>
      </c>
      <c r="M273" t="s">
        <v>147</v>
      </c>
      <c r="N273" t="s">
        <v>145</v>
      </c>
      <c r="O273" t="s">
        <v>294</v>
      </c>
      <c r="P273" t="s">
        <v>136</v>
      </c>
      <c r="Q273" t="s">
        <v>137</v>
      </c>
      <c r="R273" t="s">
        <v>138</v>
      </c>
      <c r="S273" t="s">
        <v>76</v>
      </c>
      <c r="T273" t="s">
        <v>139</v>
      </c>
    </row>
    <row r="274" spans="1:20" x14ac:dyDescent="0.35">
      <c r="A274">
        <v>72204</v>
      </c>
      <c r="C274">
        <v>149</v>
      </c>
      <c r="D274" t="s">
        <v>73</v>
      </c>
      <c r="E274" t="s">
        <v>301</v>
      </c>
      <c r="F274">
        <v>131.97999999999999</v>
      </c>
      <c r="G274" s="22">
        <v>45545</v>
      </c>
      <c r="H274" s="22">
        <v>45545</v>
      </c>
      <c r="I274" s="22">
        <v>45545</v>
      </c>
      <c r="J274" s="22">
        <v>45530</v>
      </c>
      <c r="K274" s="22">
        <v>45532</v>
      </c>
      <c r="L274" t="s">
        <v>133</v>
      </c>
      <c r="M274" t="s">
        <v>147</v>
      </c>
      <c r="N274" t="s">
        <v>148</v>
      </c>
      <c r="O274" t="s">
        <v>294</v>
      </c>
      <c r="P274" t="s">
        <v>136</v>
      </c>
      <c r="Q274" t="s">
        <v>137</v>
      </c>
      <c r="R274" t="s">
        <v>138</v>
      </c>
      <c r="S274" t="s">
        <v>76</v>
      </c>
      <c r="T274" t="s">
        <v>139</v>
      </c>
    </row>
    <row r="275" spans="1:20" x14ac:dyDescent="0.35">
      <c r="A275">
        <v>72208</v>
      </c>
      <c r="C275">
        <v>149</v>
      </c>
      <c r="D275" t="s">
        <v>73</v>
      </c>
      <c r="E275" t="s">
        <v>177</v>
      </c>
      <c r="F275">
        <v>1259.1600000000001</v>
      </c>
      <c r="G275" s="22">
        <v>45545</v>
      </c>
      <c r="H275" s="22">
        <v>45545</v>
      </c>
      <c r="I275" s="22">
        <v>45545</v>
      </c>
      <c r="J275" s="22">
        <v>45530</v>
      </c>
      <c r="K275" s="22">
        <v>45532</v>
      </c>
      <c r="L275" t="s">
        <v>133</v>
      </c>
      <c r="M275" t="s">
        <v>147</v>
      </c>
      <c r="N275" t="s">
        <v>148</v>
      </c>
      <c r="O275" t="s">
        <v>294</v>
      </c>
      <c r="P275" t="s">
        <v>136</v>
      </c>
      <c r="Q275" t="s">
        <v>137</v>
      </c>
      <c r="R275" t="s">
        <v>138</v>
      </c>
      <c r="S275" t="s">
        <v>76</v>
      </c>
      <c r="T275" t="s">
        <v>139</v>
      </c>
    </row>
    <row r="276" spans="1:20" x14ac:dyDescent="0.35">
      <c r="A276">
        <v>72536</v>
      </c>
      <c r="C276">
        <v>149</v>
      </c>
      <c r="D276" t="s">
        <v>73</v>
      </c>
      <c r="E276" t="s">
        <v>199</v>
      </c>
      <c r="F276">
        <v>523.79999999999995</v>
      </c>
      <c r="G276" s="22">
        <v>45544</v>
      </c>
      <c r="H276" s="22">
        <v>45544</v>
      </c>
      <c r="I276" s="22">
        <v>45544</v>
      </c>
      <c r="J276" s="22">
        <v>45530</v>
      </c>
      <c r="K276" s="22">
        <v>45533</v>
      </c>
      <c r="L276" t="s">
        <v>133</v>
      </c>
      <c r="M276" t="s">
        <v>147</v>
      </c>
      <c r="N276" t="s">
        <v>148</v>
      </c>
      <c r="O276" t="s">
        <v>294</v>
      </c>
      <c r="P276" t="s">
        <v>136</v>
      </c>
      <c r="Q276" t="s">
        <v>137</v>
      </c>
      <c r="R276" t="s">
        <v>138</v>
      </c>
      <c r="S276" t="s">
        <v>76</v>
      </c>
      <c r="T276" t="s">
        <v>139</v>
      </c>
    </row>
    <row r="277" spans="1:20" x14ac:dyDescent="0.35">
      <c r="A277">
        <v>72538</v>
      </c>
      <c r="C277">
        <v>149</v>
      </c>
      <c r="D277" t="s">
        <v>73</v>
      </c>
      <c r="E277" t="s">
        <v>238</v>
      </c>
      <c r="F277">
        <v>60</v>
      </c>
      <c r="G277" s="22">
        <v>45542</v>
      </c>
      <c r="H277" s="22">
        <v>45544</v>
      </c>
      <c r="I277" s="22">
        <v>45544</v>
      </c>
      <c r="J277" s="22">
        <v>45532</v>
      </c>
      <c r="K277" s="22">
        <v>45533</v>
      </c>
      <c r="L277" t="s">
        <v>133</v>
      </c>
      <c r="M277" t="s">
        <v>147</v>
      </c>
      <c r="N277" t="s">
        <v>145</v>
      </c>
      <c r="O277" t="s">
        <v>351</v>
      </c>
      <c r="P277" t="s">
        <v>136</v>
      </c>
      <c r="Q277" t="s">
        <v>137</v>
      </c>
      <c r="R277" t="s">
        <v>138</v>
      </c>
      <c r="S277" t="s">
        <v>76</v>
      </c>
      <c r="T277" t="s">
        <v>139</v>
      </c>
    </row>
    <row r="278" spans="1:20" x14ac:dyDescent="0.35">
      <c r="A278">
        <v>72684</v>
      </c>
      <c r="C278">
        <v>149</v>
      </c>
      <c r="D278" t="s">
        <v>73</v>
      </c>
      <c r="E278" t="s">
        <v>176</v>
      </c>
      <c r="F278">
        <v>507.65</v>
      </c>
      <c r="G278" s="22">
        <v>45544</v>
      </c>
      <c r="H278" s="22">
        <v>45537</v>
      </c>
      <c r="I278" s="22">
        <v>45544</v>
      </c>
      <c r="J278" s="22">
        <v>45530</v>
      </c>
      <c r="K278" s="22">
        <v>45534</v>
      </c>
      <c r="L278" t="s">
        <v>133</v>
      </c>
      <c r="N278" t="s">
        <v>145</v>
      </c>
      <c r="O278" t="s">
        <v>294</v>
      </c>
      <c r="P278" t="s">
        <v>136</v>
      </c>
      <c r="Q278" t="s">
        <v>137</v>
      </c>
      <c r="R278" t="s">
        <v>138</v>
      </c>
      <c r="S278" t="s">
        <v>76</v>
      </c>
      <c r="T278" t="s">
        <v>139</v>
      </c>
    </row>
    <row r="279" spans="1:20" x14ac:dyDescent="0.35">
      <c r="A279">
        <v>73677</v>
      </c>
      <c r="C279">
        <v>149</v>
      </c>
      <c r="D279" t="s">
        <v>73</v>
      </c>
      <c r="E279" t="s">
        <v>352</v>
      </c>
      <c r="F279">
        <v>136</v>
      </c>
      <c r="G279" s="22">
        <v>45544</v>
      </c>
      <c r="H279" s="22">
        <v>45544</v>
      </c>
      <c r="I279" s="22">
        <v>45544</v>
      </c>
      <c r="J279" s="22">
        <v>45537</v>
      </c>
      <c r="K279" s="22">
        <v>45539</v>
      </c>
      <c r="L279" t="s">
        <v>133</v>
      </c>
      <c r="M279" t="s">
        <v>147</v>
      </c>
      <c r="N279" t="s">
        <v>145</v>
      </c>
      <c r="O279" t="s">
        <v>294</v>
      </c>
      <c r="P279" t="s">
        <v>136</v>
      </c>
      <c r="Q279" t="s">
        <v>137</v>
      </c>
      <c r="R279" t="s">
        <v>138</v>
      </c>
      <c r="S279" t="s">
        <v>76</v>
      </c>
      <c r="T279" t="s">
        <v>139</v>
      </c>
    </row>
    <row r="280" spans="1:20" x14ac:dyDescent="0.35">
      <c r="A280">
        <v>71119</v>
      </c>
      <c r="C280">
        <v>149</v>
      </c>
      <c r="D280" t="s">
        <v>73</v>
      </c>
      <c r="E280" t="s">
        <v>353</v>
      </c>
      <c r="F280">
        <v>1161.9100000000001</v>
      </c>
      <c r="G280" s="22">
        <v>45544</v>
      </c>
      <c r="H280" s="22">
        <v>45544</v>
      </c>
      <c r="I280" s="22">
        <v>45544</v>
      </c>
      <c r="J280" s="22">
        <v>45516</v>
      </c>
      <c r="K280" s="22">
        <v>45524</v>
      </c>
      <c r="L280" t="s">
        <v>133</v>
      </c>
      <c r="M280" t="s">
        <v>147</v>
      </c>
      <c r="N280" t="s">
        <v>145</v>
      </c>
      <c r="O280" t="s">
        <v>294</v>
      </c>
      <c r="P280" t="s">
        <v>136</v>
      </c>
      <c r="Q280" t="s">
        <v>137</v>
      </c>
      <c r="R280" t="s">
        <v>138</v>
      </c>
      <c r="S280" t="s">
        <v>76</v>
      </c>
      <c r="T280" t="s">
        <v>139</v>
      </c>
    </row>
    <row r="281" spans="1:20" x14ac:dyDescent="0.35">
      <c r="A281">
        <v>73719</v>
      </c>
      <c r="C281">
        <v>149</v>
      </c>
      <c r="D281" t="s">
        <v>73</v>
      </c>
      <c r="E281" t="s">
        <v>151</v>
      </c>
      <c r="F281">
        <v>3989.46</v>
      </c>
      <c r="G281" s="22">
        <v>45544</v>
      </c>
      <c r="H281" s="22">
        <v>45544</v>
      </c>
      <c r="I281" s="22">
        <v>45544</v>
      </c>
      <c r="J281" s="22">
        <v>45534</v>
      </c>
      <c r="K281" s="22">
        <v>45539</v>
      </c>
      <c r="L281" t="s">
        <v>133</v>
      </c>
      <c r="M281" t="s">
        <v>147</v>
      </c>
      <c r="N281" t="s">
        <v>145</v>
      </c>
      <c r="O281" t="s">
        <v>294</v>
      </c>
      <c r="P281" t="s">
        <v>136</v>
      </c>
      <c r="Q281" t="s">
        <v>137</v>
      </c>
      <c r="R281" t="s">
        <v>138</v>
      </c>
      <c r="S281" t="s">
        <v>76</v>
      </c>
      <c r="T281" t="s">
        <v>139</v>
      </c>
    </row>
    <row r="282" spans="1:20" x14ac:dyDescent="0.35">
      <c r="A282">
        <v>73723</v>
      </c>
      <c r="C282">
        <v>149</v>
      </c>
      <c r="D282" t="s">
        <v>73</v>
      </c>
      <c r="E282" t="s">
        <v>151</v>
      </c>
      <c r="F282">
        <v>1992.8</v>
      </c>
      <c r="G282" s="22">
        <v>45544</v>
      </c>
      <c r="H282" s="22">
        <v>45544</v>
      </c>
      <c r="I282" s="22">
        <v>45544</v>
      </c>
      <c r="J282" s="22">
        <v>45534</v>
      </c>
      <c r="K282" s="22">
        <v>45539</v>
      </c>
      <c r="L282" t="s">
        <v>133</v>
      </c>
      <c r="M282" t="s">
        <v>147</v>
      </c>
      <c r="N282" t="s">
        <v>145</v>
      </c>
      <c r="O282" t="s">
        <v>294</v>
      </c>
      <c r="P282" t="s">
        <v>136</v>
      </c>
      <c r="Q282" t="s">
        <v>137</v>
      </c>
      <c r="R282" t="s">
        <v>138</v>
      </c>
      <c r="S282" t="s">
        <v>76</v>
      </c>
      <c r="T282" t="s">
        <v>139</v>
      </c>
    </row>
    <row r="283" spans="1:20" x14ac:dyDescent="0.35">
      <c r="A283">
        <v>73809</v>
      </c>
      <c r="C283">
        <v>149</v>
      </c>
      <c r="D283" t="s">
        <v>73</v>
      </c>
      <c r="E283" t="s">
        <v>354</v>
      </c>
      <c r="F283">
        <v>5541.27</v>
      </c>
      <c r="G283" s="22">
        <v>45544</v>
      </c>
      <c r="H283" s="22">
        <v>45544</v>
      </c>
      <c r="I283" s="22">
        <v>45544</v>
      </c>
      <c r="J283" s="22">
        <v>45534</v>
      </c>
      <c r="K283" s="22">
        <v>45539</v>
      </c>
      <c r="L283" t="s">
        <v>133</v>
      </c>
      <c r="M283" t="s">
        <v>141</v>
      </c>
      <c r="N283" t="s">
        <v>355</v>
      </c>
      <c r="O283" t="s">
        <v>294</v>
      </c>
      <c r="P283" t="s">
        <v>136</v>
      </c>
      <c r="Q283" t="s">
        <v>137</v>
      </c>
      <c r="R283" t="s">
        <v>138</v>
      </c>
      <c r="S283" t="s">
        <v>76</v>
      </c>
      <c r="T283" t="s">
        <v>139</v>
      </c>
    </row>
    <row r="284" spans="1:20" x14ac:dyDescent="0.35">
      <c r="A284">
        <v>74124</v>
      </c>
      <c r="C284">
        <v>149</v>
      </c>
      <c r="D284" t="s">
        <v>73</v>
      </c>
      <c r="E284" t="s">
        <v>153</v>
      </c>
      <c r="F284">
        <v>2289.6</v>
      </c>
      <c r="G284" s="22">
        <v>45542</v>
      </c>
      <c r="H284" s="22">
        <v>45544</v>
      </c>
      <c r="I284" s="22">
        <v>45544</v>
      </c>
      <c r="J284" s="22">
        <v>45535</v>
      </c>
      <c r="K284" s="22">
        <v>45540</v>
      </c>
      <c r="L284" t="s">
        <v>133</v>
      </c>
      <c r="N284" t="s">
        <v>145</v>
      </c>
      <c r="O284" t="s">
        <v>351</v>
      </c>
      <c r="P284" t="s">
        <v>136</v>
      </c>
      <c r="Q284" t="s">
        <v>137</v>
      </c>
      <c r="R284" t="s">
        <v>138</v>
      </c>
      <c r="S284" t="s">
        <v>76</v>
      </c>
      <c r="T284" t="s">
        <v>139</v>
      </c>
    </row>
    <row r="285" spans="1:20" x14ac:dyDescent="0.35">
      <c r="A285">
        <v>74126</v>
      </c>
      <c r="C285">
        <v>149</v>
      </c>
      <c r="D285" t="s">
        <v>73</v>
      </c>
      <c r="E285" t="s">
        <v>352</v>
      </c>
      <c r="F285">
        <v>390.9</v>
      </c>
      <c r="G285" s="22">
        <v>45544</v>
      </c>
      <c r="H285" s="22">
        <v>45544</v>
      </c>
      <c r="I285" s="22">
        <v>45544</v>
      </c>
      <c r="J285" s="22">
        <v>45533</v>
      </c>
      <c r="K285" s="22">
        <v>45540</v>
      </c>
      <c r="L285" t="s">
        <v>133</v>
      </c>
      <c r="N285" t="s">
        <v>145</v>
      </c>
      <c r="O285" t="s">
        <v>294</v>
      </c>
      <c r="P285" t="s">
        <v>136</v>
      </c>
      <c r="Q285" t="s">
        <v>137</v>
      </c>
      <c r="R285" t="s">
        <v>138</v>
      </c>
      <c r="S285" t="s">
        <v>76</v>
      </c>
      <c r="T285" t="s">
        <v>139</v>
      </c>
    </row>
    <row r="286" spans="1:20" x14ac:dyDescent="0.35">
      <c r="A286">
        <v>74128</v>
      </c>
      <c r="C286">
        <v>149</v>
      </c>
      <c r="D286" t="s">
        <v>73</v>
      </c>
      <c r="E286" t="s">
        <v>356</v>
      </c>
      <c r="F286">
        <v>780</v>
      </c>
      <c r="G286" s="22">
        <v>45544</v>
      </c>
      <c r="H286" s="22">
        <v>45544</v>
      </c>
      <c r="I286" s="22">
        <v>45544</v>
      </c>
      <c r="J286" s="22">
        <v>45534</v>
      </c>
      <c r="K286" s="22">
        <v>45540</v>
      </c>
      <c r="L286" t="s">
        <v>133</v>
      </c>
      <c r="M286" t="s">
        <v>147</v>
      </c>
      <c r="N286" t="s">
        <v>145</v>
      </c>
      <c r="O286" t="s">
        <v>294</v>
      </c>
      <c r="P286" t="s">
        <v>136</v>
      </c>
      <c r="Q286" t="s">
        <v>137</v>
      </c>
      <c r="R286" t="s">
        <v>138</v>
      </c>
      <c r="S286" t="s">
        <v>76</v>
      </c>
      <c r="T286" t="s">
        <v>139</v>
      </c>
    </row>
    <row r="287" spans="1:20" x14ac:dyDescent="0.35">
      <c r="A287">
        <v>74424</v>
      </c>
      <c r="C287">
        <v>149</v>
      </c>
      <c r="D287" t="s">
        <v>73</v>
      </c>
      <c r="E287" t="s">
        <v>162</v>
      </c>
      <c r="F287">
        <v>480</v>
      </c>
      <c r="G287" s="22">
        <v>45544</v>
      </c>
      <c r="H287" s="22">
        <v>45544</v>
      </c>
      <c r="I287" s="22">
        <v>45544</v>
      </c>
      <c r="J287" s="22">
        <v>45544</v>
      </c>
      <c r="K287" s="22">
        <v>45544</v>
      </c>
      <c r="L287" t="s">
        <v>158</v>
      </c>
      <c r="N287" t="s">
        <v>163</v>
      </c>
      <c r="O287" t="s">
        <v>294</v>
      </c>
      <c r="P287" t="s">
        <v>136</v>
      </c>
      <c r="Q287" t="s">
        <v>137</v>
      </c>
      <c r="R287" t="s">
        <v>138</v>
      </c>
      <c r="S287" t="s">
        <v>76</v>
      </c>
      <c r="T287" t="s">
        <v>139</v>
      </c>
    </row>
    <row r="288" spans="1:20" x14ac:dyDescent="0.35">
      <c r="A288">
        <v>74425</v>
      </c>
      <c r="C288">
        <v>149</v>
      </c>
      <c r="D288" t="s">
        <v>73</v>
      </c>
      <c r="E288" t="s">
        <v>342</v>
      </c>
      <c r="F288">
        <v>338.3</v>
      </c>
      <c r="G288" s="22">
        <v>45544</v>
      </c>
      <c r="H288" s="22">
        <v>45544</v>
      </c>
      <c r="I288" s="22">
        <v>45544</v>
      </c>
      <c r="J288" s="22">
        <v>45544</v>
      </c>
      <c r="K288" s="22">
        <v>45544</v>
      </c>
      <c r="L288" t="s">
        <v>158</v>
      </c>
      <c r="N288" t="s">
        <v>163</v>
      </c>
      <c r="O288" t="s">
        <v>294</v>
      </c>
      <c r="P288" t="s">
        <v>136</v>
      </c>
      <c r="Q288" t="s">
        <v>137</v>
      </c>
      <c r="R288" t="s">
        <v>138</v>
      </c>
      <c r="S288" t="s">
        <v>76</v>
      </c>
      <c r="T288" t="s">
        <v>139</v>
      </c>
    </row>
    <row r="289" spans="1:20" x14ac:dyDescent="0.35">
      <c r="A289">
        <v>72206</v>
      </c>
      <c r="C289">
        <v>149</v>
      </c>
      <c r="D289" t="s">
        <v>73</v>
      </c>
      <c r="E289" t="s">
        <v>285</v>
      </c>
      <c r="F289">
        <v>241.52</v>
      </c>
      <c r="G289" s="22">
        <v>45544</v>
      </c>
      <c r="H289" s="22">
        <v>45544</v>
      </c>
      <c r="I289" s="22">
        <v>45544</v>
      </c>
      <c r="J289" s="22">
        <v>45530</v>
      </c>
      <c r="K289" s="22">
        <v>45532</v>
      </c>
      <c r="L289" t="s">
        <v>133</v>
      </c>
      <c r="M289" t="s">
        <v>147</v>
      </c>
      <c r="N289" t="s">
        <v>145</v>
      </c>
      <c r="O289" t="s">
        <v>294</v>
      </c>
      <c r="P289" t="s">
        <v>136</v>
      </c>
      <c r="Q289" t="s">
        <v>137</v>
      </c>
      <c r="R289" t="s">
        <v>138</v>
      </c>
      <c r="S289" t="s">
        <v>76</v>
      </c>
      <c r="T289" t="s">
        <v>139</v>
      </c>
    </row>
    <row r="290" spans="1:20" x14ac:dyDescent="0.35">
      <c r="A290">
        <v>72316</v>
      </c>
      <c r="C290">
        <v>149</v>
      </c>
      <c r="D290" t="s">
        <v>73</v>
      </c>
      <c r="E290" t="s">
        <v>191</v>
      </c>
      <c r="F290">
        <v>692.7</v>
      </c>
      <c r="G290" s="22">
        <v>45544</v>
      </c>
      <c r="H290" s="22">
        <v>45544</v>
      </c>
      <c r="I290" s="22">
        <v>45544</v>
      </c>
      <c r="J290" s="22">
        <v>45525</v>
      </c>
      <c r="K290" s="22">
        <v>45532</v>
      </c>
      <c r="L290" t="s">
        <v>133</v>
      </c>
      <c r="M290" t="s">
        <v>147</v>
      </c>
      <c r="N290" t="s">
        <v>145</v>
      </c>
      <c r="O290" t="s">
        <v>294</v>
      </c>
      <c r="P290" t="s">
        <v>136</v>
      </c>
      <c r="Q290" t="s">
        <v>137</v>
      </c>
      <c r="R290" t="s">
        <v>138</v>
      </c>
      <c r="S290" t="s">
        <v>76</v>
      </c>
      <c r="T290" t="s">
        <v>139</v>
      </c>
    </row>
    <row r="291" spans="1:20" x14ac:dyDescent="0.35">
      <c r="A291">
        <v>72317</v>
      </c>
      <c r="C291">
        <v>149</v>
      </c>
      <c r="D291" t="s">
        <v>73</v>
      </c>
      <c r="E291" t="s">
        <v>195</v>
      </c>
      <c r="F291">
        <v>3030.56</v>
      </c>
      <c r="G291" s="22">
        <v>45544</v>
      </c>
      <c r="H291" s="22">
        <v>45544</v>
      </c>
      <c r="I291" s="22">
        <v>45544</v>
      </c>
      <c r="J291" s="22">
        <v>45524</v>
      </c>
      <c r="K291" s="22">
        <v>45532</v>
      </c>
      <c r="L291" t="s">
        <v>133</v>
      </c>
      <c r="M291" t="s">
        <v>147</v>
      </c>
      <c r="N291" t="s">
        <v>145</v>
      </c>
      <c r="O291" t="s">
        <v>294</v>
      </c>
      <c r="P291" t="s">
        <v>136</v>
      </c>
      <c r="Q291" t="s">
        <v>137</v>
      </c>
      <c r="R291" t="s">
        <v>138</v>
      </c>
      <c r="S291" t="s">
        <v>76</v>
      </c>
      <c r="T291" t="s">
        <v>139</v>
      </c>
    </row>
    <row r="292" spans="1:20" x14ac:dyDescent="0.35">
      <c r="A292">
        <v>58417</v>
      </c>
      <c r="C292">
        <v>149</v>
      </c>
      <c r="D292" t="s">
        <v>73</v>
      </c>
      <c r="E292" t="s">
        <v>357</v>
      </c>
      <c r="F292">
        <v>1098.3900000000001</v>
      </c>
      <c r="G292" s="22">
        <v>45544</v>
      </c>
      <c r="H292" s="22">
        <v>45544</v>
      </c>
      <c r="I292" s="22">
        <v>45544</v>
      </c>
      <c r="J292" s="22">
        <v>44613</v>
      </c>
      <c r="K292" s="22"/>
      <c r="L292" t="s">
        <v>133</v>
      </c>
      <c r="N292" t="s">
        <v>188</v>
      </c>
      <c r="O292" t="s">
        <v>294</v>
      </c>
      <c r="P292" t="s">
        <v>136</v>
      </c>
      <c r="Q292" t="s">
        <v>137</v>
      </c>
      <c r="R292" t="s">
        <v>138</v>
      </c>
      <c r="S292" t="s">
        <v>76</v>
      </c>
      <c r="T292" t="s">
        <v>139</v>
      </c>
    </row>
    <row r="293" spans="1:20" x14ac:dyDescent="0.35">
      <c r="A293">
        <v>74173</v>
      </c>
      <c r="C293">
        <v>149</v>
      </c>
      <c r="D293" t="s">
        <v>73</v>
      </c>
      <c r="E293" t="s">
        <v>358</v>
      </c>
      <c r="F293">
        <v>230</v>
      </c>
      <c r="G293" s="22">
        <v>45541</v>
      </c>
      <c r="H293" s="22">
        <v>45544</v>
      </c>
      <c r="I293" s="22">
        <v>45541</v>
      </c>
      <c r="J293" s="22">
        <v>45541</v>
      </c>
      <c r="K293" s="22">
        <v>45540</v>
      </c>
      <c r="L293" t="s">
        <v>158</v>
      </c>
      <c r="M293" t="s">
        <v>228</v>
      </c>
      <c r="N293" t="s">
        <v>228</v>
      </c>
      <c r="O293" t="s">
        <v>351</v>
      </c>
      <c r="P293" t="s">
        <v>136</v>
      </c>
      <c r="Q293" t="s">
        <v>137</v>
      </c>
      <c r="R293" t="s">
        <v>138</v>
      </c>
      <c r="S293" t="s">
        <v>76</v>
      </c>
      <c r="T293" t="s">
        <v>139</v>
      </c>
    </row>
    <row r="294" spans="1:20" x14ac:dyDescent="0.35">
      <c r="A294">
        <v>73709</v>
      </c>
      <c r="C294">
        <v>149</v>
      </c>
      <c r="D294" t="s">
        <v>73</v>
      </c>
      <c r="E294" t="s">
        <v>160</v>
      </c>
      <c r="F294">
        <v>11770</v>
      </c>
      <c r="G294" s="22">
        <v>45540</v>
      </c>
      <c r="H294" s="22"/>
      <c r="I294" s="22">
        <v>45540</v>
      </c>
      <c r="J294" s="22">
        <v>45537</v>
      </c>
      <c r="K294" s="22">
        <v>45539</v>
      </c>
      <c r="L294" t="s">
        <v>158</v>
      </c>
      <c r="M294" t="s">
        <v>141</v>
      </c>
      <c r="N294" t="s">
        <v>235</v>
      </c>
      <c r="O294" t="s">
        <v>351</v>
      </c>
      <c r="P294" t="s">
        <v>136</v>
      </c>
      <c r="Q294" t="s">
        <v>137</v>
      </c>
      <c r="R294" t="s">
        <v>138</v>
      </c>
      <c r="S294" t="s">
        <v>76</v>
      </c>
      <c r="T294" t="s">
        <v>139</v>
      </c>
    </row>
    <row r="295" spans="1:20" x14ac:dyDescent="0.35">
      <c r="A295">
        <v>73905</v>
      </c>
      <c r="C295">
        <v>149</v>
      </c>
      <c r="D295" t="s">
        <v>73</v>
      </c>
      <c r="E295" t="s">
        <v>359</v>
      </c>
      <c r="F295">
        <v>34.9</v>
      </c>
      <c r="G295" s="22">
        <v>45540</v>
      </c>
      <c r="H295" s="22"/>
      <c r="I295" s="22">
        <v>45540</v>
      </c>
      <c r="J295" s="22">
        <v>45537</v>
      </c>
      <c r="K295" s="22">
        <v>45539</v>
      </c>
      <c r="L295" t="s">
        <v>334</v>
      </c>
      <c r="M295" t="s">
        <v>170</v>
      </c>
      <c r="N295" t="s">
        <v>221</v>
      </c>
      <c r="O295" t="s">
        <v>351</v>
      </c>
      <c r="P295" t="s">
        <v>136</v>
      </c>
      <c r="Q295" t="s">
        <v>137</v>
      </c>
      <c r="R295" t="s">
        <v>138</v>
      </c>
      <c r="S295" t="s">
        <v>76</v>
      </c>
    </row>
    <row r="296" spans="1:20" x14ac:dyDescent="0.35">
      <c r="A296">
        <v>73907</v>
      </c>
      <c r="C296">
        <v>149</v>
      </c>
      <c r="D296" t="s">
        <v>73</v>
      </c>
      <c r="E296" t="s">
        <v>360</v>
      </c>
      <c r="F296">
        <v>34.9</v>
      </c>
      <c r="G296" s="22">
        <v>45540</v>
      </c>
      <c r="H296" s="22"/>
      <c r="I296" s="22">
        <v>45540</v>
      </c>
      <c r="J296" s="22">
        <v>45537</v>
      </c>
      <c r="K296" s="22">
        <v>45539</v>
      </c>
      <c r="L296" t="s">
        <v>334</v>
      </c>
      <c r="M296" t="s">
        <v>170</v>
      </c>
      <c r="N296" t="s">
        <v>361</v>
      </c>
      <c r="O296" t="s">
        <v>351</v>
      </c>
      <c r="P296" t="s">
        <v>136</v>
      </c>
      <c r="Q296" t="s">
        <v>137</v>
      </c>
      <c r="R296" t="s">
        <v>138</v>
      </c>
      <c r="S296" t="s">
        <v>76</v>
      </c>
    </row>
    <row r="297" spans="1:20" x14ac:dyDescent="0.35">
      <c r="A297">
        <v>74133</v>
      </c>
      <c r="C297">
        <v>149</v>
      </c>
      <c r="D297" t="s">
        <v>73</v>
      </c>
      <c r="E297" t="s">
        <v>362</v>
      </c>
      <c r="F297">
        <v>720</v>
      </c>
      <c r="G297" s="22">
        <v>45540</v>
      </c>
      <c r="H297" s="22">
        <v>45544</v>
      </c>
      <c r="I297" s="22">
        <v>45540</v>
      </c>
      <c r="J297" s="22">
        <v>45540</v>
      </c>
      <c r="K297" s="22">
        <v>45540</v>
      </c>
      <c r="L297" t="s">
        <v>158</v>
      </c>
      <c r="M297" t="s">
        <v>163</v>
      </c>
      <c r="N297" t="s">
        <v>163</v>
      </c>
      <c r="O297" t="s">
        <v>351</v>
      </c>
      <c r="P297" t="s">
        <v>136</v>
      </c>
      <c r="Q297" t="s">
        <v>137</v>
      </c>
      <c r="R297" t="s">
        <v>138</v>
      </c>
      <c r="S297" t="s">
        <v>76</v>
      </c>
      <c r="T297" t="s">
        <v>139</v>
      </c>
    </row>
    <row r="298" spans="1:20" x14ac:dyDescent="0.35">
      <c r="A298">
        <v>70913</v>
      </c>
      <c r="C298">
        <v>149</v>
      </c>
      <c r="D298" t="s">
        <v>73</v>
      </c>
      <c r="E298" t="s">
        <v>193</v>
      </c>
      <c r="F298">
        <v>2358.4</v>
      </c>
      <c r="G298" s="22">
        <v>45540</v>
      </c>
      <c r="H298" s="22">
        <v>45540</v>
      </c>
      <c r="I298" s="22">
        <v>45540</v>
      </c>
      <c r="J298" s="22">
        <v>45518</v>
      </c>
      <c r="K298" s="22"/>
      <c r="L298" t="s">
        <v>133</v>
      </c>
      <c r="M298" t="s">
        <v>147</v>
      </c>
      <c r="N298" t="s">
        <v>145</v>
      </c>
      <c r="O298" t="s">
        <v>351</v>
      </c>
      <c r="P298" t="s">
        <v>136</v>
      </c>
      <c r="Q298" t="s">
        <v>137</v>
      </c>
      <c r="R298" t="s">
        <v>138</v>
      </c>
      <c r="S298" t="s">
        <v>76</v>
      </c>
      <c r="T298" t="s">
        <v>139</v>
      </c>
    </row>
    <row r="299" spans="1:20" x14ac:dyDescent="0.35">
      <c r="A299">
        <v>72517</v>
      </c>
      <c r="C299">
        <v>149</v>
      </c>
      <c r="D299" t="s">
        <v>73</v>
      </c>
      <c r="E299" t="s">
        <v>132</v>
      </c>
      <c r="F299">
        <v>660</v>
      </c>
      <c r="G299" s="22">
        <v>45540</v>
      </c>
      <c r="H299" s="22">
        <v>45540</v>
      </c>
      <c r="I299" s="22">
        <v>45540</v>
      </c>
      <c r="J299" s="22">
        <v>45532</v>
      </c>
      <c r="K299" s="22">
        <v>45533</v>
      </c>
      <c r="L299" t="s">
        <v>133</v>
      </c>
      <c r="N299" t="s">
        <v>134</v>
      </c>
      <c r="O299" t="s">
        <v>351</v>
      </c>
      <c r="P299" t="s">
        <v>136</v>
      </c>
      <c r="Q299" t="s">
        <v>137</v>
      </c>
      <c r="R299" t="s">
        <v>138</v>
      </c>
      <c r="S299" t="s">
        <v>76</v>
      </c>
      <c r="T299" t="s">
        <v>139</v>
      </c>
    </row>
    <row r="300" spans="1:20" x14ac:dyDescent="0.35">
      <c r="A300">
        <v>72540</v>
      </c>
      <c r="C300">
        <v>149</v>
      </c>
      <c r="D300" t="s">
        <v>73</v>
      </c>
      <c r="E300" t="s">
        <v>199</v>
      </c>
      <c r="F300">
        <v>1839.2</v>
      </c>
      <c r="G300" s="22">
        <v>45540</v>
      </c>
      <c r="H300" s="22">
        <v>45540</v>
      </c>
      <c r="I300" s="22">
        <v>45540</v>
      </c>
      <c r="J300" s="22">
        <v>45524</v>
      </c>
      <c r="K300" s="22">
        <v>45533</v>
      </c>
      <c r="L300" t="s">
        <v>133</v>
      </c>
      <c r="M300" t="s">
        <v>147</v>
      </c>
      <c r="N300" t="s">
        <v>148</v>
      </c>
      <c r="O300" t="s">
        <v>351</v>
      </c>
      <c r="P300" t="s">
        <v>136</v>
      </c>
      <c r="Q300" t="s">
        <v>137</v>
      </c>
      <c r="R300" t="s">
        <v>138</v>
      </c>
      <c r="S300" t="s">
        <v>76</v>
      </c>
      <c r="T300" t="s">
        <v>139</v>
      </c>
    </row>
    <row r="301" spans="1:20" x14ac:dyDescent="0.35">
      <c r="A301">
        <v>72744</v>
      </c>
      <c r="C301">
        <v>149</v>
      </c>
      <c r="D301" t="s">
        <v>73</v>
      </c>
      <c r="E301" t="s">
        <v>363</v>
      </c>
      <c r="F301">
        <v>2501.38</v>
      </c>
      <c r="G301" s="22">
        <v>45540</v>
      </c>
      <c r="H301" s="22">
        <v>45540</v>
      </c>
      <c r="I301" s="22">
        <v>45540</v>
      </c>
      <c r="J301" s="22">
        <v>45533</v>
      </c>
      <c r="K301" s="22">
        <v>45534</v>
      </c>
      <c r="L301" t="s">
        <v>133</v>
      </c>
      <c r="M301" t="s">
        <v>217</v>
      </c>
      <c r="N301" t="s">
        <v>291</v>
      </c>
      <c r="O301" t="s">
        <v>351</v>
      </c>
      <c r="P301" t="s">
        <v>136</v>
      </c>
      <c r="Q301" t="s">
        <v>137</v>
      </c>
      <c r="R301" t="s">
        <v>138</v>
      </c>
      <c r="S301" t="s">
        <v>76</v>
      </c>
      <c r="T301" t="s">
        <v>139</v>
      </c>
    </row>
    <row r="302" spans="1:20" x14ac:dyDescent="0.35">
      <c r="A302">
        <v>73224</v>
      </c>
      <c r="C302">
        <v>149</v>
      </c>
      <c r="D302" t="s">
        <v>73</v>
      </c>
      <c r="E302" t="s">
        <v>364</v>
      </c>
      <c r="F302">
        <v>3604</v>
      </c>
      <c r="G302" s="22">
        <v>45541</v>
      </c>
      <c r="H302" s="22">
        <v>45540</v>
      </c>
      <c r="I302" s="22">
        <v>45540</v>
      </c>
      <c r="J302" s="22">
        <v>45534</v>
      </c>
      <c r="K302" s="22">
        <v>45537</v>
      </c>
      <c r="L302" t="s">
        <v>158</v>
      </c>
      <c r="M302" t="s">
        <v>141</v>
      </c>
      <c r="N302" t="s">
        <v>339</v>
      </c>
      <c r="O302" t="s">
        <v>351</v>
      </c>
      <c r="P302" t="s">
        <v>136</v>
      </c>
      <c r="Q302" t="s">
        <v>137</v>
      </c>
      <c r="R302" t="s">
        <v>138</v>
      </c>
      <c r="S302" t="s">
        <v>76</v>
      </c>
      <c r="T302" t="s">
        <v>139</v>
      </c>
    </row>
    <row r="303" spans="1:20" x14ac:dyDescent="0.35">
      <c r="A303">
        <v>73225</v>
      </c>
      <c r="C303">
        <v>149</v>
      </c>
      <c r="D303" t="s">
        <v>73</v>
      </c>
      <c r="E303" t="s">
        <v>364</v>
      </c>
      <c r="F303">
        <v>412.35</v>
      </c>
      <c r="G303" s="22">
        <v>45541</v>
      </c>
      <c r="H303" s="22">
        <v>45540</v>
      </c>
      <c r="I303" s="22">
        <v>45540</v>
      </c>
      <c r="J303" s="22">
        <v>45534</v>
      </c>
      <c r="K303" s="22">
        <v>45537</v>
      </c>
      <c r="L303" t="s">
        <v>158</v>
      </c>
      <c r="M303" t="s">
        <v>141</v>
      </c>
      <c r="N303" t="s">
        <v>232</v>
      </c>
      <c r="O303" t="s">
        <v>351</v>
      </c>
      <c r="P303" t="s">
        <v>136</v>
      </c>
      <c r="Q303" t="s">
        <v>137</v>
      </c>
      <c r="R303" t="s">
        <v>138</v>
      </c>
      <c r="S303" t="s">
        <v>76</v>
      </c>
      <c r="T303" t="s">
        <v>139</v>
      </c>
    </row>
    <row r="304" spans="1:20" x14ac:dyDescent="0.35">
      <c r="A304">
        <v>69654</v>
      </c>
      <c r="C304">
        <v>149</v>
      </c>
      <c r="D304" t="s">
        <v>73</v>
      </c>
      <c r="E304" t="s">
        <v>132</v>
      </c>
      <c r="F304">
        <v>56195.99</v>
      </c>
      <c r="G304" s="22">
        <v>45540</v>
      </c>
      <c r="H304" s="22">
        <v>45540</v>
      </c>
      <c r="I304" s="22">
        <v>45540</v>
      </c>
      <c r="J304" s="22">
        <v>45540</v>
      </c>
      <c r="K304" s="22">
        <v>45513</v>
      </c>
      <c r="L304" t="s">
        <v>133</v>
      </c>
      <c r="M304" t="s">
        <v>365</v>
      </c>
      <c r="N304" t="s">
        <v>134</v>
      </c>
      <c r="O304" t="s">
        <v>351</v>
      </c>
      <c r="P304" t="s">
        <v>136</v>
      </c>
      <c r="Q304" t="s">
        <v>137</v>
      </c>
      <c r="R304" t="s">
        <v>138</v>
      </c>
      <c r="S304" t="s">
        <v>76</v>
      </c>
      <c r="T304" t="s">
        <v>139</v>
      </c>
    </row>
    <row r="305" spans="1:20" x14ac:dyDescent="0.35">
      <c r="A305">
        <v>69771</v>
      </c>
      <c r="C305">
        <v>149</v>
      </c>
      <c r="D305" t="s">
        <v>73</v>
      </c>
      <c r="E305" t="s">
        <v>180</v>
      </c>
      <c r="F305">
        <v>188</v>
      </c>
      <c r="G305" s="22">
        <v>45540</v>
      </c>
      <c r="H305" s="22">
        <v>45540</v>
      </c>
      <c r="I305" s="22">
        <v>45540</v>
      </c>
      <c r="J305" s="22">
        <v>45510</v>
      </c>
      <c r="K305" s="22"/>
      <c r="L305" t="s">
        <v>133</v>
      </c>
      <c r="M305" t="s">
        <v>147</v>
      </c>
      <c r="N305" t="s">
        <v>145</v>
      </c>
      <c r="O305" t="s">
        <v>351</v>
      </c>
      <c r="P305" t="s">
        <v>136</v>
      </c>
      <c r="Q305" t="s">
        <v>137</v>
      </c>
      <c r="R305" t="s">
        <v>138</v>
      </c>
      <c r="S305" t="s">
        <v>76</v>
      </c>
      <c r="T305" t="s">
        <v>139</v>
      </c>
    </row>
    <row r="306" spans="1:20" x14ac:dyDescent="0.35">
      <c r="A306">
        <v>69892</v>
      </c>
      <c r="C306">
        <v>149</v>
      </c>
      <c r="D306" t="s">
        <v>73</v>
      </c>
      <c r="E306" t="s">
        <v>146</v>
      </c>
      <c r="F306">
        <v>636.80999999999995</v>
      </c>
      <c r="G306" s="22">
        <v>45540</v>
      </c>
      <c r="H306" s="22">
        <v>45540</v>
      </c>
      <c r="I306" s="22">
        <v>45540</v>
      </c>
      <c r="J306" s="22">
        <v>45510</v>
      </c>
      <c r="K306" s="22"/>
      <c r="L306" t="s">
        <v>133</v>
      </c>
      <c r="N306" t="s">
        <v>148</v>
      </c>
      <c r="O306" t="s">
        <v>351</v>
      </c>
      <c r="P306" t="s">
        <v>136</v>
      </c>
      <c r="Q306" t="s">
        <v>137</v>
      </c>
      <c r="R306" t="s">
        <v>138</v>
      </c>
      <c r="S306" t="s">
        <v>76</v>
      </c>
      <c r="T306" t="s">
        <v>139</v>
      </c>
    </row>
    <row r="307" spans="1:20" x14ac:dyDescent="0.35">
      <c r="A307">
        <v>71572</v>
      </c>
      <c r="C307">
        <v>149</v>
      </c>
      <c r="D307" t="s">
        <v>73</v>
      </c>
      <c r="E307" t="s">
        <v>366</v>
      </c>
      <c r="F307">
        <v>967</v>
      </c>
      <c r="G307" s="22">
        <v>45541</v>
      </c>
      <c r="H307" s="22">
        <v>45540</v>
      </c>
      <c r="I307" s="22">
        <v>45540</v>
      </c>
      <c r="J307" s="22">
        <v>45523</v>
      </c>
      <c r="K307" s="22">
        <v>45526</v>
      </c>
      <c r="L307" t="s">
        <v>133</v>
      </c>
      <c r="N307" t="s">
        <v>192</v>
      </c>
      <c r="O307" t="s">
        <v>351</v>
      </c>
      <c r="P307" t="s">
        <v>136</v>
      </c>
      <c r="Q307" t="s">
        <v>137</v>
      </c>
      <c r="R307" t="s">
        <v>138</v>
      </c>
      <c r="S307" t="s">
        <v>76</v>
      </c>
      <c r="T307" t="s">
        <v>139</v>
      </c>
    </row>
    <row r="308" spans="1:20" x14ac:dyDescent="0.35">
      <c r="A308">
        <v>71739</v>
      </c>
      <c r="C308">
        <v>149</v>
      </c>
      <c r="D308" t="s">
        <v>73</v>
      </c>
      <c r="E308" t="s">
        <v>367</v>
      </c>
      <c r="F308">
        <v>90442.9</v>
      </c>
      <c r="G308" s="22">
        <v>45541</v>
      </c>
      <c r="H308" s="22">
        <v>45540</v>
      </c>
      <c r="I308" s="22">
        <v>45540</v>
      </c>
      <c r="J308" s="22">
        <v>45505</v>
      </c>
      <c r="K308" s="22">
        <v>45527</v>
      </c>
      <c r="L308" t="s">
        <v>158</v>
      </c>
      <c r="M308" t="s">
        <v>141</v>
      </c>
      <c r="N308" t="s">
        <v>368</v>
      </c>
      <c r="O308" t="s">
        <v>351</v>
      </c>
      <c r="P308" t="s">
        <v>136</v>
      </c>
      <c r="Q308" t="s">
        <v>137</v>
      </c>
      <c r="R308" t="s">
        <v>138</v>
      </c>
      <c r="S308" t="s">
        <v>76</v>
      </c>
      <c r="T308" t="s">
        <v>139</v>
      </c>
    </row>
    <row r="309" spans="1:20" x14ac:dyDescent="0.35">
      <c r="A309">
        <v>72285</v>
      </c>
      <c r="C309">
        <v>149</v>
      </c>
      <c r="D309" t="s">
        <v>73</v>
      </c>
      <c r="E309" t="s">
        <v>369</v>
      </c>
      <c r="F309">
        <v>180</v>
      </c>
      <c r="G309" s="22">
        <v>45540</v>
      </c>
      <c r="H309" s="22">
        <v>45540</v>
      </c>
      <c r="I309" s="22">
        <v>45540</v>
      </c>
      <c r="J309" s="22">
        <v>45525</v>
      </c>
      <c r="K309" s="22">
        <v>45532</v>
      </c>
      <c r="L309" t="s">
        <v>133</v>
      </c>
      <c r="M309" t="s">
        <v>147</v>
      </c>
      <c r="N309" t="s">
        <v>145</v>
      </c>
      <c r="O309" t="s">
        <v>351</v>
      </c>
      <c r="P309" t="s">
        <v>136</v>
      </c>
      <c r="Q309" t="s">
        <v>137</v>
      </c>
      <c r="R309" t="s">
        <v>138</v>
      </c>
      <c r="S309" t="s">
        <v>76</v>
      </c>
      <c r="T309" t="s">
        <v>139</v>
      </c>
    </row>
    <row r="310" spans="1:20" x14ac:dyDescent="0.35">
      <c r="A310">
        <v>72389</v>
      </c>
      <c r="C310">
        <v>149</v>
      </c>
      <c r="D310" t="s">
        <v>73</v>
      </c>
      <c r="E310" t="s">
        <v>286</v>
      </c>
      <c r="F310">
        <v>1247.58</v>
      </c>
      <c r="G310" s="22">
        <v>45540</v>
      </c>
      <c r="H310" s="22">
        <v>45540</v>
      </c>
      <c r="I310" s="22">
        <v>45540</v>
      </c>
      <c r="J310" s="22">
        <v>45527</v>
      </c>
      <c r="K310" s="22">
        <v>45532</v>
      </c>
      <c r="L310" t="s">
        <v>133</v>
      </c>
      <c r="M310" t="s">
        <v>147</v>
      </c>
      <c r="N310" t="s">
        <v>145</v>
      </c>
      <c r="O310" t="s">
        <v>351</v>
      </c>
      <c r="P310" t="s">
        <v>136</v>
      </c>
      <c r="Q310" t="s">
        <v>137</v>
      </c>
      <c r="R310" t="s">
        <v>138</v>
      </c>
      <c r="S310" t="s">
        <v>76</v>
      </c>
      <c r="T310" t="s">
        <v>139</v>
      </c>
    </row>
    <row r="311" spans="1:20" x14ac:dyDescent="0.35">
      <c r="A311">
        <v>60773</v>
      </c>
      <c r="C311">
        <v>149</v>
      </c>
      <c r="D311" t="s">
        <v>73</v>
      </c>
      <c r="E311" t="s">
        <v>186</v>
      </c>
      <c r="F311">
        <v>435.54</v>
      </c>
      <c r="G311" s="22">
        <v>45540</v>
      </c>
      <c r="H311" s="22">
        <v>45474</v>
      </c>
      <c r="I311" s="22">
        <v>45540</v>
      </c>
      <c r="J311" s="22">
        <v>45460</v>
      </c>
      <c r="K311" s="22"/>
      <c r="L311" t="s">
        <v>133</v>
      </c>
      <c r="M311" t="s">
        <v>187</v>
      </c>
      <c r="N311" t="s">
        <v>188</v>
      </c>
      <c r="O311" t="s">
        <v>351</v>
      </c>
      <c r="P311" t="s">
        <v>136</v>
      </c>
      <c r="Q311" t="s">
        <v>137</v>
      </c>
      <c r="R311" t="s">
        <v>138</v>
      </c>
      <c r="S311" t="s">
        <v>76</v>
      </c>
      <c r="T311" t="s">
        <v>139</v>
      </c>
    </row>
    <row r="312" spans="1:20" x14ac:dyDescent="0.35">
      <c r="A312">
        <v>72005</v>
      </c>
      <c r="C312">
        <v>149</v>
      </c>
      <c r="D312" t="s">
        <v>73</v>
      </c>
      <c r="E312" t="s">
        <v>172</v>
      </c>
      <c r="F312">
        <v>365</v>
      </c>
      <c r="G312" s="22">
        <v>45539</v>
      </c>
      <c r="H312" s="22">
        <v>45538</v>
      </c>
      <c r="I312" s="22">
        <v>45539</v>
      </c>
      <c r="J312" s="22">
        <v>45527</v>
      </c>
      <c r="K312" s="22">
        <v>45530</v>
      </c>
      <c r="L312" t="s">
        <v>133</v>
      </c>
      <c r="M312" t="s">
        <v>147</v>
      </c>
      <c r="N312" t="s">
        <v>145</v>
      </c>
      <c r="O312" t="s">
        <v>351</v>
      </c>
      <c r="P312" t="s">
        <v>136</v>
      </c>
      <c r="Q312" t="s">
        <v>137</v>
      </c>
      <c r="R312" t="s">
        <v>138</v>
      </c>
      <c r="S312" t="s">
        <v>76</v>
      </c>
      <c r="T312" t="s">
        <v>139</v>
      </c>
    </row>
    <row r="313" spans="1:20" x14ac:dyDescent="0.35">
      <c r="A313">
        <v>72306</v>
      </c>
      <c r="C313">
        <v>149</v>
      </c>
      <c r="D313" t="s">
        <v>73</v>
      </c>
      <c r="E313" t="s">
        <v>199</v>
      </c>
      <c r="F313">
        <v>1556.54</v>
      </c>
      <c r="G313" s="22">
        <v>45539</v>
      </c>
      <c r="H313" s="22">
        <v>45538</v>
      </c>
      <c r="I313" s="22">
        <v>45539</v>
      </c>
      <c r="J313" s="22">
        <v>45525</v>
      </c>
      <c r="K313" s="22">
        <v>45532</v>
      </c>
      <c r="L313" t="s">
        <v>133</v>
      </c>
      <c r="M313" t="s">
        <v>147</v>
      </c>
      <c r="N313" t="s">
        <v>145</v>
      </c>
      <c r="O313" t="s">
        <v>351</v>
      </c>
      <c r="P313" t="s">
        <v>136</v>
      </c>
      <c r="Q313" t="s">
        <v>137</v>
      </c>
      <c r="R313" t="s">
        <v>138</v>
      </c>
      <c r="S313" t="s">
        <v>76</v>
      </c>
      <c r="T313" t="s">
        <v>139</v>
      </c>
    </row>
    <row r="314" spans="1:20" x14ac:dyDescent="0.35">
      <c r="A314">
        <v>72307</v>
      </c>
      <c r="C314">
        <v>149</v>
      </c>
      <c r="D314" t="s">
        <v>73</v>
      </c>
      <c r="E314" t="s">
        <v>199</v>
      </c>
      <c r="F314">
        <v>216.9</v>
      </c>
      <c r="G314" s="22">
        <v>45539</v>
      </c>
      <c r="H314" s="22">
        <v>45538</v>
      </c>
      <c r="I314" s="22">
        <v>45539</v>
      </c>
      <c r="J314" s="22">
        <v>45525</v>
      </c>
      <c r="K314" s="22">
        <v>45532</v>
      </c>
      <c r="L314" t="s">
        <v>133</v>
      </c>
      <c r="M314" t="s">
        <v>147</v>
      </c>
      <c r="N314" t="s">
        <v>145</v>
      </c>
      <c r="O314" t="s">
        <v>351</v>
      </c>
      <c r="P314" t="s">
        <v>136</v>
      </c>
      <c r="Q314" t="s">
        <v>137</v>
      </c>
      <c r="R314" t="s">
        <v>138</v>
      </c>
      <c r="S314" t="s">
        <v>76</v>
      </c>
      <c r="T314" t="s">
        <v>139</v>
      </c>
    </row>
    <row r="315" spans="1:20" x14ac:dyDescent="0.35">
      <c r="A315">
        <v>72321</v>
      </c>
      <c r="C315">
        <v>149</v>
      </c>
      <c r="D315" t="s">
        <v>73</v>
      </c>
      <c r="E315" t="s">
        <v>286</v>
      </c>
      <c r="F315">
        <v>320.32</v>
      </c>
      <c r="G315" s="22">
        <v>45539</v>
      </c>
      <c r="H315" s="22">
        <v>45538</v>
      </c>
      <c r="I315" s="22">
        <v>45539</v>
      </c>
      <c r="J315" s="22">
        <v>45526</v>
      </c>
      <c r="K315" s="22">
        <v>45532</v>
      </c>
      <c r="L315" t="s">
        <v>133</v>
      </c>
      <c r="M315" t="s">
        <v>147</v>
      </c>
      <c r="N315" t="s">
        <v>145</v>
      </c>
      <c r="O315" t="s">
        <v>351</v>
      </c>
      <c r="P315" t="s">
        <v>136</v>
      </c>
      <c r="Q315" t="s">
        <v>137</v>
      </c>
      <c r="R315" t="s">
        <v>138</v>
      </c>
      <c r="S315" t="s">
        <v>76</v>
      </c>
      <c r="T315" t="s">
        <v>139</v>
      </c>
    </row>
    <row r="316" spans="1:20" x14ac:dyDescent="0.35">
      <c r="A316">
        <v>72328</v>
      </c>
      <c r="C316">
        <v>149</v>
      </c>
      <c r="D316" t="s">
        <v>73</v>
      </c>
      <c r="E316" t="s">
        <v>177</v>
      </c>
      <c r="F316">
        <v>1044.93</v>
      </c>
      <c r="G316" s="22">
        <v>45539</v>
      </c>
      <c r="H316" s="22">
        <v>45538</v>
      </c>
      <c r="I316" s="22">
        <v>45539</v>
      </c>
      <c r="J316" s="22">
        <v>45524</v>
      </c>
      <c r="K316" s="22">
        <v>45532</v>
      </c>
      <c r="L316" t="s">
        <v>133</v>
      </c>
      <c r="M316" t="s">
        <v>147</v>
      </c>
      <c r="N316" t="s">
        <v>148</v>
      </c>
      <c r="O316" t="s">
        <v>351</v>
      </c>
      <c r="P316" t="s">
        <v>136</v>
      </c>
      <c r="Q316" t="s">
        <v>137</v>
      </c>
      <c r="R316" t="s">
        <v>138</v>
      </c>
      <c r="S316" t="s">
        <v>76</v>
      </c>
      <c r="T316" t="s">
        <v>139</v>
      </c>
    </row>
    <row r="317" spans="1:20" x14ac:dyDescent="0.35">
      <c r="A317">
        <v>70741</v>
      </c>
      <c r="C317">
        <v>149</v>
      </c>
      <c r="D317" t="s">
        <v>73</v>
      </c>
      <c r="E317" t="s">
        <v>191</v>
      </c>
      <c r="F317">
        <v>598.54999999999995</v>
      </c>
      <c r="G317" s="22">
        <v>45539</v>
      </c>
      <c r="H317" s="22">
        <v>45538</v>
      </c>
      <c r="I317" s="22">
        <v>45539</v>
      </c>
      <c r="J317" s="22">
        <v>45519</v>
      </c>
      <c r="K317" s="22"/>
      <c r="L317" t="s">
        <v>133</v>
      </c>
      <c r="M317" t="s">
        <v>147</v>
      </c>
      <c r="N317" t="s">
        <v>145</v>
      </c>
      <c r="O317" t="s">
        <v>351</v>
      </c>
      <c r="P317" t="s">
        <v>136</v>
      </c>
      <c r="Q317" t="s">
        <v>137</v>
      </c>
      <c r="R317" t="s">
        <v>138</v>
      </c>
      <c r="S317" t="s">
        <v>76</v>
      </c>
      <c r="T317" t="s">
        <v>139</v>
      </c>
    </row>
    <row r="318" spans="1:20" x14ac:dyDescent="0.35">
      <c r="A318">
        <v>69767</v>
      </c>
      <c r="C318">
        <v>149</v>
      </c>
      <c r="D318" t="s">
        <v>73</v>
      </c>
      <c r="E318" t="s">
        <v>178</v>
      </c>
      <c r="F318">
        <v>406.5</v>
      </c>
      <c r="G318" s="22">
        <v>45539</v>
      </c>
      <c r="H318" s="22">
        <v>45538</v>
      </c>
      <c r="I318" s="22">
        <v>45539</v>
      </c>
      <c r="J318" s="22">
        <v>45509</v>
      </c>
      <c r="K318" s="22"/>
      <c r="L318" t="s">
        <v>133</v>
      </c>
      <c r="M318" t="s">
        <v>147</v>
      </c>
      <c r="N318" t="s">
        <v>145</v>
      </c>
      <c r="O318" t="s">
        <v>351</v>
      </c>
      <c r="P318" t="s">
        <v>136</v>
      </c>
      <c r="Q318" t="s">
        <v>137</v>
      </c>
      <c r="R318" t="s">
        <v>138</v>
      </c>
      <c r="S318" t="s">
        <v>76</v>
      </c>
      <c r="T318" t="s">
        <v>139</v>
      </c>
    </row>
    <row r="319" spans="1:20" x14ac:dyDescent="0.35">
      <c r="A319">
        <v>69787</v>
      </c>
      <c r="C319">
        <v>149</v>
      </c>
      <c r="D319" t="s">
        <v>73</v>
      </c>
      <c r="E319" t="s">
        <v>353</v>
      </c>
      <c r="F319">
        <v>479.74</v>
      </c>
      <c r="G319" s="22">
        <v>45539</v>
      </c>
      <c r="H319" s="22">
        <v>45538</v>
      </c>
      <c r="I319" s="22">
        <v>45539</v>
      </c>
      <c r="J319" s="22">
        <v>45511</v>
      </c>
      <c r="K319" s="22"/>
      <c r="L319" t="s">
        <v>133</v>
      </c>
      <c r="M319" t="s">
        <v>147</v>
      </c>
      <c r="N319" t="s">
        <v>145</v>
      </c>
      <c r="O319" t="s">
        <v>351</v>
      </c>
      <c r="P319" t="s">
        <v>136</v>
      </c>
      <c r="Q319" t="s">
        <v>137</v>
      </c>
      <c r="R319" t="s">
        <v>138</v>
      </c>
      <c r="S319" t="s">
        <v>76</v>
      </c>
      <c r="T319" t="s">
        <v>139</v>
      </c>
    </row>
    <row r="320" spans="1:20" x14ac:dyDescent="0.35">
      <c r="A320">
        <v>72503</v>
      </c>
      <c r="C320">
        <v>149</v>
      </c>
      <c r="D320" t="s">
        <v>73</v>
      </c>
      <c r="E320" t="s">
        <v>153</v>
      </c>
      <c r="F320">
        <v>5373</v>
      </c>
      <c r="G320" s="22">
        <v>45539</v>
      </c>
      <c r="H320" s="22">
        <v>45538</v>
      </c>
      <c r="I320" s="22">
        <v>45539</v>
      </c>
      <c r="J320" s="22">
        <v>45532</v>
      </c>
      <c r="K320" s="22">
        <v>45533</v>
      </c>
      <c r="L320" t="s">
        <v>133</v>
      </c>
      <c r="M320" t="s">
        <v>147</v>
      </c>
      <c r="N320" t="s">
        <v>145</v>
      </c>
      <c r="O320" t="s">
        <v>351</v>
      </c>
      <c r="P320" t="s">
        <v>136</v>
      </c>
      <c r="Q320" t="s">
        <v>137</v>
      </c>
      <c r="R320" t="s">
        <v>138</v>
      </c>
      <c r="S320" t="s">
        <v>76</v>
      </c>
      <c r="T320" t="s">
        <v>139</v>
      </c>
    </row>
    <row r="321" spans="1:20" x14ac:dyDescent="0.35">
      <c r="A321">
        <v>72504</v>
      </c>
      <c r="C321">
        <v>149</v>
      </c>
      <c r="D321" t="s">
        <v>73</v>
      </c>
      <c r="E321" t="s">
        <v>329</v>
      </c>
      <c r="F321">
        <v>1008</v>
      </c>
      <c r="G321" s="22">
        <v>45539</v>
      </c>
      <c r="H321" s="22">
        <v>45538</v>
      </c>
      <c r="I321" s="22">
        <v>45539</v>
      </c>
      <c r="J321" s="22">
        <v>45532</v>
      </c>
      <c r="K321" s="22">
        <v>45533</v>
      </c>
      <c r="L321" t="s">
        <v>133</v>
      </c>
      <c r="M321" t="s">
        <v>147</v>
      </c>
      <c r="N321" t="s">
        <v>145</v>
      </c>
      <c r="O321" t="s">
        <v>351</v>
      </c>
      <c r="P321" t="s">
        <v>136</v>
      </c>
      <c r="Q321" t="s">
        <v>137</v>
      </c>
      <c r="R321" t="s">
        <v>138</v>
      </c>
      <c r="S321" t="s">
        <v>76</v>
      </c>
      <c r="T321" t="s">
        <v>139</v>
      </c>
    </row>
    <row r="322" spans="1:20" x14ac:dyDescent="0.35">
      <c r="A322">
        <v>72514</v>
      </c>
      <c r="C322">
        <v>149</v>
      </c>
      <c r="D322" t="s">
        <v>73</v>
      </c>
      <c r="E322" t="s">
        <v>285</v>
      </c>
      <c r="F322">
        <v>1271</v>
      </c>
      <c r="G322" s="22">
        <v>45539</v>
      </c>
      <c r="H322" s="22">
        <v>45538</v>
      </c>
      <c r="I322" s="22">
        <v>45539</v>
      </c>
      <c r="J322" s="22">
        <v>45518</v>
      </c>
      <c r="K322" s="22">
        <v>45533</v>
      </c>
      <c r="L322" t="s">
        <v>133</v>
      </c>
      <c r="M322" t="s">
        <v>147</v>
      </c>
      <c r="N322" t="s">
        <v>145</v>
      </c>
      <c r="O322" t="s">
        <v>351</v>
      </c>
      <c r="P322" t="s">
        <v>136</v>
      </c>
      <c r="Q322" t="s">
        <v>137</v>
      </c>
      <c r="R322" t="s">
        <v>138</v>
      </c>
      <c r="S322" t="s">
        <v>76</v>
      </c>
      <c r="T322" t="s">
        <v>139</v>
      </c>
    </row>
    <row r="323" spans="1:20" x14ac:dyDescent="0.35">
      <c r="A323">
        <v>72539</v>
      </c>
      <c r="C323">
        <v>149</v>
      </c>
      <c r="D323" t="s">
        <v>73</v>
      </c>
      <c r="E323" t="s">
        <v>370</v>
      </c>
      <c r="F323">
        <v>95.4</v>
      </c>
      <c r="G323" s="22">
        <v>45539</v>
      </c>
      <c r="H323" s="22">
        <v>45538</v>
      </c>
      <c r="I323" s="22">
        <v>45539</v>
      </c>
      <c r="J323" s="22">
        <v>45532</v>
      </c>
      <c r="K323" s="22">
        <v>45533</v>
      </c>
      <c r="L323" t="s">
        <v>133</v>
      </c>
      <c r="M323" t="s">
        <v>147</v>
      </c>
      <c r="N323" t="s">
        <v>145</v>
      </c>
      <c r="O323" t="s">
        <v>351</v>
      </c>
      <c r="P323" t="s">
        <v>136</v>
      </c>
      <c r="Q323" t="s">
        <v>137</v>
      </c>
      <c r="R323" t="s">
        <v>138</v>
      </c>
      <c r="S323" t="s">
        <v>76</v>
      </c>
      <c r="T323" t="s">
        <v>139</v>
      </c>
    </row>
    <row r="324" spans="1:20" x14ac:dyDescent="0.35">
      <c r="A324">
        <v>72633</v>
      </c>
      <c r="C324">
        <v>149</v>
      </c>
      <c r="D324" t="s">
        <v>73</v>
      </c>
      <c r="E324" t="s">
        <v>216</v>
      </c>
      <c r="F324">
        <v>280</v>
      </c>
      <c r="G324" s="22">
        <v>45539</v>
      </c>
      <c r="H324" s="22">
        <v>45538</v>
      </c>
      <c r="I324" s="22">
        <v>45539</v>
      </c>
      <c r="J324" s="22">
        <v>45532</v>
      </c>
      <c r="K324" s="22">
        <v>45533</v>
      </c>
      <c r="L324" t="s">
        <v>133</v>
      </c>
      <c r="M324" t="s">
        <v>217</v>
      </c>
      <c r="N324" t="s">
        <v>218</v>
      </c>
      <c r="O324" t="s">
        <v>351</v>
      </c>
      <c r="P324" t="s">
        <v>136</v>
      </c>
      <c r="Q324" t="s">
        <v>137</v>
      </c>
      <c r="R324" t="s">
        <v>138</v>
      </c>
      <c r="S324" t="s">
        <v>76</v>
      </c>
      <c r="T324" t="s">
        <v>139</v>
      </c>
    </row>
    <row r="325" spans="1:20" x14ac:dyDescent="0.35">
      <c r="A325">
        <v>73674</v>
      </c>
      <c r="C325">
        <v>149</v>
      </c>
      <c r="D325" t="s">
        <v>73</v>
      </c>
      <c r="E325" t="s">
        <v>371</v>
      </c>
      <c r="F325">
        <v>4164.17</v>
      </c>
      <c r="G325" s="22">
        <v>45539</v>
      </c>
      <c r="H325" s="22">
        <v>45539</v>
      </c>
      <c r="I325" s="22">
        <v>45539</v>
      </c>
      <c r="J325" s="22">
        <v>45536</v>
      </c>
      <c r="K325" s="22">
        <v>45539</v>
      </c>
      <c r="L325" t="s">
        <v>158</v>
      </c>
      <c r="M325" t="s">
        <v>141</v>
      </c>
      <c r="N325" t="s">
        <v>372</v>
      </c>
      <c r="O325" t="s">
        <v>351</v>
      </c>
      <c r="P325" t="s">
        <v>136</v>
      </c>
      <c r="Q325" t="s">
        <v>137</v>
      </c>
      <c r="R325" t="s">
        <v>138</v>
      </c>
      <c r="S325" t="s">
        <v>76</v>
      </c>
      <c r="T325" t="s">
        <v>139</v>
      </c>
    </row>
    <row r="326" spans="1:20" x14ac:dyDescent="0.35">
      <c r="A326">
        <v>73686</v>
      </c>
      <c r="C326">
        <v>149</v>
      </c>
      <c r="D326" t="s">
        <v>73</v>
      </c>
      <c r="E326" t="s">
        <v>373</v>
      </c>
      <c r="F326">
        <v>4980.97</v>
      </c>
      <c r="G326" s="22">
        <v>45539</v>
      </c>
      <c r="H326" s="22">
        <v>45539</v>
      </c>
      <c r="I326" s="22">
        <v>45539</v>
      </c>
      <c r="J326" s="22">
        <v>45510</v>
      </c>
      <c r="K326" s="22">
        <v>45539</v>
      </c>
      <c r="L326" t="s">
        <v>158</v>
      </c>
      <c r="M326" t="s">
        <v>187</v>
      </c>
      <c r="N326" t="s">
        <v>192</v>
      </c>
      <c r="O326" t="s">
        <v>351</v>
      </c>
      <c r="P326" t="s">
        <v>136</v>
      </c>
      <c r="Q326" t="s">
        <v>137</v>
      </c>
      <c r="R326" t="s">
        <v>138</v>
      </c>
      <c r="S326" t="s">
        <v>76</v>
      </c>
      <c r="T326" t="s">
        <v>139</v>
      </c>
    </row>
    <row r="327" spans="1:20" x14ac:dyDescent="0.35">
      <c r="A327">
        <v>72507</v>
      </c>
      <c r="C327">
        <v>149</v>
      </c>
      <c r="D327" t="s">
        <v>73</v>
      </c>
      <c r="E327" t="s">
        <v>172</v>
      </c>
      <c r="F327">
        <v>122</v>
      </c>
      <c r="G327" s="22">
        <v>45538</v>
      </c>
      <c r="H327" s="22">
        <v>45538</v>
      </c>
      <c r="I327" s="22">
        <v>45538</v>
      </c>
      <c r="J327" s="22">
        <v>45531</v>
      </c>
      <c r="K327" s="22">
        <v>45533</v>
      </c>
      <c r="L327" t="s">
        <v>133</v>
      </c>
      <c r="M327" t="s">
        <v>147</v>
      </c>
      <c r="N327" t="s">
        <v>145</v>
      </c>
      <c r="O327" t="s">
        <v>351</v>
      </c>
      <c r="P327" t="s">
        <v>136</v>
      </c>
      <c r="Q327" t="s">
        <v>137</v>
      </c>
      <c r="R327" t="s">
        <v>138</v>
      </c>
      <c r="S327" t="s">
        <v>76</v>
      </c>
      <c r="T327" t="s">
        <v>139</v>
      </c>
    </row>
    <row r="328" spans="1:20" x14ac:dyDescent="0.35">
      <c r="A328">
        <v>72508</v>
      </c>
      <c r="C328">
        <v>149</v>
      </c>
      <c r="D328" t="s">
        <v>73</v>
      </c>
      <c r="E328" t="s">
        <v>374</v>
      </c>
      <c r="F328">
        <v>864.52</v>
      </c>
      <c r="G328" s="22">
        <v>45538</v>
      </c>
      <c r="H328" s="22">
        <v>45538</v>
      </c>
      <c r="I328" s="22">
        <v>45538</v>
      </c>
      <c r="J328" s="22">
        <v>45531</v>
      </c>
      <c r="K328" s="22">
        <v>45533</v>
      </c>
      <c r="L328" t="s">
        <v>133</v>
      </c>
      <c r="M328" t="s">
        <v>147</v>
      </c>
      <c r="N328" t="s">
        <v>148</v>
      </c>
      <c r="O328" t="s">
        <v>351</v>
      </c>
      <c r="P328" t="s">
        <v>136</v>
      </c>
      <c r="Q328" t="s">
        <v>137</v>
      </c>
      <c r="R328" t="s">
        <v>138</v>
      </c>
      <c r="S328" t="s">
        <v>76</v>
      </c>
      <c r="T328" t="s">
        <v>139</v>
      </c>
    </row>
    <row r="329" spans="1:20" x14ac:dyDescent="0.35">
      <c r="A329">
        <v>72746</v>
      </c>
      <c r="C329">
        <v>149</v>
      </c>
      <c r="D329" t="s">
        <v>73</v>
      </c>
      <c r="E329" t="s">
        <v>189</v>
      </c>
      <c r="F329">
        <v>300</v>
      </c>
      <c r="G329" s="22">
        <v>45538</v>
      </c>
      <c r="H329" s="22">
        <v>45538</v>
      </c>
      <c r="I329" s="22">
        <v>45538</v>
      </c>
      <c r="J329" s="22">
        <v>45533</v>
      </c>
      <c r="K329" s="22">
        <v>45534</v>
      </c>
      <c r="L329" t="s">
        <v>133</v>
      </c>
      <c r="M329" t="s">
        <v>166</v>
      </c>
      <c r="N329" t="s">
        <v>167</v>
      </c>
      <c r="O329" t="s">
        <v>351</v>
      </c>
      <c r="P329" t="s">
        <v>136</v>
      </c>
      <c r="Q329" t="s">
        <v>137</v>
      </c>
      <c r="R329" t="s">
        <v>138</v>
      </c>
      <c r="S329" t="s">
        <v>76</v>
      </c>
      <c r="T329" t="s">
        <v>139</v>
      </c>
    </row>
    <row r="330" spans="1:20" x14ac:dyDescent="0.35">
      <c r="A330">
        <v>75819</v>
      </c>
      <c r="C330">
        <v>149</v>
      </c>
      <c r="D330" t="s">
        <v>73</v>
      </c>
      <c r="E330" t="s">
        <v>375</v>
      </c>
      <c r="F330">
        <v>147.5</v>
      </c>
      <c r="G330" s="22">
        <v>45538</v>
      </c>
      <c r="H330" s="22"/>
      <c r="I330" s="22">
        <v>45538</v>
      </c>
      <c r="J330" s="22">
        <v>45538</v>
      </c>
      <c r="K330" s="22">
        <v>45552</v>
      </c>
      <c r="L330" t="s">
        <v>376</v>
      </c>
      <c r="M330" t="s">
        <v>377</v>
      </c>
      <c r="N330" t="s">
        <v>378</v>
      </c>
      <c r="O330" t="s">
        <v>351</v>
      </c>
      <c r="P330" t="s">
        <v>136</v>
      </c>
      <c r="Q330" t="s">
        <v>137</v>
      </c>
      <c r="R330" t="s">
        <v>138</v>
      </c>
      <c r="S330" t="s">
        <v>76</v>
      </c>
      <c r="T330" t="s">
        <v>305</v>
      </c>
    </row>
    <row r="331" spans="1:20" x14ac:dyDescent="0.35">
      <c r="A331">
        <v>72282</v>
      </c>
      <c r="C331">
        <v>149</v>
      </c>
      <c r="D331" t="s">
        <v>73</v>
      </c>
      <c r="E331" t="s">
        <v>379</v>
      </c>
      <c r="F331">
        <v>261.01</v>
      </c>
      <c r="G331" s="22">
        <v>45538</v>
      </c>
      <c r="H331" s="22">
        <v>45538</v>
      </c>
      <c r="I331" s="22">
        <v>45538</v>
      </c>
      <c r="J331" s="22">
        <v>45523</v>
      </c>
      <c r="K331" s="22">
        <v>45532</v>
      </c>
      <c r="L331" t="s">
        <v>133</v>
      </c>
      <c r="M331" t="s">
        <v>147</v>
      </c>
      <c r="N331" t="s">
        <v>145</v>
      </c>
      <c r="O331" t="s">
        <v>351</v>
      </c>
      <c r="P331" t="s">
        <v>136</v>
      </c>
      <c r="Q331" t="s">
        <v>137</v>
      </c>
      <c r="R331" t="s">
        <v>138</v>
      </c>
      <c r="S331" t="s">
        <v>76</v>
      </c>
      <c r="T331" t="s">
        <v>139</v>
      </c>
    </row>
    <row r="332" spans="1:20" x14ac:dyDescent="0.35">
      <c r="A332">
        <v>72283</v>
      </c>
      <c r="C332">
        <v>149</v>
      </c>
      <c r="D332" t="s">
        <v>73</v>
      </c>
      <c r="E332" t="s">
        <v>174</v>
      </c>
      <c r="F332">
        <v>294</v>
      </c>
      <c r="G332" s="22">
        <v>45538</v>
      </c>
      <c r="H332" s="22">
        <v>45538</v>
      </c>
      <c r="I332" s="22">
        <v>45538</v>
      </c>
      <c r="J332" s="22">
        <v>45523</v>
      </c>
      <c r="K332" s="22">
        <v>45532</v>
      </c>
      <c r="L332" t="s">
        <v>133</v>
      </c>
      <c r="M332" t="s">
        <v>147</v>
      </c>
      <c r="N332" t="s">
        <v>145</v>
      </c>
      <c r="O332" t="s">
        <v>351</v>
      </c>
      <c r="P332" t="s">
        <v>136</v>
      </c>
      <c r="Q332" t="s">
        <v>137</v>
      </c>
      <c r="R332" t="s">
        <v>138</v>
      </c>
      <c r="S332" t="s">
        <v>76</v>
      </c>
      <c r="T332" t="s">
        <v>139</v>
      </c>
    </row>
    <row r="333" spans="1:20" x14ac:dyDescent="0.35">
      <c r="A333">
        <v>72308</v>
      </c>
      <c r="C333">
        <v>149</v>
      </c>
      <c r="D333" t="s">
        <v>73</v>
      </c>
      <c r="E333" t="s">
        <v>286</v>
      </c>
      <c r="F333">
        <v>1641.16</v>
      </c>
      <c r="G333" s="22">
        <v>45538</v>
      </c>
      <c r="H333" s="22">
        <v>45538</v>
      </c>
      <c r="I333" s="22">
        <v>45538</v>
      </c>
      <c r="J333" s="22">
        <v>45525</v>
      </c>
      <c r="K333" s="22">
        <v>45532</v>
      </c>
      <c r="L333" t="s">
        <v>133</v>
      </c>
      <c r="M333" t="s">
        <v>147</v>
      </c>
      <c r="N333" t="s">
        <v>145</v>
      </c>
      <c r="O333" t="s">
        <v>351</v>
      </c>
      <c r="P333" t="s">
        <v>136</v>
      </c>
      <c r="Q333" t="s">
        <v>137</v>
      </c>
      <c r="R333" t="s">
        <v>138</v>
      </c>
      <c r="S333" t="s">
        <v>76</v>
      </c>
      <c r="T333" t="s">
        <v>139</v>
      </c>
    </row>
    <row r="334" spans="1:20" x14ac:dyDescent="0.35">
      <c r="A334">
        <v>72325</v>
      </c>
      <c r="C334">
        <v>149</v>
      </c>
      <c r="D334" t="s">
        <v>73</v>
      </c>
      <c r="E334" t="s">
        <v>196</v>
      </c>
      <c r="F334">
        <v>820.44</v>
      </c>
      <c r="G334" s="22">
        <v>45538</v>
      </c>
      <c r="H334" s="22">
        <v>45538</v>
      </c>
      <c r="I334" s="22">
        <v>45538</v>
      </c>
      <c r="J334" s="22">
        <v>45524</v>
      </c>
      <c r="K334" s="22">
        <v>45532</v>
      </c>
      <c r="L334" t="s">
        <v>133</v>
      </c>
      <c r="M334" t="s">
        <v>197</v>
      </c>
      <c r="N334" t="s">
        <v>150</v>
      </c>
      <c r="O334" t="s">
        <v>351</v>
      </c>
      <c r="P334" t="s">
        <v>136</v>
      </c>
      <c r="Q334" t="s">
        <v>137</v>
      </c>
      <c r="R334" t="s">
        <v>138</v>
      </c>
      <c r="S334" t="s">
        <v>76</v>
      </c>
      <c r="T334" t="s">
        <v>139</v>
      </c>
    </row>
    <row r="335" spans="1:20" x14ac:dyDescent="0.35">
      <c r="A335">
        <v>72347</v>
      </c>
      <c r="C335">
        <v>149</v>
      </c>
      <c r="D335" t="s">
        <v>73</v>
      </c>
      <c r="E335" t="s">
        <v>301</v>
      </c>
      <c r="F335">
        <v>499.12</v>
      </c>
      <c r="G335" s="22">
        <v>45538</v>
      </c>
      <c r="H335" s="22">
        <v>45538</v>
      </c>
      <c r="I335" s="22">
        <v>45538</v>
      </c>
      <c r="J335" s="22">
        <v>45523</v>
      </c>
      <c r="K335" s="22">
        <v>45532</v>
      </c>
      <c r="L335" t="s">
        <v>133</v>
      </c>
      <c r="M335" t="s">
        <v>147</v>
      </c>
      <c r="N335" t="s">
        <v>148</v>
      </c>
      <c r="O335" t="s">
        <v>351</v>
      </c>
      <c r="P335" t="s">
        <v>136</v>
      </c>
      <c r="Q335" t="s">
        <v>137</v>
      </c>
      <c r="R335" t="s">
        <v>138</v>
      </c>
      <c r="S335" t="s">
        <v>76</v>
      </c>
      <c r="T335" t="s">
        <v>139</v>
      </c>
    </row>
    <row r="336" spans="1:20" x14ac:dyDescent="0.35">
      <c r="A336">
        <v>71118</v>
      </c>
      <c r="C336">
        <v>149</v>
      </c>
      <c r="D336" t="s">
        <v>73</v>
      </c>
      <c r="E336" t="s">
        <v>193</v>
      </c>
      <c r="F336">
        <v>4903.2</v>
      </c>
      <c r="G336" s="22">
        <v>45538</v>
      </c>
      <c r="H336" s="22">
        <v>45538</v>
      </c>
      <c r="I336" s="22">
        <v>45538</v>
      </c>
      <c r="J336" s="22">
        <v>45516</v>
      </c>
      <c r="K336" s="22">
        <v>45524</v>
      </c>
      <c r="L336" t="s">
        <v>133</v>
      </c>
      <c r="M336" t="s">
        <v>147</v>
      </c>
      <c r="N336" t="s">
        <v>145</v>
      </c>
      <c r="O336" t="s">
        <v>351</v>
      </c>
      <c r="P336" t="s">
        <v>136</v>
      </c>
      <c r="Q336" t="s">
        <v>137</v>
      </c>
      <c r="R336" t="s">
        <v>138</v>
      </c>
      <c r="S336" t="s">
        <v>76</v>
      </c>
      <c r="T336" t="s">
        <v>139</v>
      </c>
    </row>
    <row r="337" spans="1:20" x14ac:dyDescent="0.35">
      <c r="A337">
        <v>71121</v>
      </c>
      <c r="C337">
        <v>149</v>
      </c>
      <c r="D337" t="s">
        <v>73</v>
      </c>
      <c r="E337" t="s">
        <v>168</v>
      </c>
      <c r="F337">
        <v>1434.29</v>
      </c>
      <c r="G337" s="22">
        <v>45538</v>
      </c>
      <c r="H337" s="22">
        <v>45538</v>
      </c>
      <c r="I337" s="22">
        <v>45538</v>
      </c>
      <c r="J337" s="22">
        <v>45516</v>
      </c>
      <c r="K337" s="22">
        <v>45524</v>
      </c>
      <c r="L337" t="s">
        <v>133</v>
      </c>
      <c r="M337" t="s">
        <v>147</v>
      </c>
      <c r="N337" t="s">
        <v>145</v>
      </c>
      <c r="O337" t="s">
        <v>351</v>
      </c>
      <c r="P337" t="s">
        <v>136</v>
      </c>
      <c r="Q337" t="s">
        <v>137</v>
      </c>
      <c r="R337" t="s">
        <v>138</v>
      </c>
      <c r="S337" t="s">
        <v>76</v>
      </c>
      <c r="T337" t="s">
        <v>139</v>
      </c>
    </row>
    <row r="338" spans="1:20" x14ac:dyDescent="0.35">
      <c r="A338">
        <v>69776</v>
      </c>
      <c r="C338">
        <v>149</v>
      </c>
      <c r="D338" t="s">
        <v>73</v>
      </c>
      <c r="E338" t="s">
        <v>144</v>
      </c>
      <c r="F338">
        <v>888.8</v>
      </c>
      <c r="G338" s="22">
        <v>45538</v>
      </c>
      <c r="H338" s="22">
        <v>45538</v>
      </c>
      <c r="I338" s="22">
        <v>45538</v>
      </c>
      <c r="J338" s="22">
        <v>45510</v>
      </c>
      <c r="K338" s="22"/>
      <c r="L338" t="s">
        <v>133</v>
      </c>
      <c r="M338" t="s">
        <v>147</v>
      </c>
      <c r="N338" t="s">
        <v>145</v>
      </c>
      <c r="O338" t="s">
        <v>351</v>
      </c>
      <c r="P338" t="s">
        <v>136</v>
      </c>
      <c r="Q338" t="s">
        <v>137</v>
      </c>
      <c r="R338" t="s">
        <v>138</v>
      </c>
      <c r="S338" t="s">
        <v>76</v>
      </c>
      <c r="T338" t="s">
        <v>139</v>
      </c>
    </row>
    <row r="339" spans="1:20" x14ac:dyDescent="0.35">
      <c r="A339">
        <v>69891</v>
      </c>
      <c r="C339">
        <v>149</v>
      </c>
      <c r="D339" t="s">
        <v>73</v>
      </c>
      <c r="E339" t="s">
        <v>380</v>
      </c>
      <c r="F339">
        <v>377</v>
      </c>
      <c r="G339" s="22">
        <v>45538</v>
      </c>
      <c r="H339" s="22">
        <v>45538</v>
      </c>
      <c r="I339" s="22">
        <v>45538</v>
      </c>
      <c r="J339" s="22">
        <v>45510</v>
      </c>
      <c r="K339" s="22"/>
      <c r="L339" t="s">
        <v>133</v>
      </c>
      <c r="M339" t="s">
        <v>197</v>
      </c>
      <c r="N339" t="s">
        <v>381</v>
      </c>
      <c r="O339" t="s">
        <v>351</v>
      </c>
      <c r="P339" t="s">
        <v>136</v>
      </c>
      <c r="Q339" t="s">
        <v>137</v>
      </c>
      <c r="R339" t="s">
        <v>138</v>
      </c>
      <c r="S339" t="s">
        <v>76</v>
      </c>
      <c r="T339" t="s">
        <v>139</v>
      </c>
    </row>
    <row r="340" spans="1:20" x14ac:dyDescent="0.35">
      <c r="A340">
        <v>71493</v>
      </c>
      <c r="C340">
        <v>149</v>
      </c>
      <c r="D340" t="s">
        <v>73</v>
      </c>
      <c r="E340" t="s">
        <v>382</v>
      </c>
      <c r="F340">
        <v>7009.68</v>
      </c>
      <c r="G340" s="22">
        <v>45536</v>
      </c>
      <c r="H340" s="22">
        <v>45537</v>
      </c>
      <c r="I340" s="22">
        <v>45537</v>
      </c>
      <c r="J340" s="22">
        <v>45524</v>
      </c>
      <c r="K340" s="22">
        <v>45525</v>
      </c>
      <c r="L340" t="s">
        <v>133</v>
      </c>
      <c r="N340" t="s">
        <v>383</v>
      </c>
      <c r="O340" t="s">
        <v>384</v>
      </c>
      <c r="P340" t="s">
        <v>136</v>
      </c>
      <c r="Q340" t="s">
        <v>137</v>
      </c>
      <c r="R340" t="s">
        <v>138</v>
      </c>
      <c r="S340" t="s">
        <v>76</v>
      </c>
      <c r="T340" t="s">
        <v>139</v>
      </c>
    </row>
    <row r="341" spans="1:20" x14ac:dyDescent="0.35">
      <c r="A341">
        <v>71494</v>
      </c>
      <c r="C341">
        <v>149</v>
      </c>
      <c r="D341" t="s">
        <v>73</v>
      </c>
      <c r="E341" t="s">
        <v>382</v>
      </c>
      <c r="F341">
        <v>874.8</v>
      </c>
      <c r="G341" s="22">
        <v>45537</v>
      </c>
      <c r="H341" s="22">
        <v>45537</v>
      </c>
      <c r="I341" s="22">
        <v>45537</v>
      </c>
      <c r="J341" s="22">
        <v>45525</v>
      </c>
      <c r="K341" s="22">
        <v>45525</v>
      </c>
      <c r="L341" t="s">
        <v>133</v>
      </c>
      <c r="M341" t="s">
        <v>242</v>
      </c>
      <c r="N341" t="s">
        <v>383</v>
      </c>
      <c r="O341" t="s">
        <v>351</v>
      </c>
      <c r="P341" t="s">
        <v>136</v>
      </c>
      <c r="Q341" t="s">
        <v>137</v>
      </c>
      <c r="R341" t="s">
        <v>138</v>
      </c>
      <c r="S341" t="s">
        <v>76</v>
      </c>
      <c r="T341" t="s">
        <v>139</v>
      </c>
    </row>
    <row r="342" spans="1:20" x14ac:dyDescent="0.35">
      <c r="A342">
        <v>71541</v>
      </c>
      <c r="C342">
        <v>149</v>
      </c>
      <c r="D342" t="s">
        <v>73</v>
      </c>
      <c r="E342" t="s">
        <v>385</v>
      </c>
      <c r="F342">
        <v>559.20000000000005</v>
      </c>
      <c r="G342" s="22">
        <v>45536</v>
      </c>
      <c r="H342" s="22">
        <v>45537</v>
      </c>
      <c r="I342" s="22">
        <v>45537</v>
      </c>
      <c r="J342" s="22">
        <v>45536</v>
      </c>
      <c r="K342" s="22">
        <v>45526</v>
      </c>
      <c r="L342" t="s">
        <v>133</v>
      </c>
      <c r="M342" t="s">
        <v>141</v>
      </c>
      <c r="N342" t="s">
        <v>386</v>
      </c>
      <c r="O342" t="s">
        <v>384</v>
      </c>
      <c r="P342" t="s">
        <v>136</v>
      </c>
      <c r="Q342" t="s">
        <v>137</v>
      </c>
      <c r="R342" t="s">
        <v>138</v>
      </c>
      <c r="S342" t="s">
        <v>76</v>
      </c>
      <c r="T342" t="s">
        <v>139</v>
      </c>
    </row>
    <row r="343" spans="1:20" x14ac:dyDescent="0.35">
      <c r="A343">
        <v>71707</v>
      </c>
      <c r="C343">
        <v>149</v>
      </c>
      <c r="D343" t="s">
        <v>73</v>
      </c>
      <c r="E343" t="s">
        <v>387</v>
      </c>
      <c r="F343">
        <v>1000</v>
      </c>
      <c r="G343" s="22">
        <v>45537</v>
      </c>
      <c r="H343" s="22">
        <v>45537</v>
      </c>
      <c r="I343" s="22">
        <v>45537</v>
      </c>
      <c r="J343" s="22">
        <v>45527</v>
      </c>
      <c r="K343" s="22">
        <v>45527</v>
      </c>
      <c r="L343" t="s">
        <v>158</v>
      </c>
      <c r="M343" t="s">
        <v>141</v>
      </c>
      <c r="N343" t="s">
        <v>293</v>
      </c>
      <c r="O343" t="s">
        <v>351</v>
      </c>
      <c r="P343" t="s">
        <v>136</v>
      </c>
      <c r="Q343" t="s">
        <v>137</v>
      </c>
      <c r="R343" t="s">
        <v>138</v>
      </c>
      <c r="S343" t="s">
        <v>76</v>
      </c>
      <c r="T343" t="s">
        <v>139</v>
      </c>
    </row>
    <row r="344" spans="1:20" x14ac:dyDescent="0.35">
      <c r="A344">
        <v>71819</v>
      </c>
      <c r="C344">
        <v>149</v>
      </c>
      <c r="D344" t="s">
        <v>73</v>
      </c>
      <c r="E344" t="s">
        <v>388</v>
      </c>
      <c r="F344">
        <v>9219.34</v>
      </c>
      <c r="G344" s="22">
        <v>45537</v>
      </c>
      <c r="H344" s="22">
        <v>45537</v>
      </c>
      <c r="I344" s="22">
        <v>45537</v>
      </c>
      <c r="J344" s="22">
        <v>45537</v>
      </c>
      <c r="K344" s="22">
        <v>45527</v>
      </c>
      <c r="L344" t="s">
        <v>158</v>
      </c>
      <c r="N344" t="s">
        <v>318</v>
      </c>
      <c r="O344" t="s">
        <v>351</v>
      </c>
      <c r="P344" t="s">
        <v>136</v>
      </c>
      <c r="Q344" t="s">
        <v>137</v>
      </c>
      <c r="R344" t="s">
        <v>138</v>
      </c>
      <c r="S344" t="s">
        <v>76</v>
      </c>
      <c r="T344" t="s">
        <v>139</v>
      </c>
    </row>
    <row r="345" spans="1:20" x14ac:dyDescent="0.35">
      <c r="A345">
        <v>71827</v>
      </c>
      <c r="C345">
        <v>149</v>
      </c>
      <c r="D345" t="s">
        <v>73</v>
      </c>
      <c r="E345" t="s">
        <v>149</v>
      </c>
      <c r="F345">
        <v>1499</v>
      </c>
      <c r="G345" s="22">
        <v>45537</v>
      </c>
      <c r="H345" s="22">
        <v>45537</v>
      </c>
      <c r="I345" s="22">
        <v>45537</v>
      </c>
      <c r="J345" s="22">
        <v>45516</v>
      </c>
      <c r="K345" s="22">
        <v>45527</v>
      </c>
      <c r="L345" t="s">
        <v>158</v>
      </c>
      <c r="M345" t="s">
        <v>197</v>
      </c>
      <c r="N345" t="s">
        <v>150</v>
      </c>
      <c r="O345" t="s">
        <v>351</v>
      </c>
      <c r="P345" t="s">
        <v>136</v>
      </c>
      <c r="Q345" t="s">
        <v>137</v>
      </c>
      <c r="R345" t="s">
        <v>138</v>
      </c>
      <c r="S345" t="s">
        <v>76</v>
      </c>
      <c r="T345" t="s">
        <v>139</v>
      </c>
    </row>
    <row r="346" spans="1:20" x14ac:dyDescent="0.35">
      <c r="A346">
        <v>71830</v>
      </c>
      <c r="C346">
        <v>149</v>
      </c>
      <c r="D346" t="s">
        <v>73</v>
      </c>
      <c r="E346" t="s">
        <v>290</v>
      </c>
      <c r="F346">
        <v>1126.1600000000001</v>
      </c>
      <c r="G346" s="22">
        <v>45537</v>
      </c>
      <c r="H346" s="22">
        <v>45537</v>
      </c>
      <c r="I346" s="22">
        <v>45537</v>
      </c>
      <c r="J346" s="22">
        <v>45533</v>
      </c>
      <c r="K346" s="22">
        <v>45527</v>
      </c>
      <c r="L346" t="s">
        <v>133</v>
      </c>
      <c r="M346" t="s">
        <v>217</v>
      </c>
      <c r="N346" t="s">
        <v>291</v>
      </c>
      <c r="O346" t="s">
        <v>351</v>
      </c>
      <c r="P346" t="s">
        <v>136</v>
      </c>
      <c r="Q346" t="s">
        <v>137</v>
      </c>
      <c r="R346" t="s">
        <v>138</v>
      </c>
      <c r="S346" t="s">
        <v>76</v>
      </c>
      <c r="T346" t="s">
        <v>139</v>
      </c>
    </row>
    <row r="347" spans="1:20" x14ac:dyDescent="0.35">
      <c r="A347">
        <v>72159</v>
      </c>
      <c r="C347">
        <v>149</v>
      </c>
      <c r="D347" t="s">
        <v>73</v>
      </c>
      <c r="E347" t="s">
        <v>155</v>
      </c>
      <c r="F347">
        <v>179.99</v>
      </c>
      <c r="G347" s="22">
        <v>45537</v>
      </c>
      <c r="H347" s="22">
        <v>45538</v>
      </c>
      <c r="I347" s="22">
        <v>45537</v>
      </c>
      <c r="J347" s="22">
        <v>45527</v>
      </c>
      <c r="K347" s="22">
        <v>45531</v>
      </c>
      <c r="L347" t="s">
        <v>133</v>
      </c>
      <c r="M347" t="s">
        <v>170</v>
      </c>
      <c r="N347" t="s">
        <v>156</v>
      </c>
      <c r="O347" t="s">
        <v>351</v>
      </c>
      <c r="P347" t="s">
        <v>136</v>
      </c>
      <c r="Q347" t="s">
        <v>137</v>
      </c>
      <c r="R347" t="s">
        <v>138</v>
      </c>
      <c r="S347" t="s">
        <v>76</v>
      </c>
      <c r="T347" t="s">
        <v>139</v>
      </c>
    </row>
    <row r="348" spans="1:20" x14ac:dyDescent="0.35">
      <c r="A348">
        <v>72161</v>
      </c>
      <c r="C348">
        <v>149</v>
      </c>
      <c r="D348" t="s">
        <v>73</v>
      </c>
      <c r="E348" t="s">
        <v>155</v>
      </c>
      <c r="F348">
        <v>150.05000000000001</v>
      </c>
      <c r="G348" s="22">
        <v>45537</v>
      </c>
      <c r="H348" s="22">
        <v>45538</v>
      </c>
      <c r="I348" s="22">
        <v>45537</v>
      </c>
      <c r="J348" s="22">
        <v>45527</v>
      </c>
      <c r="K348" s="22">
        <v>45531</v>
      </c>
      <c r="L348" t="s">
        <v>133</v>
      </c>
      <c r="M348" t="s">
        <v>170</v>
      </c>
      <c r="N348" t="s">
        <v>156</v>
      </c>
      <c r="O348" t="s">
        <v>351</v>
      </c>
      <c r="P348" t="s">
        <v>136</v>
      </c>
      <c r="Q348" t="s">
        <v>137</v>
      </c>
      <c r="R348" t="s">
        <v>138</v>
      </c>
      <c r="S348" t="s">
        <v>76</v>
      </c>
      <c r="T348" t="s">
        <v>139</v>
      </c>
    </row>
    <row r="349" spans="1:20" x14ac:dyDescent="0.35">
      <c r="A349">
        <v>72200</v>
      </c>
      <c r="C349">
        <v>149</v>
      </c>
      <c r="D349" t="s">
        <v>73</v>
      </c>
      <c r="E349" t="s">
        <v>151</v>
      </c>
      <c r="F349">
        <v>4569.3599999999997</v>
      </c>
      <c r="G349" s="22">
        <v>45537</v>
      </c>
      <c r="H349" s="22">
        <v>45537</v>
      </c>
      <c r="I349" s="22">
        <v>45537</v>
      </c>
      <c r="J349" s="22">
        <v>45527</v>
      </c>
      <c r="K349" s="22">
        <v>45532</v>
      </c>
      <c r="L349" t="s">
        <v>133</v>
      </c>
      <c r="M349" t="s">
        <v>147</v>
      </c>
      <c r="N349" t="s">
        <v>145</v>
      </c>
      <c r="O349" t="s">
        <v>351</v>
      </c>
      <c r="P349" t="s">
        <v>136</v>
      </c>
      <c r="Q349" t="s">
        <v>137</v>
      </c>
      <c r="R349" t="s">
        <v>138</v>
      </c>
      <c r="S349" t="s">
        <v>76</v>
      </c>
      <c r="T349" t="s">
        <v>139</v>
      </c>
    </row>
    <row r="350" spans="1:20" x14ac:dyDescent="0.35">
      <c r="A350">
        <v>72337</v>
      </c>
      <c r="C350">
        <v>149</v>
      </c>
      <c r="D350" t="s">
        <v>73</v>
      </c>
      <c r="E350" t="s">
        <v>198</v>
      </c>
      <c r="F350">
        <v>2310.33</v>
      </c>
      <c r="G350" s="22">
        <v>45537</v>
      </c>
      <c r="H350" s="22">
        <v>45537</v>
      </c>
      <c r="I350" s="22">
        <v>45537</v>
      </c>
      <c r="J350" s="22">
        <v>45523</v>
      </c>
      <c r="K350" s="22">
        <v>45532</v>
      </c>
      <c r="L350" t="s">
        <v>133</v>
      </c>
      <c r="M350" t="s">
        <v>147</v>
      </c>
      <c r="N350" t="s">
        <v>145</v>
      </c>
      <c r="O350" t="s">
        <v>351</v>
      </c>
      <c r="P350" t="s">
        <v>136</v>
      </c>
      <c r="Q350" t="s">
        <v>137</v>
      </c>
      <c r="R350" t="s">
        <v>138</v>
      </c>
      <c r="S350" t="s">
        <v>76</v>
      </c>
      <c r="T350" t="s">
        <v>139</v>
      </c>
    </row>
    <row r="351" spans="1:20" x14ac:dyDescent="0.35">
      <c r="A351">
        <v>72512</v>
      </c>
      <c r="C351">
        <v>149</v>
      </c>
      <c r="D351" t="s">
        <v>73</v>
      </c>
      <c r="E351" t="s">
        <v>344</v>
      </c>
      <c r="F351">
        <v>180.34</v>
      </c>
      <c r="G351" s="22">
        <v>45537</v>
      </c>
      <c r="H351" s="22">
        <v>45537</v>
      </c>
      <c r="I351" s="22">
        <v>45537</v>
      </c>
      <c r="J351" s="22">
        <v>45530</v>
      </c>
      <c r="K351" s="22">
        <v>45533</v>
      </c>
      <c r="L351" t="s">
        <v>133</v>
      </c>
      <c r="M351" t="s">
        <v>147</v>
      </c>
      <c r="N351" t="s">
        <v>145</v>
      </c>
      <c r="O351" t="s">
        <v>351</v>
      </c>
      <c r="P351" t="s">
        <v>136</v>
      </c>
      <c r="Q351" t="s">
        <v>137</v>
      </c>
      <c r="R351" t="s">
        <v>138</v>
      </c>
      <c r="S351" t="s">
        <v>76</v>
      </c>
      <c r="T351" t="s">
        <v>139</v>
      </c>
    </row>
    <row r="352" spans="1:20" x14ac:dyDescent="0.35">
      <c r="A352">
        <v>72649</v>
      </c>
      <c r="C352">
        <v>149</v>
      </c>
      <c r="D352" t="s">
        <v>73</v>
      </c>
      <c r="E352" t="s">
        <v>389</v>
      </c>
      <c r="F352">
        <v>738</v>
      </c>
      <c r="G352" s="22">
        <v>45537</v>
      </c>
      <c r="H352" s="22">
        <v>45537</v>
      </c>
      <c r="I352" s="22">
        <v>45537</v>
      </c>
      <c r="J352" s="22">
        <v>45530</v>
      </c>
      <c r="K352" s="22">
        <v>45533</v>
      </c>
      <c r="L352" t="s">
        <v>133</v>
      </c>
      <c r="M352" t="s">
        <v>197</v>
      </c>
      <c r="N352" t="s">
        <v>331</v>
      </c>
      <c r="O352" t="s">
        <v>351</v>
      </c>
      <c r="P352" t="s">
        <v>136</v>
      </c>
      <c r="Q352" t="s">
        <v>137</v>
      </c>
      <c r="R352" t="s">
        <v>138</v>
      </c>
      <c r="S352" t="s">
        <v>76</v>
      </c>
      <c r="T352" t="s">
        <v>139</v>
      </c>
    </row>
    <row r="353" spans="1:20" x14ac:dyDescent="0.35">
      <c r="A353">
        <v>73106</v>
      </c>
      <c r="C353">
        <v>149</v>
      </c>
      <c r="D353" t="s">
        <v>73</v>
      </c>
      <c r="E353" t="s">
        <v>316</v>
      </c>
      <c r="F353">
        <v>240</v>
      </c>
      <c r="G353" s="22">
        <v>45537</v>
      </c>
      <c r="H353" s="22"/>
      <c r="I353" s="22">
        <v>45537</v>
      </c>
      <c r="J353" s="22">
        <v>45537</v>
      </c>
      <c r="K353" s="22">
        <v>45537</v>
      </c>
      <c r="L353" t="s">
        <v>158</v>
      </c>
      <c r="M353" t="s">
        <v>163</v>
      </c>
      <c r="N353" t="s">
        <v>163</v>
      </c>
      <c r="O353" t="s">
        <v>351</v>
      </c>
      <c r="P353" t="s">
        <v>136</v>
      </c>
      <c r="Q353" t="s">
        <v>137</v>
      </c>
      <c r="R353" t="s">
        <v>138</v>
      </c>
      <c r="S353" t="s">
        <v>76</v>
      </c>
      <c r="T353" t="s">
        <v>139</v>
      </c>
    </row>
    <row r="354" spans="1:20" x14ac:dyDescent="0.35">
      <c r="A354">
        <v>75818</v>
      </c>
      <c r="C354">
        <v>149</v>
      </c>
      <c r="D354" t="s">
        <v>73</v>
      </c>
      <c r="E354" t="s">
        <v>390</v>
      </c>
      <c r="F354">
        <v>2</v>
      </c>
      <c r="G354" s="22">
        <v>45537</v>
      </c>
      <c r="H354" s="22"/>
      <c r="I354" s="22">
        <v>45537</v>
      </c>
      <c r="J354" s="22">
        <v>45537</v>
      </c>
      <c r="K354" s="22">
        <v>45552</v>
      </c>
      <c r="L354" t="s">
        <v>376</v>
      </c>
      <c r="M354" t="s">
        <v>377</v>
      </c>
      <c r="N354" t="s">
        <v>378</v>
      </c>
      <c r="O354" t="s">
        <v>351</v>
      </c>
      <c r="P354" t="s">
        <v>136</v>
      </c>
      <c r="Q354" t="s">
        <v>137</v>
      </c>
      <c r="R354" t="s">
        <v>138</v>
      </c>
      <c r="S354" t="s">
        <v>76</v>
      </c>
      <c r="T354" t="s">
        <v>139</v>
      </c>
    </row>
    <row r="355" spans="1:20" x14ac:dyDescent="0.35">
      <c r="A355">
        <v>69765</v>
      </c>
      <c r="C355">
        <v>149</v>
      </c>
      <c r="D355" t="s">
        <v>73</v>
      </c>
      <c r="E355" t="s">
        <v>391</v>
      </c>
      <c r="F355">
        <v>850</v>
      </c>
      <c r="G355" s="22">
        <v>45536</v>
      </c>
      <c r="H355" s="22">
        <v>45537</v>
      </c>
      <c r="I355" s="22">
        <v>45537</v>
      </c>
      <c r="J355" s="22">
        <v>45506</v>
      </c>
      <c r="K355" s="22"/>
      <c r="L355" t="s">
        <v>133</v>
      </c>
      <c r="N355" t="s">
        <v>145</v>
      </c>
      <c r="O355" t="s">
        <v>384</v>
      </c>
      <c r="P355" t="s">
        <v>136</v>
      </c>
      <c r="Q355" t="s">
        <v>137</v>
      </c>
      <c r="R355" t="s">
        <v>138</v>
      </c>
      <c r="S355" t="s">
        <v>76</v>
      </c>
      <c r="T355" t="s">
        <v>139</v>
      </c>
    </row>
    <row r="356" spans="1:20" x14ac:dyDescent="0.35">
      <c r="A356">
        <v>70635</v>
      </c>
      <c r="C356">
        <v>149</v>
      </c>
      <c r="D356" t="s">
        <v>73</v>
      </c>
      <c r="E356" t="s">
        <v>392</v>
      </c>
      <c r="F356">
        <v>3295</v>
      </c>
      <c r="G356" s="22">
        <v>45536</v>
      </c>
      <c r="H356" s="22">
        <v>45537</v>
      </c>
      <c r="I356" s="22">
        <v>45537</v>
      </c>
      <c r="J356" s="22">
        <v>45505</v>
      </c>
      <c r="K356" s="22"/>
      <c r="L356" t="s">
        <v>133</v>
      </c>
      <c r="M356" t="s">
        <v>217</v>
      </c>
      <c r="N356" t="s">
        <v>393</v>
      </c>
      <c r="O356" t="s">
        <v>384</v>
      </c>
      <c r="P356" t="s">
        <v>136</v>
      </c>
      <c r="Q356" t="s">
        <v>137</v>
      </c>
      <c r="R356" t="s">
        <v>138</v>
      </c>
      <c r="S356" t="s">
        <v>76</v>
      </c>
      <c r="T356" t="s">
        <v>139</v>
      </c>
    </row>
    <row r="357" spans="1:20" x14ac:dyDescent="0.35">
      <c r="A357">
        <v>71065</v>
      </c>
      <c r="C357">
        <v>149</v>
      </c>
      <c r="D357" t="s">
        <v>73</v>
      </c>
      <c r="E357" t="s">
        <v>191</v>
      </c>
      <c r="F357">
        <v>547</v>
      </c>
      <c r="G357" s="22">
        <v>45537</v>
      </c>
      <c r="H357" s="22">
        <v>45537</v>
      </c>
      <c r="I357" s="22">
        <v>45537</v>
      </c>
      <c r="J357" s="22">
        <v>45517</v>
      </c>
      <c r="K357" s="22">
        <v>45523</v>
      </c>
      <c r="L357" t="s">
        <v>133</v>
      </c>
      <c r="M357" t="s">
        <v>147</v>
      </c>
      <c r="N357" t="s">
        <v>145</v>
      </c>
      <c r="O357" t="s">
        <v>351</v>
      </c>
      <c r="P357" t="s">
        <v>136</v>
      </c>
      <c r="Q357" t="s">
        <v>137</v>
      </c>
      <c r="R357" t="s">
        <v>138</v>
      </c>
      <c r="S357" t="s">
        <v>76</v>
      </c>
      <c r="T357" t="s">
        <v>139</v>
      </c>
    </row>
    <row r="358" spans="1:20" x14ac:dyDescent="0.35">
      <c r="A358">
        <v>71123</v>
      </c>
      <c r="C358">
        <v>149</v>
      </c>
      <c r="D358" t="s">
        <v>73</v>
      </c>
      <c r="E358" t="s">
        <v>190</v>
      </c>
      <c r="F358">
        <v>940</v>
      </c>
      <c r="G358" s="22">
        <v>45536</v>
      </c>
      <c r="H358" s="22">
        <v>45537</v>
      </c>
      <c r="I358" s="22">
        <v>45537</v>
      </c>
      <c r="J358" s="22">
        <v>45516</v>
      </c>
      <c r="K358" s="22">
        <v>45524</v>
      </c>
      <c r="L358" t="s">
        <v>133</v>
      </c>
      <c r="M358" t="s">
        <v>147</v>
      </c>
      <c r="N358" t="s">
        <v>145</v>
      </c>
      <c r="O358" t="s">
        <v>384</v>
      </c>
      <c r="P358" t="s">
        <v>136</v>
      </c>
      <c r="Q358" t="s">
        <v>137</v>
      </c>
      <c r="R358" t="s">
        <v>138</v>
      </c>
      <c r="S358" t="s">
        <v>76</v>
      </c>
      <c r="T358" t="s">
        <v>139</v>
      </c>
    </row>
    <row r="359" spans="1:20" x14ac:dyDescent="0.35">
      <c r="A359">
        <v>68024</v>
      </c>
      <c r="C359">
        <v>149</v>
      </c>
      <c r="D359" t="s">
        <v>73</v>
      </c>
      <c r="E359" t="s">
        <v>335</v>
      </c>
      <c r="F359">
        <v>3612.61</v>
      </c>
      <c r="G359" s="22">
        <v>45536</v>
      </c>
      <c r="H359" s="22">
        <v>45537</v>
      </c>
      <c r="I359" s="22">
        <v>45537</v>
      </c>
      <c r="J359" s="22">
        <v>45443</v>
      </c>
      <c r="K359" s="22"/>
      <c r="L359" t="s">
        <v>133</v>
      </c>
      <c r="M359" t="s">
        <v>147</v>
      </c>
      <c r="N359" t="s">
        <v>145</v>
      </c>
      <c r="O359" t="s">
        <v>384</v>
      </c>
      <c r="P359" t="s">
        <v>136</v>
      </c>
      <c r="Q359" t="s">
        <v>137</v>
      </c>
      <c r="R359" t="s">
        <v>138</v>
      </c>
      <c r="S359" t="s">
        <v>76</v>
      </c>
      <c r="T359" t="s">
        <v>139</v>
      </c>
    </row>
    <row r="360" spans="1:20" x14ac:dyDescent="0.35">
      <c r="A360">
        <v>68246</v>
      </c>
      <c r="C360">
        <v>149</v>
      </c>
      <c r="D360" t="s">
        <v>73</v>
      </c>
      <c r="E360" t="s">
        <v>394</v>
      </c>
      <c r="F360">
        <v>500</v>
      </c>
      <c r="G360" s="22">
        <v>45536</v>
      </c>
      <c r="H360" s="22">
        <v>45530</v>
      </c>
      <c r="I360" s="22">
        <v>45537</v>
      </c>
      <c r="J360" s="22">
        <v>45505</v>
      </c>
      <c r="K360" s="22"/>
      <c r="L360" t="s">
        <v>133</v>
      </c>
      <c r="M360" t="s">
        <v>242</v>
      </c>
      <c r="N360" t="s">
        <v>383</v>
      </c>
      <c r="O360" t="s">
        <v>384</v>
      </c>
      <c r="P360" t="s">
        <v>136</v>
      </c>
      <c r="Q360" t="s">
        <v>137</v>
      </c>
      <c r="R360" t="s">
        <v>138</v>
      </c>
      <c r="S360" t="s">
        <v>76</v>
      </c>
      <c r="T360" t="s">
        <v>139</v>
      </c>
    </row>
    <row r="361" spans="1:20" x14ac:dyDescent="0.35">
      <c r="A361">
        <v>68774</v>
      </c>
      <c r="C361">
        <v>149</v>
      </c>
      <c r="D361" t="s">
        <v>73</v>
      </c>
      <c r="E361" t="s">
        <v>392</v>
      </c>
      <c r="F361">
        <v>3200</v>
      </c>
      <c r="G361" s="22">
        <v>45536</v>
      </c>
      <c r="H361" s="22">
        <v>45537</v>
      </c>
      <c r="I361" s="22">
        <v>45537</v>
      </c>
      <c r="J361" s="22">
        <v>45536</v>
      </c>
      <c r="K361" s="22"/>
      <c r="L361" t="s">
        <v>158</v>
      </c>
      <c r="M361" t="s">
        <v>217</v>
      </c>
      <c r="N361" t="s">
        <v>393</v>
      </c>
      <c r="O361" t="s">
        <v>384</v>
      </c>
      <c r="P361" t="s">
        <v>136</v>
      </c>
      <c r="Q361" t="s">
        <v>137</v>
      </c>
      <c r="R361" t="s">
        <v>138</v>
      </c>
      <c r="S361" t="s">
        <v>76</v>
      </c>
      <c r="T361" t="s">
        <v>139</v>
      </c>
    </row>
    <row r="362" spans="1:20" x14ac:dyDescent="0.35">
      <c r="A362">
        <v>74205</v>
      </c>
      <c r="C362">
        <v>149</v>
      </c>
      <c r="D362" t="s">
        <v>73</v>
      </c>
      <c r="E362" t="s">
        <v>395</v>
      </c>
      <c r="F362">
        <v>143.5</v>
      </c>
      <c r="G362" s="22">
        <v>45535</v>
      </c>
      <c r="H362" s="22"/>
      <c r="I362" s="22">
        <v>45535</v>
      </c>
      <c r="J362" s="22">
        <v>45535</v>
      </c>
      <c r="K362" s="22">
        <v>45541</v>
      </c>
      <c r="L362" t="s">
        <v>396</v>
      </c>
      <c r="M362" t="s">
        <v>197</v>
      </c>
      <c r="N362" t="s">
        <v>150</v>
      </c>
      <c r="O362" t="s">
        <v>384</v>
      </c>
      <c r="P362" t="s">
        <v>136</v>
      </c>
      <c r="Q362" t="s">
        <v>137</v>
      </c>
      <c r="R362" t="s">
        <v>138</v>
      </c>
      <c r="S362" t="s">
        <v>76</v>
      </c>
      <c r="T362" t="s">
        <v>397</v>
      </c>
    </row>
    <row r="363" spans="1:20" x14ac:dyDescent="0.35">
      <c r="A363">
        <v>73971</v>
      </c>
      <c r="C363">
        <v>149</v>
      </c>
      <c r="D363" t="s">
        <v>73</v>
      </c>
      <c r="E363" t="s">
        <v>398</v>
      </c>
      <c r="F363">
        <v>10831.95</v>
      </c>
      <c r="G363" s="22">
        <v>45534</v>
      </c>
      <c r="H363" s="22"/>
      <c r="I363" s="22">
        <v>45534</v>
      </c>
      <c r="J363" s="22">
        <v>45534</v>
      </c>
      <c r="K363" s="22">
        <v>45539</v>
      </c>
      <c r="L363" t="s">
        <v>376</v>
      </c>
      <c r="M363" t="s">
        <v>399</v>
      </c>
      <c r="N363" t="s">
        <v>400</v>
      </c>
      <c r="O363" t="s">
        <v>384</v>
      </c>
      <c r="P363" t="s">
        <v>136</v>
      </c>
      <c r="Q363" t="s">
        <v>137</v>
      </c>
      <c r="R363" t="s">
        <v>138</v>
      </c>
      <c r="S363" t="s">
        <v>76</v>
      </c>
    </row>
    <row r="364" spans="1:20" x14ac:dyDescent="0.35">
      <c r="A364">
        <v>73972</v>
      </c>
      <c r="C364">
        <v>149</v>
      </c>
      <c r="D364" t="s">
        <v>73</v>
      </c>
      <c r="E364" t="s">
        <v>398</v>
      </c>
      <c r="F364">
        <v>713.57</v>
      </c>
      <c r="G364" s="22">
        <v>45534</v>
      </c>
      <c r="H364" s="22"/>
      <c r="I364" s="22">
        <v>45534</v>
      </c>
      <c r="J364" s="22">
        <v>45534</v>
      </c>
      <c r="K364" s="22">
        <v>45539</v>
      </c>
      <c r="L364" t="s">
        <v>376</v>
      </c>
      <c r="M364" t="s">
        <v>399</v>
      </c>
      <c r="N364" t="s">
        <v>400</v>
      </c>
      <c r="O364" t="s">
        <v>384</v>
      </c>
      <c r="P364" t="s">
        <v>136</v>
      </c>
      <c r="Q364" t="s">
        <v>137</v>
      </c>
      <c r="R364" t="s">
        <v>138</v>
      </c>
      <c r="S364" t="s">
        <v>76</v>
      </c>
    </row>
    <row r="365" spans="1:20" x14ac:dyDescent="0.35">
      <c r="A365">
        <v>73974</v>
      </c>
      <c r="C365">
        <v>149</v>
      </c>
      <c r="D365" t="s">
        <v>73</v>
      </c>
      <c r="E365" t="s">
        <v>398</v>
      </c>
      <c r="F365">
        <v>97.41</v>
      </c>
      <c r="G365" s="22">
        <v>45534</v>
      </c>
      <c r="H365" s="22"/>
      <c r="I365" s="22">
        <v>45534</v>
      </c>
      <c r="J365" s="22">
        <v>45534</v>
      </c>
      <c r="K365" s="22">
        <v>45539</v>
      </c>
      <c r="L365" t="s">
        <v>376</v>
      </c>
      <c r="M365" t="s">
        <v>399</v>
      </c>
      <c r="N365" t="s">
        <v>400</v>
      </c>
      <c r="O365" t="s">
        <v>384</v>
      </c>
      <c r="P365" t="s">
        <v>136</v>
      </c>
      <c r="Q365" t="s">
        <v>137</v>
      </c>
      <c r="R365" t="s">
        <v>138</v>
      </c>
      <c r="S365" t="s">
        <v>76</v>
      </c>
    </row>
    <row r="366" spans="1:20" x14ac:dyDescent="0.35">
      <c r="A366">
        <v>73975</v>
      </c>
      <c r="C366">
        <v>149</v>
      </c>
      <c r="D366" t="s">
        <v>73</v>
      </c>
      <c r="E366" t="s">
        <v>398</v>
      </c>
      <c r="F366">
        <v>2189.52</v>
      </c>
      <c r="G366" s="22">
        <v>45534</v>
      </c>
      <c r="H366" s="22"/>
      <c r="I366" s="22">
        <v>45534</v>
      </c>
      <c r="J366" s="22">
        <v>45534</v>
      </c>
      <c r="K366" s="22">
        <v>45539</v>
      </c>
      <c r="L366" t="s">
        <v>376</v>
      </c>
      <c r="M366" t="s">
        <v>170</v>
      </c>
      <c r="N366" t="s">
        <v>221</v>
      </c>
      <c r="O366" t="s">
        <v>384</v>
      </c>
      <c r="P366" t="s">
        <v>136</v>
      </c>
      <c r="Q366" t="s">
        <v>137</v>
      </c>
      <c r="R366" t="s">
        <v>138</v>
      </c>
      <c r="S366" t="s">
        <v>76</v>
      </c>
    </row>
    <row r="367" spans="1:20" x14ac:dyDescent="0.35">
      <c r="A367">
        <v>73979</v>
      </c>
      <c r="C367">
        <v>149</v>
      </c>
      <c r="D367" t="s">
        <v>73</v>
      </c>
      <c r="E367" t="s">
        <v>398</v>
      </c>
      <c r="F367">
        <v>406.45</v>
      </c>
      <c r="G367" s="22">
        <v>45534</v>
      </c>
      <c r="H367" s="22"/>
      <c r="I367" s="22">
        <v>45534</v>
      </c>
      <c r="J367" s="22">
        <v>45534</v>
      </c>
      <c r="K367" s="22">
        <v>45539</v>
      </c>
      <c r="L367" t="s">
        <v>376</v>
      </c>
      <c r="M367" t="s">
        <v>170</v>
      </c>
      <c r="N367" t="s">
        <v>221</v>
      </c>
      <c r="O367" t="s">
        <v>384</v>
      </c>
      <c r="P367" t="s">
        <v>136</v>
      </c>
      <c r="Q367" t="s">
        <v>137</v>
      </c>
      <c r="R367" t="s">
        <v>138</v>
      </c>
      <c r="S367" t="s">
        <v>76</v>
      </c>
    </row>
    <row r="368" spans="1:20" x14ac:dyDescent="0.35">
      <c r="A368">
        <v>73980</v>
      </c>
      <c r="C368">
        <v>149</v>
      </c>
      <c r="D368" t="s">
        <v>73</v>
      </c>
      <c r="E368" t="s">
        <v>398</v>
      </c>
      <c r="F368">
        <v>35.36</v>
      </c>
      <c r="G368" s="22">
        <v>45534</v>
      </c>
      <c r="H368" s="22"/>
      <c r="I368" s="22">
        <v>45534</v>
      </c>
      <c r="J368" s="22">
        <v>45534</v>
      </c>
      <c r="K368" s="22">
        <v>45539</v>
      </c>
      <c r="L368" t="s">
        <v>376</v>
      </c>
      <c r="M368" t="s">
        <v>399</v>
      </c>
      <c r="N368" t="s">
        <v>400</v>
      </c>
      <c r="O368" t="s">
        <v>384</v>
      </c>
      <c r="P368" t="s">
        <v>136</v>
      </c>
      <c r="Q368" t="s">
        <v>137</v>
      </c>
      <c r="R368" t="s">
        <v>138</v>
      </c>
      <c r="S368" t="s">
        <v>76</v>
      </c>
    </row>
    <row r="369" spans="1:20" x14ac:dyDescent="0.35">
      <c r="A369">
        <v>73981</v>
      </c>
      <c r="C369">
        <v>149</v>
      </c>
      <c r="D369" t="s">
        <v>73</v>
      </c>
      <c r="E369" t="s">
        <v>398</v>
      </c>
      <c r="F369">
        <v>135.13</v>
      </c>
      <c r="G369" s="22">
        <v>45534</v>
      </c>
      <c r="H369" s="22"/>
      <c r="I369" s="22">
        <v>45534</v>
      </c>
      <c r="J369" s="22">
        <v>45534</v>
      </c>
      <c r="K369" s="22">
        <v>45539</v>
      </c>
      <c r="L369" t="s">
        <v>376</v>
      </c>
      <c r="M369" t="s">
        <v>399</v>
      </c>
      <c r="N369" t="s">
        <v>400</v>
      </c>
      <c r="O369" t="s">
        <v>384</v>
      </c>
      <c r="P369" t="s">
        <v>136</v>
      </c>
      <c r="Q369" t="s">
        <v>137</v>
      </c>
      <c r="R369" t="s">
        <v>138</v>
      </c>
      <c r="S369" t="s">
        <v>76</v>
      </c>
    </row>
    <row r="370" spans="1:20" x14ac:dyDescent="0.35">
      <c r="A370">
        <v>73982</v>
      </c>
      <c r="C370">
        <v>149</v>
      </c>
      <c r="D370" t="s">
        <v>73</v>
      </c>
      <c r="E370" t="s">
        <v>398</v>
      </c>
      <c r="F370">
        <v>2208.1</v>
      </c>
      <c r="G370" s="22">
        <v>45534</v>
      </c>
      <c r="H370" s="22"/>
      <c r="I370" s="22">
        <v>45534</v>
      </c>
      <c r="J370" s="22">
        <v>45534</v>
      </c>
      <c r="K370" s="22">
        <v>45539</v>
      </c>
      <c r="L370" t="s">
        <v>376</v>
      </c>
      <c r="M370" t="s">
        <v>399</v>
      </c>
      <c r="N370" t="s">
        <v>400</v>
      </c>
      <c r="O370" t="s">
        <v>384</v>
      </c>
      <c r="P370" t="s">
        <v>136</v>
      </c>
      <c r="Q370" t="s">
        <v>137</v>
      </c>
      <c r="R370" t="s">
        <v>138</v>
      </c>
      <c r="S370" t="s">
        <v>76</v>
      </c>
    </row>
    <row r="371" spans="1:20" x14ac:dyDescent="0.35">
      <c r="A371">
        <v>73983</v>
      </c>
      <c r="C371">
        <v>149</v>
      </c>
      <c r="D371" t="s">
        <v>73</v>
      </c>
      <c r="E371" t="s">
        <v>398</v>
      </c>
      <c r="F371">
        <v>37.51</v>
      </c>
      <c r="G371" s="22">
        <v>45534</v>
      </c>
      <c r="H371" s="22"/>
      <c r="I371" s="22">
        <v>45534</v>
      </c>
      <c r="J371" s="22">
        <v>45534</v>
      </c>
      <c r="K371" s="22">
        <v>45539</v>
      </c>
      <c r="L371" t="s">
        <v>376</v>
      </c>
      <c r="M371" t="s">
        <v>399</v>
      </c>
      <c r="N371" t="s">
        <v>400</v>
      </c>
      <c r="O371" t="s">
        <v>384</v>
      </c>
      <c r="P371" t="s">
        <v>136</v>
      </c>
      <c r="Q371" t="s">
        <v>137</v>
      </c>
      <c r="R371" t="s">
        <v>138</v>
      </c>
      <c r="S371" t="s">
        <v>76</v>
      </c>
    </row>
    <row r="372" spans="1:20" x14ac:dyDescent="0.35">
      <c r="A372">
        <v>73984</v>
      </c>
      <c r="C372">
        <v>149</v>
      </c>
      <c r="D372" t="s">
        <v>73</v>
      </c>
      <c r="E372" t="s">
        <v>398</v>
      </c>
      <c r="F372">
        <v>6.42</v>
      </c>
      <c r="G372" s="22">
        <v>45534</v>
      </c>
      <c r="H372" s="22"/>
      <c r="I372" s="22">
        <v>45534</v>
      </c>
      <c r="J372" s="22">
        <v>45534</v>
      </c>
      <c r="K372" s="22">
        <v>45539</v>
      </c>
      <c r="L372" t="s">
        <v>376</v>
      </c>
      <c r="M372" t="s">
        <v>399</v>
      </c>
      <c r="N372" t="s">
        <v>400</v>
      </c>
      <c r="O372" t="s">
        <v>384</v>
      </c>
      <c r="P372" t="s">
        <v>136</v>
      </c>
      <c r="Q372" t="s">
        <v>137</v>
      </c>
      <c r="R372" t="s">
        <v>138</v>
      </c>
      <c r="S372" t="s">
        <v>76</v>
      </c>
    </row>
    <row r="373" spans="1:20" x14ac:dyDescent="0.35">
      <c r="A373">
        <v>73985</v>
      </c>
      <c r="C373">
        <v>149</v>
      </c>
      <c r="D373" t="s">
        <v>73</v>
      </c>
      <c r="E373" t="s">
        <v>398</v>
      </c>
      <c r="F373">
        <v>859.51</v>
      </c>
      <c r="G373" s="22">
        <v>45534</v>
      </c>
      <c r="H373" s="22"/>
      <c r="I373" s="22">
        <v>45534</v>
      </c>
      <c r="J373" s="22">
        <v>45534</v>
      </c>
      <c r="K373" s="22">
        <v>45539</v>
      </c>
      <c r="L373" t="s">
        <v>376</v>
      </c>
      <c r="M373" t="s">
        <v>170</v>
      </c>
      <c r="N373" t="s">
        <v>221</v>
      </c>
      <c r="O373" t="s">
        <v>384</v>
      </c>
      <c r="P373" t="s">
        <v>136</v>
      </c>
      <c r="Q373" t="s">
        <v>137</v>
      </c>
      <c r="R373" t="s">
        <v>138</v>
      </c>
      <c r="S373" t="s">
        <v>76</v>
      </c>
    </row>
    <row r="374" spans="1:20" x14ac:dyDescent="0.35">
      <c r="A374">
        <v>73988</v>
      </c>
      <c r="C374">
        <v>149</v>
      </c>
      <c r="D374" t="s">
        <v>73</v>
      </c>
      <c r="E374" t="s">
        <v>398</v>
      </c>
      <c r="F374">
        <v>135.47999999999999</v>
      </c>
      <c r="G374" s="22">
        <v>45534</v>
      </c>
      <c r="H374" s="22"/>
      <c r="I374" s="22">
        <v>45534</v>
      </c>
      <c r="J374" s="22">
        <v>45534</v>
      </c>
      <c r="K374" s="22">
        <v>45539</v>
      </c>
      <c r="L374" t="s">
        <v>376</v>
      </c>
      <c r="M374" t="s">
        <v>170</v>
      </c>
      <c r="N374" t="s">
        <v>221</v>
      </c>
      <c r="O374" t="s">
        <v>384</v>
      </c>
      <c r="P374" t="s">
        <v>136</v>
      </c>
      <c r="Q374" t="s">
        <v>137</v>
      </c>
      <c r="R374" t="s">
        <v>138</v>
      </c>
      <c r="S374" t="s">
        <v>76</v>
      </c>
    </row>
    <row r="375" spans="1:20" x14ac:dyDescent="0.35">
      <c r="A375">
        <v>73989</v>
      </c>
      <c r="C375">
        <v>149</v>
      </c>
      <c r="D375" t="s">
        <v>73</v>
      </c>
      <c r="E375" t="s">
        <v>398</v>
      </c>
      <c r="F375">
        <v>20</v>
      </c>
      <c r="G375" s="22">
        <v>45534</v>
      </c>
      <c r="H375" s="22"/>
      <c r="I375" s="22">
        <v>45534</v>
      </c>
      <c r="J375" s="22">
        <v>45534</v>
      </c>
      <c r="K375" s="22">
        <v>45539</v>
      </c>
      <c r="L375" t="s">
        <v>376</v>
      </c>
      <c r="M375" t="s">
        <v>377</v>
      </c>
      <c r="N375" t="s">
        <v>378</v>
      </c>
      <c r="O375" t="s">
        <v>384</v>
      </c>
      <c r="P375" t="s">
        <v>136</v>
      </c>
      <c r="Q375" t="s">
        <v>137</v>
      </c>
      <c r="R375" t="s">
        <v>138</v>
      </c>
      <c r="S375" t="s">
        <v>76</v>
      </c>
    </row>
    <row r="376" spans="1:20" x14ac:dyDescent="0.35">
      <c r="A376">
        <v>74046</v>
      </c>
      <c r="C376">
        <v>149</v>
      </c>
      <c r="D376" t="s">
        <v>73</v>
      </c>
      <c r="E376" t="s">
        <v>390</v>
      </c>
      <c r="F376">
        <v>54</v>
      </c>
      <c r="G376" s="22">
        <v>45534</v>
      </c>
      <c r="H376" s="22"/>
      <c r="I376" s="22">
        <v>45534</v>
      </c>
      <c r="J376" s="22">
        <v>45534</v>
      </c>
      <c r="K376" s="22">
        <v>45540</v>
      </c>
      <c r="L376" t="s">
        <v>376</v>
      </c>
      <c r="M376" t="s">
        <v>377</v>
      </c>
      <c r="N376" t="s">
        <v>378</v>
      </c>
      <c r="O376" t="s">
        <v>384</v>
      </c>
      <c r="P376" t="s">
        <v>136</v>
      </c>
      <c r="Q376" t="s">
        <v>137</v>
      </c>
      <c r="R376" t="s">
        <v>138</v>
      </c>
      <c r="S376" t="s">
        <v>76</v>
      </c>
      <c r="T376" t="s">
        <v>139</v>
      </c>
    </row>
    <row r="377" spans="1:20" x14ac:dyDescent="0.35">
      <c r="A377">
        <v>72451</v>
      </c>
      <c r="C377">
        <v>149</v>
      </c>
      <c r="D377" t="s">
        <v>73</v>
      </c>
      <c r="E377" t="s">
        <v>401</v>
      </c>
      <c r="F377">
        <v>12112.11</v>
      </c>
      <c r="G377" s="22">
        <v>45534</v>
      </c>
      <c r="H377" s="22">
        <v>45534</v>
      </c>
      <c r="I377" s="22">
        <v>45534</v>
      </c>
      <c r="J377" s="22">
        <v>45072</v>
      </c>
      <c r="K377" s="22">
        <v>45532</v>
      </c>
      <c r="L377" t="s">
        <v>133</v>
      </c>
      <c r="M377" t="s">
        <v>228</v>
      </c>
      <c r="N377" t="s">
        <v>228</v>
      </c>
      <c r="O377" t="s">
        <v>384</v>
      </c>
      <c r="P377" t="s">
        <v>136</v>
      </c>
      <c r="Q377" t="s">
        <v>137</v>
      </c>
      <c r="R377" t="s">
        <v>138</v>
      </c>
      <c r="S377" t="s">
        <v>76</v>
      </c>
      <c r="T377" t="s">
        <v>139</v>
      </c>
    </row>
    <row r="378" spans="1:20" x14ac:dyDescent="0.35">
      <c r="A378">
        <v>72471</v>
      </c>
      <c r="C378">
        <v>149</v>
      </c>
      <c r="D378" t="s">
        <v>73</v>
      </c>
      <c r="E378" t="s">
        <v>402</v>
      </c>
      <c r="F378">
        <v>869.98</v>
      </c>
      <c r="G378" s="22">
        <v>45534</v>
      </c>
      <c r="H378" s="22">
        <v>45534</v>
      </c>
      <c r="I378" s="22">
        <v>45534</v>
      </c>
      <c r="J378" s="22">
        <v>45469</v>
      </c>
      <c r="K378" s="22">
        <v>45532</v>
      </c>
      <c r="L378" t="s">
        <v>133</v>
      </c>
      <c r="M378" t="s">
        <v>228</v>
      </c>
      <c r="N378" t="s">
        <v>228</v>
      </c>
      <c r="O378" t="s">
        <v>384</v>
      </c>
      <c r="P378" t="s">
        <v>136</v>
      </c>
      <c r="Q378" t="s">
        <v>137</v>
      </c>
      <c r="R378" t="s">
        <v>138</v>
      </c>
      <c r="S378" t="s">
        <v>76</v>
      </c>
      <c r="T378" t="s">
        <v>139</v>
      </c>
    </row>
    <row r="379" spans="1:20" x14ac:dyDescent="0.35">
      <c r="A379">
        <v>72472</v>
      </c>
      <c r="C379">
        <v>149</v>
      </c>
      <c r="D379" t="s">
        <v>73</v>
      </c>
      <c r="E379" t="s">
        <v>403</v>
      </c>
      <c r="F379">
        <v>2152.96</v>
      </c>
      <c r="G379" s="22">
        <v>45534</v>
      </c>
      <c r="H379" s="22">
        <v>45534</v>
      </c>
      <c r="I379" s="22">
        <v>45534</v>
      </c>
      <c r="J379" s="22">
        <v>45153</v>
      </c>
      <c r="K379" s="22">
        <v>45532</v>
      </c>
      <c r="L379" t="s">
        <v>133</v>
      </c>
      <c r="M379" t="s">
        <v>228</v>
      </c>
      <c r="N379" t="s">
        <v>228</v>
      </c>
      <c r="O379" t="s">
        <v>384</v>
      </c>
      <c r="P379" t="s">
        <v>136</v>
      </c>
      <c r="Q379" t="s">
        <v>137</v>
      </c>
      <c r="R379" t="s">
        <v>138</v>
      </c>
      <c r="S379" t="s">
        <v>76</v>
      </c>
      <c r="T379" t="s">
        <v>139</v>
      </c>
    </row>
    <row r="380" spans="1:20" x14ac:dyDescent="0.35">
      <c r="A380">
        <v>72473</v>
      </c>
      <c r="C380">
        <v>149</v>
      </c>
      <c r="D380" t="s">
        <v>73</v>
      </c>
      <c r="E380" t="s">
        <v>403</v>
      </c>
      <c r="F380">
        <v>955.26</v>
      </c>
      <c r="G380" s="22">
        <v>45534</v>
      </c>
      <c r="H380" s="22">
        <v>45534</v>
      </c>
      <c r="I380" s="22">
        <v>45534</v>
      </c>
      <c r="J380" s="22">
        <v>44600</v>
      </c>
      <c r="K380" s="22">
        <v>45532</v>
      </c>
      <c r="L380" t="s">
        <v>133</v>
      </c>
      <c r="M380" t="s">
        <v>228</v>
      </c>
      <c r="N380" t="s">
        <v>228</v>
      </c>
      <c r="O380" t="s">
        <v>384</v>
      </c>
      <c r="P380" t="s">
        <v>136</v>
      </c>
      <c r="Q380" t="s">
        <v>137</v>
      </c>
      <c r="R380" t="s">
        <v>138</v>
      </c>
      <c r="S380" t="s">
        <v>76</v>
      </c>
      <c r="T380" t="s">
        <v>139</v>
      </c>
    </row>
    <row r="381" spans="1:20" x14ac:dyDescent="0.35">
      <c r="A381">
        <v>72474</v>
      </c>
      <c r="C381">
        <v>149</v>
      </c>
      <c r="D381" t="s">
        <v>73</v>
      </c>
      <c r="E381" t="s">
        <v>403</v>
      </c>
      <c r="F381">
        <v>1724.9</v>
      </c>
      <c r="G381" s="22">
        <v>45534</v>
      </c>
      <c r="H381" s="22">
        <v>45534</v>
      </c>
      <c r="I381" s="22">
        <v>45534</v>
      </c>
      <c r="J381" s="22">
        <v>45153</v>
      </c>
      <c r="K381" s="22">
        <v>45532</v>
      </c>
      <c r="L381" t="s">
        <v>133</v>
      </c>
      <c r="M381" t="s">
        <v>228</v>
      </c>
      <c r="N381" t="s">
        <v>228</v>
      </c>
      <c r="O381" t="s">
        <v>384</v>
      </c>
      <c r="P381" t="s">
        <v>136</v>
      </c>
      <c r="Q381" t="s">
        <v>137</v>
      </c>
      <c r="R381" t="s">
        <v>138</v>
      </c>
      <c r="S381" t="s">
        <v>76</v>
      </c>
      <c r="T381" t="s">
        <v>139</v>
      </c>
    </row>
    <row r="382" spans="1:20" x14ac:dyDescent="0.35">
      <c r="A382">
        <v>72747</v>
      </c>
      <c r="C382">
        <v>149</v>
      </c>
      <c r="D382" t="s">
        <v>73</v>
      </c>
      <c r="E382" t="s">
        <v>207</v>
      </c>
      <c r="F382">
        <v>856.06</v>
      </c>
      <c r="G382" s="22">
        <v>45534</v>
      </c>
      <c r="H382" s="22">
        <v>45537</v>
      </c>
      <c r="I382" s="22">
        <v>45534</v>
      </c>
      <c r="J382" s="22">
        <v>45534</v>
      </c>
      <c r="K382" s="22">
        <v>45534</v>
      </c>
      <c r="L382" t="s">
        <v>158</v>
      </c>
      <c r="N382" t="s">
        <v>163</v>
      </c>
      <c r="O382" t="s">
        <v>384</v>
      </c>
      <c r="P382" t="s">
        <v>136</v>
      </c>
      <c r="Q382" t="s">
        <v>137</v>
      </c>
      <c r="R382" t="s">
        <v>138</v>
      </c>
      <c r="S382" t="s">
        <v>76</v>
      </c>
      <c r="T382" t="s">
        <v>139</v>
      </c>
    </row>
    <row r="383" spans="1:20" x14ac:dyDescent="0.35">
      <c r="A383">
        <v>72792</v>
      </c>
      <c r="C383">
        <v>149</v>
      </c>
      <c r="D383" t="s">
        <v>73</v>
      </c>
      <c r="E383" t="s">
        <v>404</v>
      </c>
      <c r="F383">
        <v>2138.1</v>
      </c>
      <c r="G383" s="22">
        <v>45534</v>
      </c>
      <c r="H383" s="22">
        <v>45534</v>
      </c>
      <c r="I383" s="22">
        <v>45534</v>
      </c>
      <c r="J383" s="22">
        <v>45536</v>
      </c>
      <c r="K383" s="22">
        <v>45534</v>
      </c>
      <c r="L383" t="s">
        <v>133</v>
      </c>
      <c r="M383" t="s">
        <v>141</v>
      </c>
      <c r="N383" t="s">
        <v>142</v>
      </c>
      <c r="O383" t="s">
        <v>384</v>
      </c>
      <c r="P383" t="s">
        <v>136</v>
      </c>
      <c r="Q383" t="s">
        <v>137</v>
      </c>
      <c r="R383" t="s">
        <v>138</v>
      </c>
      <c r="S383" t="s">
        <v>76</v>
      </c>
      <c r="T383" t="s">
        <v>139</v>
      </c>
    </row>
    <row r="384" spans="1:20" x14ac:dyDescent="0.35">
      <c r="A384">
        <v>72793</v>
      </c>
      <c r="C384">
        <v>149</v>
      </c>
      <c r="D384" t="s">
        <v>73</v>
      </c>
      <c r="E384" t="s">
        <v>160</v>
      </c>
      <c r="F384">
        <v>2728</v>
      </c>
      <c r="G384" s="22">
        <v>45534</v>
      </c>
      <c r="H384" s="22">
        <v>45534</v>
      </c>
      <c r="I384" s="22">
        <v>45534</v>
      </c>
      <c r="J384" s="22">
        <v>45531</v>
      </c>
      <c r="K384" s="22">
        <v>45534</v>
      </c>
      <c r="L384" t="s">
        <v>133</v>
      </c>
      <c r="M384" t="s">
        <v>141</v>
      </c>
      <c r="N384" t="s">
        <v>235</v>
      </c>
      <c r="O384" t="s">
        <v>384</v>
      </c>
      <c r="P384" t="s">
        <v>136</v>
      </c>
      <c r="Q384" t="s">
        <v>137</v>
      </c>
      <c r="R384" t="s">
        <v>138</v>
      </c>
      <c r="S384" t="s">
        <v>76</v>
      </c>
      <c r="T384" t="s">
        <v>139</v>
      </c>
    </row>
    <row r="385" spans="1:20" x14ac:dyDescent="0.35">
      <c r="A385">
        <v>70026</v>
      </c>
      <c r="C385">
        <v>149</v>
      </c>
      <c r="D385" t="s">
        <v>73</v>
      </c>
      <c r="E385" t="s">
        <v>140</v>
      </c>
      <c r="F385">
        <v>11846.19</v>
      </c>
      <c r="G385" s="22">
        <v>45534</v>
      </c>
      <c r="H385" s="22">
        <v>45534</v>
      </c>
      <c r="I385" s="22">
        <v>45534</v>
      </c>
      <c r="J385" s="22">
        <v>45536</v>
      </c>
      <c r="K385" s="22">
        <v>45517</v>
      </c>
      <c r="L385" t="s">
        <v>133</v>
      </c>
      <c r="M385" t="s">
        <v>141</v>
      </c>
      <c r="N385" t="s">
        <v>142</v>
      </c>
      <c r="O385" t="s">
        <v>384</v>
      </c>
      <c r="P385" t="s">
        <v>136</v>
      </c>
      <c r="Q385" t="s">
        <v>137</v>
      </c>
      <c r="R385" t="s">
        <v>138</v>
      </c>
      <c r="S385" t="s">
        <v>76</v>
      </c>
      <c r="T385" t="s">
        <v>139</v>
      </c>
    </row>
    <row r="386" spans="1:20" x14ac:dyDescent="0.35">
      <c r="A386">
        <v>71280</v>
      </c>
      <c r="C386">
        <v>149</v>
      </c>
      <c r="D386" t="s">
        <v>73</v>
      </c>
      <c r="E386" t="s">
        <v>177</v>
      </c>
      <c r="F386">
        <v>1331.4</v>
      </c>
      <c r="G386" s="22">
        <v>45534</v>
      </c>
      <c r="H386" s="22">
        <v>45534</v>
      </c>
      <c r="I386" s="22">
        <v>45534</v>
      </c>
      <c r="J386" s="22">
        <v>45519</v>
      </c>
      <c r="K386" s="22">
        <v>45525</v>
      </c>
      <c r="L386" t="s">
        <v>133</v>
      </c>
      <c r="M386" t="s">
        <v>147</v>
      </c>
      <c r="N386" t="s">
        <v>145</v>
      </c>
      <c r="O386" t="s">
        <v>384</v>
      </c>
      <c r="P386" t="s">
        <v>136</v>
      </c>
      <c r="Q386" t="s">
        <v>137</v>
      </c>
      <c r="R386" t="s">
        <v>138</v>
      </c>
      <c r="S386" t="s">
        <v>76</v>
      </c>
      <c r="T386" t="s">
        <v>139</v>
      </c>
    </row>
    <row r="387" spans="1:20" x14ac:dyDescent="0.35">
      <c r="A387">
        <v>71563</v>
      </c>
      <c r="C387">
        <v>149</v>
      </c>
      <c r="D387" t="s">
        <v>73</v>
      </c>
      <c r="E387" t="s">
        <v>405</v>
      </c>
      <c r="F387">
        <v>5685.98</v>
      </c>
      <c r="G387" s="22">
        <v>45534</v>
      </c>
      <c r="H387" s="22">
        <v>45534</v>
      </c>
      <c r="I387" s="22">
        <v>45534</v>
      </c>
      <c r="J387" s="22">
        <v>45505</v>
      </c>
      <c r="K387" s="22">
        <v>45526</v>
      </c>
      <c r="L387" t="s">
        <v>133</v>
      </c>
      <c r="M387" t="s">
        <v>141</v>
      </c>
      <c r="N387" t="s">
        <v>406</v>
      </c>
      <c r="O387" t="s">
        <v>384</v>
      </c>
      <c r="P387" t="s">
        <v>136</v>
      </c>
      <c r="Q387" t="s">
        <v>137</v>
      </c>
      <c r="R387" t="s">
        <v>138</v>
      </c>
      <c r="S387" t="s">
        <v>76</v>
      </c>
      <c r="T387" t="s">
        <v>139</v>
      </c>
    </row>
    <row r="388" spans="1:20" x14ac:dyDescent="0.35">
      <c r="A388">
        <v>71592</v>
      </c>
      <c r="C388">
        <v>149</v>
      </c>
      <c r="D388" t="s">
        <v>73</v>
      </c>
      <c r="E388" t="s">
        <v>407</v>
      </c>
      <c r="F388">
        <v>2148.87</v>
      </c>
      <c r="G388" s="22">
        <v>45534</v>
      </c>
      <c r="H388" s="22">
        <v>45534</v>
      </c>
      <c r="I388" s="22">
        <v>45534</v>
      </c>
      <c r="J388" s="22">
        <v>45505</v>
      </c>
      <c r="K388" s="22">
        <v>45526</v>
      </c>
      <c r="L388" t="s">
        <v>158</v>
      </c>
      <c r="M388" t="s">
        <v>141</v>
      </c>
      <c r="N388" t="s">
        <v>368</v>
      </c>
      <c r="O388" t="s">
        <v>384</v>
      </c>
      <c r="P388" t="s">
        <v>136</v>
      </c>
      <c r="Q388" t="s">
        <v>137</v>
      </c>
      <c r="R388" t="s">
        <v>138</v>
      </c>
      <c r="S388" t="s">
        <v>76</v>
      </c>
      <c r="T388" t="s">
        <v>139</v>
      </c>
    </row>
    <row r="389" spans="1:20" x14ac:dyDescent="0.35">
      <c r="A389">
        <v>71741</v>
      </c>
      <c r="C389">
        <v>149</v>
      </c>
      <c r="D389" t="s">
        <v>73</v>
      </c>
      <c r="E389" t="s">
        <v>151</v>
      </c>
      <c r="F389">
        <v>2908.01</v>
      </c>
      <c r="G389" s="22">
        <v>45534</v>
      </c>
      <c r="H389" s="22">
        <v>45534</v>
      </c>
      <c r="I389" s="22">
        <v>45534</v>
      </c>
      <c r="J389" s="22">
        <v>45524</v>
      </c>
      <c r="K389" s="22">
        <v>45527</v>
      </c>
      <c r="L389" t="s">
        <v>133</v>
      </c>
      <c r="M389" t="s">
        <v>147</v>
      </c>
      <c r="N389" t="s">
        <v>145</v>
      </c>
      <c r="O389" t="s">
        <v>384</v>
      </c>
      <c r="P389" t="s">
        <v>136</v>
      </c>
      <c r="Q389" t="s">
        <v>137</v>
      </c>
      <c r="R389" t="s">
        <v>138</v>
      </c>
      <c r="S389" t="s">
        <v>76</v>
      </c>
      <c r="T389" t="s">
        <v>139</v>
      </c>
    </row>
    <row r="390" spans="1:20" x14ac:dyDescent="0.35">
      <c r="A390">
        <v>72185</v>
      </c>
      <c r="C390">
        <v>149</v>
      </c>
      <c r="D390" t="s">
        <v>73</v>
      </c>
      <c r="E390" t="s">
        <v>152</v>
      </c>
      <c r="F390">
        <v>199.44</v>
      </c>
      <c r="G390" s="22">
        <v>45534</v>
      </c>
      <c r="H390" s="22">
        <v>45537</v>
      </c>
      <c r="I390" s="22">
        <v>45534</v>
      </c>
      <c r="J390" s="22">
        <v>45531</v>
      </c>
      <c r="K390" s="22">
        <v>45532</v>
      </c>
      <c r="L390" t="s">
        <v>133</v>
      </c>
      <c r="M390" t="s">
        <v>147</v>
      </c>
      <c r="N390" t="s">
        <v>145</v>
      </c>
      <c r="O390" t="s">
        <v>384</v>
      </c>
      <c r="P390" t="s">
        <v>136</v>
      </c>
      <c r="Q390" t="s">
        <v>137</v>
      </c>
      <c r="R390" t="s">
        <v>138</v>
      </c>
      <c r="S390" t="s">
        <v>76</v>
      </c>
      <c r="T390" t="s">
        <v>139</v>
      </c>
    </row>
    <row r="391" spans="1:20" x14ac:dyDescent="0.35">
      <c r="A391">
        <v>69154</v>
      </c>
      <c r="C391">
        <v>149</v>
      </c>
      <c r="D391" t="s">
        <v>73</v>
      </c>
      <c r="E391" t="s">
        <v>323</v>
      </c>
      <c r="F391">
        <v>2701.79</v>
      </c>
      <c r="G391" s="22">
        <v>45534</v>
      </c>
      <c r="H391" s="22">
        <v>45534</v>
      </c>
      <c r="I391" s="22">
        <v>45534</v>
      </c>
      <c r="J391" s="22">
        <v>45534</v>
      </c>
      <c r="K391" s="22"/>
      <c r="L391" t="s">
        <v>133</v>
      </c>
      <c r="M391" t="s">
        <v>197</v>
      </c>
      <c r="N391" t="s">
        <v>183</v>
      </c>
      <c r="O391" t="s">
        <v>384</v>
      </c>
      <c r="P391" t="s">
        <v>136</v>
      </c>
      <c r="Q391" t="s">
        <v>137</v>
      </c>
      <c r="R391" t="s">
        <v>138</v>
      </c>
      <c r="S391" t="s">
        <v>76</v>
      </c>
      <c r="T391" t="s">
        <v>139</v>
      </c>
    </row>
    <row r="392" spans="1:20" x14ac:dyDescent="0.35">
      <c r="A392">
        <v>69895</v>
      </c>
      <c r="C392">
        <v>149</v>
      </c>
      <c r="D392" t="s">
        <v>73</v>
      </c>
      <c r="E392" t="s">
        <v>408</v>
      </c>
      <c r="F392">
        <v>765.36</v>
      </c>
      <c r="G392" s="22">
        <v>45534</v>
      </c>
      <c r="H392" s="22">
        <v>45534</v>
      </c>
      <c r="I392" s="22">
        <v>45534</v>
      </c>
      <c r="J392" s="22">
        <v>45513</v>
      </c>
      <c r="K392" s="22"/>
      <c r="L392" t="s">
        <v>133</v>
      </c>
      <c r="M392" t="s">
        <v>147</v>
      </c>
      <c r="N392" t="s">
        <v>148</v>
      </c>
      <c r="O392" t="s">
        <v>384</v>
      </c>
      <c r="P392" t="s">
        <v>136</v>
      </c>
      <c r="Q392" t="s">
        <v>137</v>
      </c>
      <c r="R392" t="s">
        <v>138</v>
      </c>
      <c r="S392" t="s">
        <v>76</v>
      </c>
      <c r="T392" t="s">
        <v>139</v>
      </c>
    </row>
    <row r="393" spans="1:20" x14ac:dyDescent="0.35">
      <c r="A393">
        <v>76972</v>
      </c>
      <c r="C393">
        <v>149</v>
      </c>
      <c r="D393" t="s">
        <v>73</v>
      </c>
      <c r="E393" t="s">
        <v>345</v>
      </c>
      <c r="F393">
        <v>4755.75</v>
      </c>
      <c r="G393" s="22">
        <v>45534</v>
      </c>
      <c r="H393" s="22"/>
      <c r="I393" s="22">
        <v>45534</v>
      </c>
      <c r="J393" s="22">
        <v>45534</v>
      </c>
      <c r="K393" s="22"/>
      <c r="L393" t="s">
        <v>303</v>
      </c>
      <c r="N393" t="s">
        <v>228</v>
      </c>
      <c r="O393" t="s">
        <v>384</v>
      </c>
      <c r="P393" t="s">
        <v>136</v>
      </c>
      <c r="Q393" t="s">
        <v>137</v>
      </c>
      <c r="R393" t="s">
        <v>138</v>
      </c>
      <c r="S393" t="s">
        <v>76</v>
      </c>
      <c r="T393" t="s">
        <v>305</v>
      </c>
    </row>
    <row r="394" spans="1:20" x14ac:dyDescent="0.35">
      <c r="A394">
        <v>68583</v>
      </c>
      <c r="C394">
        <v>149</v>
      </c>
      <c r="D394" t="s">
        <v>73</v>
      </c>
      <c r="E394" t="s">
        <v>409</v>
      </c>
      <c r="F394">
        <v>230</v>
      </c>
      <c r="G394" s="22">
        <v>45534</v>
      </c>
      <c r="H394" s="22">
        <v>45534</v>
      </c>
      <c r="I394" s="22">
        <v>45534</v>
      </c>
      <c r="J394" s="22">
        <v>45504</v>
      </c>
      <c r="K394" s="22"/>
      <c r="L394" t="s">
        <v>133</v>
      </c>
      <c r="M394" t="s">
        <v>147</v>
      </c>
      <c r="N394" t="s">
        <v>145</v>
      </c>
      <c r="O394" t="s">
        <v>384</v>
      </c>
      <c r="P394" t="s">
        <v>136</v>
      </c>
      <c r="Q394" t="s">
        <v>137</v>
      </c>
      <c r="R394" t="s">
        <v>138</v>
      </c>
      <c r="S394" t="s">
        <v>76</v>
      </c>
      <c r="T394" t="s">
        <v>139</v>
      </c>
    </row>
    <row r="395" spans="1:20" x14ac:dyDescent="0.35">
      <c r="A395">
        <v>71281</v>
      </c>
      <c r="C395">
        <v>149</v>
      </c>
      <c r="D395" t="s">
        <v>73</v>
      </c>
      <c r="E395" t="s">
        <v>196</v>
      </c>
      <c r="F395">
        <v>441.6</v>
      </c>
      <c r="G395" s="22">
        <v>45533</v>
      </c>
      <c r="H395" s="22">
        <v>45533</v>
      </c>
      <c r="I395" s="22">
        <v>45533</v>
      </c>
      <c r="J395" s="22">
        <v>45520</v>
      </c>
      <c r="K395" s="22">
        <v>45525</v>
      </c>
      <c r="L395" t="s">
        <v>133</v>
      </c>
      <c r="M395" t="s">
        <v>147</v>
      </c>
      <c r="N395" t="s">
        <v>148</v>
      </c>
      <c r="O395" t="s">
        <v>384</v>
      </c>
      <c r="P395" t="s">
        <v>136</v>
      </c>
      <c r="Q395" t="s">
        <v>137</v>
      </c>
      <c r="R395" t="s">
        <v>138</v>
      </c>
      <c r="S395" t="s">
        <v>76</v>
      </c>
      <c r="T395" t="s">
        <v>305</v>
      </c>
    </row>
    <row r="396" spans="1:20" x14ac:dyDescent="0.35">
      <c r="A396">
        <v>71731</v>
      </c>
      <c r="C396">
        <v>149</v>
      </c>
      <c r="D396" t="s">
        <v>73</v>
      </c>
      <c r="E396" t="s">
        <v>390</v>
      </c>
      <c r="F396">
        <v>700</v>
      </c>
      <c r="G396" s="22">
        <v>45533</v>
      </c>
      <c r="H396" s="22">
        <v>45533</v>
      </c>
      <c r="I396" s="22">
        <v>45533</v>
      </c>
      <c r="J396" s="22">
        <v>45527</v>
      </c>
      <c r="K396" s="22">
        <v>45527</v>
      </c>
      <c r="L396" t="s">
        <v>133</v>
      </c>
      <c r="M396" t="s">
        <v>170</v>
      </c>
      <c r="N396" t="s">
        <v>410</v>
      </c>
      <c r="O396" t="s">
        <v>384</v>
      </c>
      <c r="P396" t="s">
        <v>136</v>
      </c>
      <c r="Q396" t="s">
        <v>137</v>
      </c>
      <c r="R396" t="s">
        <v>138</v>
      </c>
      <c r="S396" t="s">
        <v>76</v>
      </c>
      <c r="T396" t="s">
        <v>139</v>
      </c>
    </row>
    <row r="397" spans="1:20" x14ac:dyDescent="0.35">
      <c r="A397">
        <v>71743</v>
      </c>
      <c r="C397">
        <v>149</v>
      </c>
      <c r="D397" t="s">
        <v>73</v>
      </c>
      <c r="E397" t="s">
        <v>379</v>
      </c>
      <c r="F397">
        <v>202</v>
      </c>
      <c r="G397" s="22">
        <v>45533</v>
      </c>
      <c r="H397" s="22">
        <v>45533</v>
      </c>
      <c r="I397" s="22">
        <v>45533</v>
      </c>
      <c r="J397" s="22">
        <v>45518</v>
      </c>
      <c r="K397" s="22">
        <v>45527</v>
      </c>
      <c r="L397" t="s">
        <v>158</v>
      </c>
      <c r="M397" t="s">
        <v>147</v>
      </c>
      <c r="N397" t="s">
        <v>145</v>
      </c>
      <c r="O397" t="s">
        <v>384</v>
      </c>
      <c r="P397" t="s">
        <v>136</v>
      </c>
      <c r="Q397" t="s">
        <v>137</v>
      </c>
      <c r="R397" t="s">
        <v>138</v>
      </c>
      <c r="S397" t="s">
        <v>76</v>
      </c>
      <c r="T397" t="s">
        <v>305</v>
      </c>
    </row>
    <row r="398" spans="1:20" x14ac:dyDescent="0.35">
      <c r="A398">
        <v>71744</v>
      </c>
      <c r="C398">
        <v>149</v>
      </c>
      <c r="D398" t="s">
        <v>73</v>
      </c>
      <c r="E398" t="s">
        <v>329</v>
      </c>
      <c r="F398">
        <v>868.5</v>
      </c>
      <c r="G398" s="22">
        <v>45533</v>
      </c>
      <c r="H398" s="22">
        <v>45533</v>
      </c>
      <c r="I398" s="22">
        <v>45533</v>
      </c>
      <c r="J398" s="22">
        <v>45526</v>
      </c>
      <c r="K398" s="22">
        <v>45527</v>
      </c>
      <c r="L398" t="s">
        <v>133</v>
      </c>
      <c r="M398" t="s">
        <v>147</v>
      </c>
      <c r="N398" t="s">
        <v>145</v>
      </c>
      <c r="O398" t="s">
        <v>384</v>
      </c>
      <c r="P398" t="s">
        <v>136</v>
      </c>
      <c r="Q398" t="s">
        <v>137</v>
      </c>
      <c r="R398" t="s">
        <v>138</v>
      </c>
      <c r="S398" t="s">
        <v>76</v>
      </c>
      <c r="T398" t="s">
        <v>305</v>
      </c>
    </row>
    <row r="399" spans="1:20" x14ac:dyDescent="0.35">
      <c r="A399">
        <v>71752</v>
      </c>
      <c r="C399">
        <v>149</v>
      </c>
      <c r="D399" t="s">
        <v>73</v>
      </c>
      <c r="E399" t="s">
        <v>153</v>
      </c>
      <c r="F399">
        <v>3272.4</v>
      </c>
      <c r="G399" s="22">
        <v>45533</v>
      </c>
      <c r="H399" s="22">
        <v>45533</v>
      </c>
      <c r="I399" s="22">
        <v>45533</v>
      </c>
      <c r="J399" s="22">
        <v>45526</v>
      </c>
      <c r="K399" s="22">
        <v>45527</v>
      </c>
      <c r="L399" t="s">
        <v>133</v>
      </c>
      <c r="M399" t="s">
        <v>147</v>
      </c>
      <c r="N399" t="s">
        <v>145</v>
      </c>
      <c r="O399" t="s">
        <v>384</v>
      </c>
      <c r="P399" t="s">
        <v>136</v>
      </c>
      <c r="Q399" t="s">
        <v>137</v>
      </c>
      <c r="R399" t="s">
        <v>138</v>
      </c>
      <c r="S399" t="s">
        <v>76</v>
      </c>
      <c r="T399" t="s">
        <v>305</v>
      </c>
    </row>
    <row r="400" spans="1:20" x14ac:dyDescent="0.35">
      <c r="A400">
        <v>71753</v>
      </c>
      <c r="C400">
        <v>149</v>
      </c>
      <c r="D400" t="s">
        <v>73</v>
      </c>
      <c r="E400" t="s">
        <v>211</v>
      </c>
      <c r="F400">
        <v>3719.24</v>
      </c>
      <c r="G400" s="22">
        <v>45533</v>
      </c>
      <c r="H400" s="22">
        <v>45533</v>
      </c>
      <c r="I400" s="22">
        <v>45533</v>
      </c>
      <c r="J400" s="22">
        <v>45524</v>
      </c>
      <c r="K400" s="22">
        <v>45527</v>
      </c>
      <c r="L400" t="s">
        <v>133</v>
      </c>
      <c r="M400" t="s">
        <v>147</v>
      </c>
      <c r="N400" t="s">
        <v>145</v>
      </c>
      <c r="O400" t="s">
        <v>384</v>
      </c>
      <c r="P400" t="s">
        <v>136</v>
      </c>
      <c r="Q400" t="s">
        <v>137</v>
      </c>
      <c r="R400" t="s">
        <v>138</v>
      </c>
      <c r="S400" t="s">
        <v>76</v>
      </c>
      <c r="T400" t="s">
        <v>305</v>
      </c>
    </row>
    <row r="401" spans="1:20" x14ac:dyDescent="0.35">
      <c r="A401">
        <v>70915</v>
      </c>
      <c r="C401">
        <v>149</v>
      </c>
      <c r="D401" t="s">
        <v>73</v>
      </c>
      <c r="E401" t="s">
        <v>175</v>
      </c>
      <c r="F401">
        <v>373.84</v>
      </c>
      <c r="G401" s="22">
        <v>45533</v>
      </c>
      <c r="H401" s="22">
        <v>45533</v>
      </c>
      <c r="I401" s="22">
        <v>45533</v>
      </c>
      <c r="J401" s="22">
        <v>45518</v>
      </c>
      <c r="K401" s="22"/>
      <c r="L401" t="s">
        <v>133</v>
      </c>
      <c r="M401" t="s">
        <v>147</v>
      </c>
      <c r="N401" t="s">
        <v>145</v>
      </c>
      <c r="O401" t="s">
        <v>384</v>
      </c>
      <c r="P401" t="s">
        <v>136</v>
      </c>
      <c r="Q401" t="s">
        <v>137</v>
      </c>
      <c r="R401" t="s">
        <v>138</v>
      </c>
      <c r="S401" t="s">
        <v>76</v>
      </c>
      <c r="T401" t="s">
        <v>305</v>
      </c>
    </row>
    <row r="402" spans="1:20" x14ac:dyDescent="0.35">
      <c r="A402">
        <v>71023</v>
      </c>
      <c r="C402">
        <v>149</v>
      </c>
      <c r="D402" t="s">
        <v>73</v>
      </c>
      <c r="E402" t="s">
        <v>285</v>
      </c>
      <c r="F402">
        <v>1271</v>
      </c>
      <c r="G402" s="22">
        <v>45533</v>
      </c>
      <c r="H402" s="22">
        <v>45533</v>
      </c>
      <c r="I402" s="22">
        <v>45533</v>
      </c>
      <c r="J402" s="22">
        <v>45518</v>
      </c>
      <c r="K402" s="22">
        <v>45523</v>
      </c>
      <c r="L402" t="s">
        <v>133</v>
      </c>
      <c r="N402" t="s">
        <v>145</v>
      </c>
      <c r="O402" t="s">
        <v>384</v>
      </c>
      <c r="P402" t="s">
        <v>136</v>
      </c>
      <c r="Q402" t="s">
        <v>137</v>
      </c>
      <c r="R402" t="s">
        <v>138</v>
      </c>
      <c r="S402" t="s">
        <v>76</v>
      </c>
      <c r="T402" t="s">
        <v>305</v>
      </c>
    </row>
    <row r="403" spans="1:20" x14ac:dyDescent="0.35">
      <c r="A403">
        <v>69111</v>
      </c>
      <c r="C403">
        <v>149</v>
      </c>
      <c r="D403" t="s">
        <v>73</v>
      </c>
      <c r="E403" t="s">
        <v>180</v>
      </c>
      <c r="F403">
        <v>359</v>
      </c>
      <c r="G403" s="22">
        <v>45533</v>
      </c>
      <c r="H403" s="22">
        <v>45533</v>
      </c>
      <c r="I403" s="22">
        <v>45533</v>
      </c>
      <c r="J403" s="22">
        <v>45503</v>
      </c>
      <c r="K403" s="22"/>
      <c r="L403" t="s">
        <v>133</v>
      </c>
      <c r="M403" t="s">
        <v>147</v>
      </c>
      <c r="N403" t="s">
        <v>145</v>
      </c>
      <c r="O403" t="s">
        <v>384</v>
      </c>
      <c r="P403" t="s">
        <v>136</v>
      </c>
      <c r="Q403" t="s">
        <v>137</v>
      </c>
      <c r="R403" t="s">
        <v>138</v>
      </c>
      <c r="S403" t="s">
        <v>76</v>
      </c>
      <c r="T403" t="s">
        <v>305</v>
      </c>
    </row>
    <row r="404" spans="1:20" x14ac:dyDescent="0.35">
      <c r="A404">
        <v>69532</v>
      </c>
      <c r="C404">
        <v>149</v>
      </c>
      <c r="D404" t="s">
        <v>73</v>
      </c>
      <c r="E404" t="s">
        <v>160</v>
      </c>
      <c r="F404">
        <v>11363</v>
      </c>
      <c r="G404" s="22">
        <v>45533</v>
      </c>
      <c r="H404" s="22">
        <v>45519</v>
      </c>
      <c r="I404" s="22">
        <v>45533</v>
      </c>
      <c r="J404" s="22">
        <v>45513</v>
      </c>
      <c r="K404" s="22"/>
      <c r="L404" t="s">
        <v>133</v>
      </c>
      <c r="M404" t="s">
        <v>141</v>
      </c>
      <c r="N404" t="s">
        <v>235</v>
      </c>
      <c r="O404" t="s">
        <v>384</v>
      </c>
      <c r="P404" t="s">
        <v>136</v>
      </c>
      <c r="Q404" t="s">
        <v>137</v>
      </c>
      <c r="R404" t="s">
        <v>138</v>
      </c>
      <c r="S404" t="s">
        <v>76</v>
      </c>
      <c r="T404" t="s">
        <v>305</v>
      </c>
    </row>
    <row r="405" spans="1:20" x14ac:dyDescent="0.35">
      <c r="A405">
        <v>69794</v>
      </c>
      <c r="C405">
        <v>149</v>
      </c>
      <c r="D405" t="s">
        <v>73</v>
      </c>
      <c r="E405" t="s">
        <v>333</v>
      </c>
      <c r="F405">
        <v>852.43</v>
      </c>
      <c r="G405" s="22">
        <v>45533</v>
      </c>
      <c r="H405" s="22">
        <v>45533</v>
      </c>
      <c r="I405" s="22">
        <v>45533</v>
      </c>
      <c r="J405" s="22">
        <v>45503</v>
      </c>
      <c r="K405" s="22"/>
      <c r="L405" t="s">
        <v>133</v>
      </c>
      <c r="M405" t="s">
        <v>197</v>
      </c>
      <c r="N405" t="s">
        <v>150</v>
      </c>
      <c r="O405" t="s">
        <v>384</v>
      </c>
      <c r="P405" t="s">
        <v>136</v>
      </c>
      <c r="Q405" t="s">
        <v>137</v>
      </c>
      <c r="R405" t="s">
        <v>138</v>
      </c>
      <c r="S405" t="s">
        <v>76</v>
      </c>
      <c r="T405" t="s">
        <v>305</v>
      </c>
    </row>
    <row r="406" spans="1:20" x14ac:dyDescent="0.35">
      <c r="A406">
        <v>68769</v>
      </c>
      <c r="C406">
        <v>149</v>
      </c>
      <c r="D406" t="s">
        <v>73</v>
      </c>
      <c r="E406" t="s">
        <v>411</v>
      </c>
      <c r="F406">
        <v>160</v>
      </c>
      <c r="G406" s="22">
        <v>45533</v>
      </c>
      <c r="H406" s="22">
        <v>45533</v>
      </c>
      <c r="I406" s="22">
        <v>45533</v>
      </c>
      <c r="J406" s="22">
        <v>45503</v>
      </c>
      <c r="K406" s="22"/>
      <c r="L406" t="s">
        <v>133</v>
      </c>
      <c r="M406" t="s">
        <v>187</v>
      </c>
      <c r="N406" t="s">
        <v>192</v>
      </c>
      <c r="O406" t="s">
        <v>384</v>
      </c>
      <c r="P406" t="s">
        <v>136</v>
      </c>
      <c r="Q406" t="s">
        <v>137</v>
      </c>
      <c r="R406" t="s">
        <v>138</v>
      </c>
      <c r="S406" t="s">
        <v>76</v>
      </c>
      <c r="T406" t="s">
        <v>305</v>
      </c>
    </row>
    <row r="407" spans="1:20" x14ac:dyDescent="0.35">
      <c r="A407">
        <v>63063</v>
      </c>
      <c r="C407">
        <v>149</v>
      </c>
      <c r="D407" t="s">
        <v>73</v>
      </c>
      <c r="E407" t="s">
        <v>412</v>
      </c>
      <c r="F407">
        <v>7515.16</v>
      </c>
      <c r="G407" s="22">
        <v>45532</v>
      </c>
      <c r="H407" s="22">
        <v>45478</v>
      </c>
      <c r="I407" s="22">
        <v>45532</v>
      </c>
      <c r="J407" s="22">
        <v>45478</v>
      </c>
      <c r="K407" s="22"/>
      <c r="L407" t="s">
        <v>158</v>
      </c>
      <c r="M407" t="s">
        <v>242</v>
      </c>
      <c r="N407" t="s">
        <v>185</v>
      </c>
      <c r="O407" t="s">
        <v>384</v>
      </c>
      <c r="P407" t="s">
        <v>136</v>
      </c>
      <c r="Q407" t="s">
        <v>137</v>
      </c>
      <c r="R407" t="s">
        <v>138</v>
      </c>
      <c r="S407" t="s">
        <v>76</v>
      </c>
      <c r="T407" t="s">
        <v>139</v>
      </c>
    </row>
    <row r="408" spans="1:20" x14ac:dyDescent="0.35">
      <c r="A408">
        <v>69064</v>
      </c>
      <c r="C408">
        <v>149</v>
      </c>
      <c r="D408" t="s">
        <v>73</v>
      </c>
      <c r="E408" t="s">
        <v>349</v>
      </c>
      <c r="F408">
        <v>3846</v>
      </c>
      <c r="G408" s="22">
        <v>45532</v>
      </c>
      <c r="H408" s="22">
        <v>45532</v>
      </c>
      <c r="I408" s="22">
        <v>45532</v>
      </c>
      <c r="J408" s="22">
        <v>45504</v>
      </c>
      <c r="K408" s="22"/>
      <c r="L408" t="s">
        <v>133</v>
      </c>
      <c r="M408" t="s">
        <v>147</v>
      </c>
      <c r="N408" t="s">
        <v>148</v>
      </c>
      <c r="O408" t="s">
        <v>384</v>
      </c>
      <c r="P408" t="s">
        <v>136</v>
      </c>
      <c r="Q408" t="s">
        <v>137</v>
      </c>
      <c r="R408" t="s">
        <v>138</v>
      </c>
      <c r="S408" t="s">
        <v>76</v>
      </c>
      <c r="T408" t="s">
        <v>305</v>
      </c>
    </row>
    <row r="409" spans="1:20" x14ac:dyDescent="0.35">
      <c r="A409">
        <v>69775</v>
      </c>
      <c r="C409">
        <v>149</v>
      </c>
      <c r="D409" t="s">
        <v>73</v>
      </c>
      <c r="E409" t="s">
        <v>193</v>
      </c>
      <c r="F409">
        <v>84</v>
      </c>
      <c r="G409" s="22">
        <v>45532</v>
      </c>
      <c r="H409" s="22">
        <v>45532</v>
      </c>
      <c r="I409" s="22">
        <v>45532</v>
      </c>
      <c r="J409" s="22">
        <v>45510</v>
      </c>
      <c r="K409" s="22"/>
      <c r="L409" t="s">
        <v>133</v>
      </c>
      <c r="M409" t="s">
        <v>147</v>
      </c>
      <c r="N409" t="s">
        <v>145</v>
      </c>
      <c r="O409" t="s">
        <v>384</v>
      </c>
      <c r="P409" t="s">
        <v>136</v>
      </c>
      <c r="Q409" t="s">
        <v>137</v>
      </c>
      <c r="R409" t="s">
        <v>138</v>
      </c>
      <c r="S409" t="s">
        <v>76</v>
      </c>
      <c r="T409" t="s">
        <v>305</v>
      </c>
    </row>
    <row r="410" spans="1:20" x14ac:dyDescent="0.35">
      <c r="A410">
        <v>69796</v>
      </c>
      <c r="C410">
        <v>149</v>
      </c>
      <c r="D410" t="s">
        <v>73</v>
      </c>
      <c r="E410" t="s">
        <v>413</v>
      </c>
      <c r="F410">
        <v>1471</v>
      </c>
      <c r="G410" s="22">
        <v>45532</v>
      </c>
      <c r="H410" s="22">
        <v>45532</v>
      </c>
      <c r="I410" s="22">
        <v>45532</v>
      </c>
      <c r="J410" s="22">
        <v>45502</v>
      </c>
      <c r="K410" s="22"/>
      <c r="L410" t="s">
        <v>133</v>
      </c>
      <c r="M410" t="s">
        <v>147</v>
      </c>
      <c r="N410" t="s">
        <v>145</v>
      </c>
      <c r="O410" t="s">
        <v>384</v>
      </c>
      <c r="P410" t="s">
        <v>136</v>
      </c>
      <c r="Q410" t="s">
        <v>137</v>
      </c>
      <c r="R410" t="s">
        <v>138</v>
      </c>
      <c r="S410" t="s">
        <v>76</v>
      </c>
      <c r="T410" t="s">
        <v>305</v>
      </c>
    </row>
    <row r="411" spans="1:20" x14ac:dyDescent="0.35">
      <c r="A411">
        <v>71724</v>
      </c>
      <c r="C411">
        <v>149</v>
      </c>
      <c r="D411" t="s">
        <v>73</v>
      </c>
      <c r="E411" t="s">
        <v>414</v>
      </c>
      <c r="F411">
        <v>464.56</v>
      </c>
      <c r="G411" s="22">
        <v>45532</v>
      </c>
      <c r="H411" s="22">
        <v>45532</v>
      </c>
      <c r="I411" s="22">
        <v>45532</v>
      </c>
      <c r="J411" s="22">
        <v>45519</v>
      </c>
      <c r="K411" s="22">
        <v>45527</v>
      </c>
      <c r="L411" t="s">
        <v>133</v>
      </c>
      <c r="M411" t="s">
        <v>147</v>
      </c>
      <c r="N411" t="s">
        <v>145</v>
      </c>
      <c r="O411" t="s">
        <v>384</v>
      </c>
      <c r="P411" t="s">
        <v>136</v>
      </c>
      <c r="Q411" t="s">
        <v>137</v>
      </c>
      <c r="R411" t="s">
        <v>138</v>
      </c>
      <c r="S411" t="s">
        <v>76</v>
      </c>
      <c r="T411" t="s">
        <v>305</v>
      </c>
    </row>
    <row r="412" spans="1:20" x14ac:dyDescent="0.35">
      <c r="A412">
        <v>71742</v>
      </c>
      <c r="C412">
        <v>149</v>
      </c>
      <c r="D412" t="s">
        <v>73</v>
      </c>
      <c r="E412" t="s">
        <v>154</v>
      </c>
      <c r="F412">
        <v>1095.45</v>
      </c>
      <c r="G412" s="22">
        <v>45532</v>
      </c>
      <c r="H412" s="22">
        <v>45532</v>
      </c>
      <c r="I412" s="22">
        <v>45532</v>
      </c>
      <c r="J412" s="22">
        <v>45525</v>
      </c>
      <c r="K412" s="22">
        <v>45527</v>
      </c>
      <c r="L412" t="s">
        <v>158</v>
      </c>
      <c r="M412" t="s">
        <v>147</v>
      </c>
      <c r="N412" t="s">
        <v>145</v>
      </c>
      <c r="O412" t="s">
        <v>384</v>
      </c>
      <c r="P412" t="s">
        <v>136</v>
      </c>
      <c r="Q412" t="s">
        <v>137</v>
      </c>
      <c r="R412" t="s">
        <v>138</v>
      </c>
      <c r="S412" t="s">
        <v>76</v>
      </c>
      <c r="T412" t="s">
        <v>305</v>
      </c>
    </row>
    <row r="413" spans="1:20" x14ac:dyDescent="0.35">
      <c r="A413">
        <v>72289</v>
      </c>
      <c r="C413">
        <v>149</v>
      </c>
      <c r="D413" t="s">
        <v>73</v>
      </c>
      <c r="E413" t="s">
        <v>162</v>
      </c>
      <c r="F413">
        <v>240</v>
      </c>
      <c r="G413" s="22">
        <v>45532</v>
      </c>
      <c r="H413" s="22">
        <v>45537</v>
      </c>
      <c r="I413" s="22">
        <v>45532</v>
      </c>
      <c r="J413" s="22">
        <v>45532</v>
      </c>
      <c r="K413" s="22"/>
      <c r="L413" t="s">
        <v>158</v>
      </c>
      <c r="M413" t="s">
        <v>147</v>
      </c>
      <c r="N413" t="s">
        <v>145</v>
      </c>
      <c r="O413" t="s">
        <v>384</v>
      </c>
      <c r="P413" t="s">
        <v>136</v>
      </c>
      <c r="Q413" t="s">
        <v>137</v>
      </c>
      <c r="R413" t="s">
        <v>138</v>
      </c>
      <c r="S413" t="s">
        <v>76</v>
      </c>
      <c r="T413" t="s">
        <v>139</v>
      </c>
    </row>
    <row r="414" spans="1:20" x14ac:dyDescent="0.35">
      <c r="A414">
        <v>72290</v>
      </c>
      <c r="C414">
        <v>149</v>
      </c>
      <c r="D414" t="s">
        <v>73</v>
      </c>
      <c r="E414" t="s">
        <v>362</v>
      </c>
      <c r="F414">
        <v>476</v>
      </c>
      <c r="G414" s="22">
        <v>45532</v>
      </c>
      <c r="H414" s="22">
        <v>45537</v>
      </c>
      <c r="I414" s="22">
        <v>45532</v>
      </c>
      <c r="J414" s="22">
        <v>45532</v>
      </c>
      <c r="K414" s="22"/>
      <c r="L414" t="s">
        <v>158</v>
      </c>
      <c r="M414" t="s">
        <v>147</v>
      </c>
      <c r="N414" t="s">
        <v>145</v>
      </c>
      <c r="O414" t="s">
        <v>384</v>
      </c>
      <c r="P414" t="s">
        <v>136</v>
      </c>
      <c r="Q414" t="s">
        <v>137</v>
      </c>
      <c r="R414" t="s">
        <v>138</v>
      </c>
      <c r="S414" t="s">
        <v>76</v>
      </c>
      <c r="T414" t="s">
        <v>139</v>
      </c>
    </row>
    <row r="415" spans="1:20" x14ac:dyDescent="0.35">
      <c r="A415">
        <v>70909</v>
      </c>
      <c r="C415">
        <v>149</v>
      </c>
      <c r="D415" t="s">
        <v>73</v>
      </c>
      <c r="E415" t="s">
        <v>286</v>
      </c>
      <c r="F415">
        <v>93.44</v>
      </c>
      <c r="G415" s="22">
        <v>45532</v>
      </c>
      <c r="H415" s="22">
        <v>45532</v>
      </c>
      <c r="I415" s="22">
        <v>45532</v>
      </c>
      <c r="J415" s="22">
        <v>45519</v>
      </c>
      <c r="K415" s="22"/>
      <c r="M415" t="s">
        <v>147</v>
      </c>
      <c r="N415" t="s">
        <v>145</v>
      </c>
      <c r="O415" t="s">
        <v>384</v>
      </c>
      <c r="P415" t="s">
        <v>136</v>
      </c>
      <c r="Q415" t="s">
        <v>137</v>
      </c>
      <c r="R415" t="s">
        <v>138</v>
      </c>
      <c r="S415" t="s">
        <v>76</v>
      </c>
      <c r="T415" t="s">
        <v>305</v>
      </c>
    </row>
    <row r="416" spans="1:20" x14ac:dyDescent="0.35">
      <c r="A416">
        <v>71026</v>
      </c>
      <c r="C416">
        <v>149</v>
      </c>
      <c r="D416" t="s">
        <v>73</v>
      </c>
      <c r="E416" t="s">
        <v>177</v>
      </c>
      <c r="F416">
        <v>1172.08</v>
      </c>
      <c r="G416" s="22">
        <v>45532</v>
      </c>
      <c r="H416" s="22">
        <v>45532</v>
      </c>
      <c r="I416" s="22">
        <v>45532</v>
      </c>
      <c r="J416" s="22">
        <v>45517</v>
      </c>
      <c r="K416" s="22">
        <v>45523</v>
      </c>
      <c r="L416" t="s">
        <v>133</v>
      </c>
      <c r="M416" t="s">
        <v>147</v>
      </c>
      <c r="N416" t="s">
        <v>148</v>
      </c>
      <c r="O416" t="s">
        <v>384</v>
      </c>
      <c r="P416" t="s">
        <v>136</v>
      </c>
      <c r="Q416" t="s">
        <v>137</v>
      </c>
      <c r="R416" t="s">
        <v>138</v>
      </c>
      <c r="S416" t="s">
        <v>76</v>
      </c>
      <c r="T416" t="s">
        <v>305</v>
      </c>
    </row>
    <row r="417" spans="1:20" x14ac:dyDescent="0.35">
      <c r="A417">
        <v>71115</v>
      </c>
      <c r="C417">
        <v>149</v>
      </c>
      <c r="D417" t="s">
        <v>73</v>
      </c>
      <c r="E417" t="s">
        <v>211</v>
      </c>
      <c r="F417">
        <v>1901.08</v>
      </c>
      <c r="G417" s="22">
        <v>45532</v>
      </c>
      <c r="H417" s="22">
        <v>45532</v>
      </c>
      <c r="I417" s="22">
        <v>45532</v>
      </c>
      <c r="J417" s="22">
        <v>45517</v>
      </c>
      <c r="K417" s="22">
        <v>45524</v>
      </c>
      <c r="L417" t="s">
        <v>133</v>
      </c>
      <c r="M417" t="s">
        <v>147</v>
      </c>
      <c r="N417" t="s">
        <v>145</v>
      </c>
      <c r="O417" t="s">
        <v>384</v>
      </c>
      <c r="P417" t="s">
        <v>136</v>
      </c>
      <c r="Q417" t="s">
        <v>137</v>
      </c>
      <c r="R417" t="s">
        <v>138</v>
      </c>
      <c r="S417" t="s">
        <v>76</v>
      </c>
      <c r="T417" t="s">
        <v>305</v>
      </c>
    </row>
    <row r="418" spans="1:20" x14ac:dyDescent="0.35">
      <c r="A418">
        <v>71116</v>
      </c>
      <c r="C418">
        <v>149</v>
      </c>
      <c r="D418" t="s">
        <v>73</v>
      </c>
      <c r="E418" t="s">
        <v>238</v>
      </c>
      <c r="F418">
        <v>245</v>
      </c>
      <c r="G418" s="22">
        <v>45532</v>
      </c>
      <c r="H418" s="22">
        <v>45532</v>
      </c>
      <c r="I418" s="22">
        <v>45532</v>
      </c>
      <c r="J418" s="22">
        <v>45517</v>
      </c>
      <c r="K418" s="22">
        <v>45524</v>
      </c>
      <c r="L418" t="s">
        <v>133</v>
      </c>
      <c r="M418" t="s">
        <v>147</v>
      </c>
      <c r="N418" t="s">
        <v>145</v>
      </c>
      <c r="O418" t="s">
        <v>384</v>
      </c>
      <c r="P418" t="s">
        <v>136</v>
      </c>
      <c r="Q418" t="s">
        <v>137</v>
      </c>
      <c r="R418" t="s">
        <v>138</v>
      </c>
      <c r="S418" t="s">
        <v>76</v>
      </c>
      <c r="T418" t="s">
        <v>305</v>
      </c>
    </row>
    <row r="419" spans="1:20" x14ac:dyDescent="0.35">
      <c r="A419">
        <v>72455</v>
      </c>
      <c r="C419">
        <v>149</v>
      </c>
      <c r="D419" t="s">
        <v>73</v>
      </c>
      <c r="E419" t="s">
        <v>160</v>
      </c>
      <c r="F419">
        <v>946</v>
      </c>
      <c r="G419" s="22">
        <v>45532</v>
      </c>
      <c r="H419" s="22"/>
      <c r="I419" s="22">
        <v>45532</v>
      </c>
      <c r="J419" s="22">
        <v>45527</v>
      </c>
      <c r="K419" s="22">
        <v>45532</v>
      </c>
      <c r="L419" t="s">
        <v>133</v>
      </c>
      <c r="M419" t="s">
        <v>141</v>
      </c>
      <c r="N419" t="s">
        <v>235</v>
      </c>
      <c r="O419" t="s">
        <v>384</v>
      </c>
      <c r="P419" t="s">
        <v>136</v>
      </c>
      <c r="Q419" t="s">
        <v>137</v>
      </c>
      <c r="R419" t="s">
        <v>138</v>
      </c>
      <c r="S419" t="s">
        <v>76</v>
      </c>
      <c r="T419" t="s">
        <v>305</v>
      </c>
    </row>
    <row r="420" spans="1:20" x14ac:dyDescent="0.35">
      <c r="A420">
        <v>71732</v>
      </c>
      <c r="C420">
        <v>149</v>
      </c>
      <c r="D420" t="s">
        <v>73</v>
      </c>
      <c r="E420" t="s">
        <v>233</v>
      </c>
      <c r="F420">
        <v>3829.43</v>
      </c>
      <c r="G420" s="22">
        <v>45531</v>
      </c>
      <c r="H420" s="22">
        <v>45530</v>
      </c>
      <c r="I420" s="22">
        <v>45531</v>
      </c>
      <c r="J420" s="22">
        <v>45527</v>
      </c>
      <c r="K420" s="22">
        <v>45527</v>
      </c>
      <c r="L420" t="s">
        <v>158</v>
      </c>
      <c r="M420" t="s">
        <v>217</v>
      </c>
      <c r="N420" t="s">
        <v>291</v>
      </c>
      <c r="O420" t="s">
        <v>384</v>
      </c>
      <c r="P420" t="s">
        <v>136</v>
      </c>
      <c r="Q420" t="s">
        <v>137</v>
      </c>
      <c r="R420" t="s">
        <v>138</v>
      </c>
      <c r="S420" t="s">
        <v>76</v>
      </c>
      <c r="T420" t="s">
        <v>139</v>
      </c>
    </row>
    <row r="421" spans="1:20" x14ac:dyDescent="0.35">
      <c r="A421">
        <v>71740</v>
      </c>
      <c r="C421">
        <v>149</v>
      </c>
      <c r="D421" t="s">
        <v>73</v>
      </c>
      <c r="E421" t="s">
        <v>415</v>
      </c>
      <c r="F421">
        <v>377.41</v>
      </c>
      <c r="G421" s="22">
        <v>45531</v>
      </c>
      <c r="H421" s="22">
        <v>45531</v>
      </c>
      <c r="I421" s="22">
        <v>45531</v>
      </c>
      <c r="J421" s="22">
        <v>45524</v>
      </c>
      <c r="K421" s="22">
        <v>45527</v>
      </c>
      <c r="L421" t="s">
        <v>133</v>
      </c>
      <c r="M421" t="s">
        <v>147</v>
      </c>
      <c r="N421" t="s">
        <v>145</v>
      </c>
      <c r="O421" t="s">
        <v>384</v>
      </c>
      <c r="P421" t="s">
        <v>136</v>
      </c>
      <c r="Q421" t="s">
        <v>137</v>
      </c>
      <c r="R421" t="s">
        <v>138</v>
      </c>
      <c r="S421" t="s">
        <v>76</v>
      </c>
      <c r="T421" t="s">
        <v>305</v>
      </c>
    </row>
    <row r="422" spans="1:20" x14ac:dyDescent="0.35">
      <c r="A422">
        <v>71807</v>
      </c>
      <c r="C422">
        <v>149</v>
      </c>
      <c r="D422" t="s">
        <v>73</v>
      </c>
      <c r="E422" t="s">
        <v>416</v>
      </c>
      <c r="F422">
        <v>0</v>
      </c>
      <c r="G422" s="22">
        <v>45531</v>
      </c>
      <c r="H422" s="22">
        <v>45532</v>
      </c>
      <c r="I422" s="22">
        <v>45531</v>
      </c>
      <c r="J422" s="22">
        <v>45516</v>
      </c>
      <c r="K422" s="22">
        <v>45527</v>
      </c>
      <c r="L422" t="s">
        <v>417</v>
      </c>
      <c r="N422" t="s">
        <v>145</v>
      </c>
      <c r="O422" t="s">
        <v>384</v>
      </c>
      <c r="P422" t="s">
        <v>136</v>
      </c>
      <c r="Q422" t="s">
        <v>137</v>
      </c>
      <c r="R422" t="s">
        <v>138</v>
      </c>
      <c r="S422" t="s">
        <v>76</v>
      </c>
      <c r="T422" t="s">
        <v>305</v>
      </c>
    </row>
    <row r="423" spans="1:20" x14ac:dyDescent="0.35">
      <c r="A423">
        <v>69114</v>
      </c>
      <c r="C423">
        <v>149</v>
      </c>
      <c r="D423" t="s">
        <v>73</v>
      </c>
      <c r="E423" t="s">
        <v>353</v>
      </c>
      <c r="F423">
        <v>377.55</v>
      </c>
      <c r="G423" s="22">
        <v>45531</v>
      </c>
      <c r="H423" s="22">
        <v>45531</v>
      </c>
      <c r="I423" s="22">
        <v>45531</v>
      </c>
      <c r="J423" s="22">
        <v>45503</v>
      </c>
      <c r="K423" s="22"/>
      <c r="L423" t="s">
        <v>133</v>
      </c>
      <c r="M423" t="s">
        <v>147</v>
      </c>
      <c r="N423" t="s">
        <v>145</v>
      </c>
      <c r="O423" t="s">
        <v>384</v>
      </c>
      <c r="P423" t="s">
        <v>136</v>
      </c>
      <c r="Q423" t="s">
        <v>137</v>
      </c>
      <c r="R423" t="s">
        <v>138</v>
      </c>
      <c r="S423" t="s">
        <v>76</v>
      </c>
      <c r="T423" t="s">
        <v>305</v>
      </c>
    </row>
    <row r="424" spans="1:20" x14ac:dyDescent="0.35">
      <c r="A424">
        <v>69773</v>
      </c>
      <c r="C424">
        <v>149</v>
      </c>
      <c r="D424" t="s">
        <v>73</v>
      </c>
      <c r="E424" t="s">
        <v>418</v>
      </c>
      <c r="F424">
        <v>371.4</v>
      </c>
      <c r="G424" s="22">
        <v>45531</v>
      </c>
      <c r="H424" s="22">
        <v>45531</v>
      </c>
      <c r="I424" s="22">
        <v>45531</v>
      </c>
      <c r="J424" s="22">
        <v>45510</v>
      </c>
      <c r="K424" s="22"/>
      <c r="L424" t="s">
        <v>133</v>
      </c>
      <c r="M424" t="s">
        <v>147</v>
      </c>
      <c r="N424" t="s">
        <v>145</v>
      </c>
      <c r="O424" t="s">
        <v>384</v>
      </c>
      <c r="P424" t="s">
        <v>136</v>
      </c>
      <c r="Q424" t="s">
        <v>137</v>
      </c>
      <c r="R424" t="s">
        <v>138</v>
      </c>
      <c r="S424" t="s">
        <v>76</v>
      </c>
      <c r="T424" t="s">
        <v>305</v>
      </c>
    </row>
    <row r="425" spans="1:20" x14ac:dyDescent="0.35">
      <c r="A425">
        <v>69792</v>
      </c>
      <c r="C425">
        <v>149</v>
      </c>
      <c r="D425" t="s">
        <v>73</v>
      </c>
      <c r="E425" t="s">
        <v>193</v>
      </c>
      <c r="F425">
        <v>330</v>
      </c>
      <c r="G425" s="22">
        <v>45531</v>
      </c>
      <c r="H425" s="22">
        <v>45531</v>
      </c>
      <c r="I425" s="22">
        <v>45531</v>
      </c>
      <c r="J425" s="22">
        <v>45509</v>
      </c>
      <c r="K425" s="22"/>
      <c r="L425" t="s">
        <v>133</v>
      </c>
      <c r="M425" t="s">
        <v>147</v>
      </c>
      <c r="N425" t="s">
        <v>145</v>
      </c>
      <c r="O425" t="s">
        <v>384</v>
      </c>
      <c r="P425" t="s">
        <v>136</v>
      </c>
      <c r="Q425" t="s">
        <v>137</v>
      </c>
      <c r="R425" t="s">
        <v>138</v>
      </c>
      <c r="S425" t="s">
        <v>76</v>
      </c>
      <c r="T425" t="s">
        <v>305</v>
      </c>
    </row>
    <row r="426" spans="1:20" x14ac:dyDescent="0.35">
      <c r="A426">
        <v>70025</v>
      </c>
      <c r="C426">
        <v>149</v>
      </c>
      <c r="D426" t="s">
        <v>73</v>
      </c>
      <c r="E426" t="s">
        <v>140</v>
      </c>
      <c r="F426">
        <v>1194.5999999999999</v>
      </c>
      <c r="G426" s="22">
        <v>45531</v>
      </c>
      <c r="H426" s="22">
        <v>45530</v>
      </c>
      <c r="I426" s="22">
        <v>45531</v>
      </c>
      <c r="J426" s="22">
        <v>45536</v>
      </c>
      <c r="K426" s="22">
        <v>45517</v>
      </c>
      <c r="L426" t="s">
        <v>133</v>
      </c>
      <c r="M426" t="s">
        <v>141</v>
      </c>
      <c r="N426" t="s">
        <v>142</v>
      </c>
      <c r="O426" t="s">
        <v>384</v>
      </c>
      <c r="P426" t="s">
        <v>136</v>
      </c>
      <c r="Q426" t="s">
        <v>137</v>
      </c>
      <c r="R426" t="s">
        <v>138</v>
      </c>
      <c r="S426" t="s">
        <v>76</v>
      </c>
      <c r="T426" t="s">
        <v>139</v>
      </c>
    </row>
    <row r="427" spans="1:20" x14ac:dyDescent="0.35">
      <c r="A427">
        <v>71032</v>
      </c>
      <c r="C427">
        <v>149</v>
      </c>
      <c r="D427" t="s">
        <v>73</v>
      </c>
      <c r="E427" t="s">
        <v>286</v>
      </c>
      <c r="F427">
        <v>1034.94</v>
      </c>
      <c r="G427" s="22">
        <v>45531</v>
      </c>
      <c r="H427" s="22">
        <v>45531</v>
      </c>
      <c r="I427" s="22">
        <v>45531</v>
      </c>
      <c r="J427" s="22">
        <v>45518</v>
      </c>
      <c r="K427" s="22">
        <v>45523</v>
      </c>
      <c r="L427" t="s">
        <v>133</v>
      </c>
      <c r="M427" t="s">
        <v>147</v>
      </c>
      <c r="N427" t="s">
        <v>145</v>
      </c>
      <c r="O427" t="s">
        <v>384</v>
      </c>
      <c r="P427" t="s">
        <v>136</v>
      </c>
      <c r="Q427" t="s">
        <v>137</v>
      </c>
      <c r="R427" t="s">
        <v>138</v>
      </c>
      <c r="S427" t="s">
        <v>76</v>
      </c>
      <c r="T427" t="s">
        <v>305</v>
      </c>
    </row>
    <row r="428" spans="1:20" x14ac:dyDescent="0.35">
      <c r="A428">
        <v>71122</v>
      </c>
      <c r="C428">
        <v>149</v>
      </c>
      <c r="D428" t="s">
        <v>73</v>
      </c>
      <c r="E428" t="s">
        <v>301</v>
      </c>
      <c r="F428">
        <v>850.12</v>
      </c>
      <c r="G428" s="22">
        <v>45531</v>
      </c>
      <c r="H428" s="22">
        <v>45531</v>
      </c>
      <c r="I428" s="22">
        <v>45531</v>
      </c>
      <c r="J428" s="22">
        <v>45516</v>
      </c>
      <c r="K428" s="22">
        <v>45524</v>
      </c>
      <c r="L428" t="s">
        <v>133</v>
      </c>
      <c r="M428" t="s">
        <v>147</v>
      </c>
      <c r="N428" t="s">
        <v>148</v>
      </c>
      <c r="O428" t="s">
        <v>384</v>
      </c>
      <c r="P428" t="s">
        <v>136</v>
      </c>
      <c r="Q428" t="s">
        <v>137</v>
      </c>
      <c r="R428" t="s">
        <v>138</v>
      </c>
      <c r="S428" t="s">
        <v>76</v>
      </c>
      <c r="T428" t="s">
        <v>305</v>
      </c>
    </row>
    <row r="429" spans="1:20" x14ac:dyDescent="0.35">
      <c r="A429">
        <v>71135</v>
      </c>
      <c r="C429">
        <v>149</v>
      </c>
      <c r="D429" t="s">
        <v>73</v>
      </c>
      <c r="E429" t="s">
        <v>174</v>
      </c>
      <c r="F429">
        <v>742.3</v>
      </c>
      <c r="G429" s="22">
        <v>45531</v>
      </c>
      <c r="H429" s="22">
        <v>45531</v>
      </c>
      <c r="I429" s="22">
        <v>45531</v>
      </c>
      <c r="J429" s="22">
        <v>45516</v>
      </c>
      <c r="K429" s="22">
        <v>45524</v>
      </c>
      <c r="L429" t="s">
        <v>158</v>
      </c>
      <c r="M429" t="s">
        <v>147</v>
      </c>
      <c r="N429" t="s">
        <v>145</v>
      </c>
      <c r="O429" t="s">
        <v>384</v>
      </c>
      <c r="P429" t="s">
        <v>136</v>
      </c>
      <c r="Q429" t="s">
        <v>137</v>
      </c>
      <c r="R429" t="s">
        <v>138</v>
      </c>
      <c r="S429" t="s">
        <v>76</v>
      </c>
      <c r="T429" t="s">
        <v>139</v>
      </c>
    </row>
    <row r="430" spans="1:20" x14ac:dyDescent="0.35">
      <c r="A430">
        <v>68744</v>
      </c>
      <c r="C430">
        <v>149</v>
      </c>
      <c r="D430" t="s">
        <v>73</v>
      </c>
      <c r="E430" t="s">
        <v>186</v>
      </c>
      <c r="F430">
        <v>507.69</v>
      </c>
      <c r="G430" s="22">
        <v>45531</v>
      </c>
      <c r="H430" s="22">
        <v>45531</v>
      </c>
      <c r="I430" s="22">
        <v>45531</v>
      </c>
      <c r="J430" s="22">
        <v>45505</v>
      </c>
      <c r="K430" s="22"/>
      <c r="L430" t="s">
        <v>133</v>
      </c>
      <c r="M430" t="s">
        <v>187</v>
      </c>
      <c r="N430" t="s">
        <v>192</v>
      </c>
      <c r="O430" t="s">
        <v>384</v>
      </c>
      <c r="P430" t="s">
        <v>136</v>
      </c>
      <c r="Q430" t="s">
        <v>137</v>
      </c>
      <c r="R430" t="s">
        <v>138</v>
      </c>
      <c r="S430" t="s">
        <v>76</v>
      </c>
      <c r="T430" t="s">
        <v>305</v>
      </c>
    </row>
    <row r="431" spans="1:20" x14ac:dyDescent="0.35">
      <c r="A431">
        <v>68749</v>
      </c>
      <c r="C431">
        <v>149</v>
      </c>
      <c r="D431" t="s">
        <v>73</v>
      </c>
      <c r="E431" t="s">
        <v>144</v>
      </c>
      <c r="F431">
        <v>571.75</v>
      </c>
      <c r="G431" s="22">
        <v>45531</v>
      </c>
      <c r="H431" s="22">
        <v>45531</v>
      </c>
      <c r="I431" s="22">
        <v>45531</v>
      </c>
      <c r="J431" s="22">
        <v>45503</v>
      </c>
      <c r="K431" s="22"/>
      <c r="L431" t="s">
        <v>133</v>
      </c>
      <c r="M431" t="s">
        <v>147</v>
      </c>
      <c r="N431" t="s">
        <v>145</v>
      </c>
      <c r="O431" t="s">
        <v>384</v>
      </c>
      <c r="P431" t="s">
        <v>136</v>
      </c>
      <c r="Q431" t="s">
        <v>137</v>
      </c>
      <c r="R431" t="s">
        <v>138</v>
      </c>
      <c r="S431" t="s">
        <v>76</v>
      </c>
      <c r="T431" t="s">
        <v>305</v>
      </c>
    </row>
    <row r="432" spans="1:20" x14ac:dyDescent="0.35">
      <c r="A432">
        <v>68751</v>
      </c>
      <c r="C432">
        <v>149</v>
      </c>
      <c r="D432" t="s">
        <v>73</v>
      </c>
      <c r="E432" t="s">
        <v>419</v>
      </c>
      <c r="F432">
        <v>3121.5</v>
      </c>
      <c r="G432" s="22">
        <v>45531</v>
      </c>
      <c r="H432" s="22">
        <v>45519</v>
      </c>
      <c r="I432" s="22">
        <v>45531</v>
      </c>
      <c r="J432" s="22">
        <v>45497</v>
      </c>
      <c r="K432" s="22"/>
      <c r="L432" t="s">
        <v>158</v>
      </c>
      <c r="M432" t="s">
        <v>217</v>
      </c>
      <c r="N432" t="s">
        <v>393</v>
      </c>
      <c r="O432" t="s">
        <v>384</v>
      </c>
      <c r="P432" t="s">
        <v>136</v>
      </c>
      <c r="Q432" t="s">
        <v>137</v>
      </c>
      <c r="R432" t="s">
        <v>138</v>
      </c>
      <c r="S432" t="s">
        <v>76</v>
      </c>
      <c r="T432" t="s">
        <v>139</v>
      </c>
    </row>
    <row r="433" spans="1:20" x14ac:dyDescent="0.35">
      <c r="A433">
        <v>66393</v>
      </c>
      <c r="C433">
        <v>149</v>
      </c>
      <c r="D433" t="s">
        <v>73</v>
      </c>
      <c r="E433" t="s">
        <v>300</v>
      </c>
      <c r="F433">
        <v>307.04000000000002</v>
      </c>
      <c r="G433" s="22">
        <v>45529</v>
      </c>
      <c r="H433" s="22">
        <v>45530</v>
      </c>
      <c r="I433" s="22">
        <v>45530</v>
      </c>
      <c r="J433" s="22">
        <v>45496</v>
      </c>
      <c r="K433" s="22">
        <v>45496</v>
      </c>
      <c r="L433" t="s">
        <v>158</v>
      </c>
      <c r="M433" t="s">
        <v>81</v>
      </c>
      <c r="N433" t="s">
        <v>420</v>
      </c>
      <c r="O433" t="s">
        <v>421</v>
      </c>
      <c r="Q433" t="s">
        <v>137</v>
      </c>
      <c r="S433" t="s">
        <v>76</v>
      </c>
      <c r="T433" t="s">
        <v>139</v>
      </c>
    </row>
    <row r="434" spans="1:20" x14ac:dyDescent="0.35">
      <c r="A434">
        <v>71016</v>
      </c>
      <c r="C434">
        <v>149</v>
      </c>
      <c r="D434" t="s">
        <v>73</v>
      </c>
      <c r="E434" t="s">
        <v>199</v>
      </c>
      <c r="F434">
        <v>3184.57</v>
      </c>
      <c r="G434" s="22">
        <v>45530</v>
      </c>
      <c r="H434" s="22">
        <v>45530</v>
      </c>
      <c r="I434" s="22">
        <v>45530</v>
      </c>
      <c r="J434" s="22">
        <v>45517</v>
      </c>
      <c r="K434" s="22">
        <v>45523</v>
      </c>
      <c r="L434" t="s">
        <v>133</v>
      </c>
      <c r="M434" t="s">
        <v>147</v>
      </c>
      <c r="N434" t="s">
        <v>145</v>
      </c>
      <c r="O434" t="s">
        <v>384</v>
      </c>
      <c r="Q434" t="s">
        <v>137</v>
      </c>
      <c r="S434" t="s">
        <v>76</v>
      </c>
      <c r="T434" t="s">
        <v>305</v>
      </c>
    </row>
    <row r="435" spans="1:20" x14ac:dyDescent="0.35">
      <c r="A435">
        <v>71062</v>
      </c>
      <c r="C435">
        <v>149</v>
      </c>
      <c r="D435" t="s">
        <v>73</v>
      </c>
      <c r="E435" t="s">
        <v>295</v>
      </c>
      <c r="F435">
        <v>1971.19</v>
      </c>
      <c r="G435" s="22">
        <v>45529</v>
      </c>
      <c r="H435" s="22">
        <v>45530</v>
      </c>
      <c r="I435" s="22">
        <v>45530</v>
      </c>
      <c r="J435" s="22">
        <v>45491</v>
      </c>
      <c r="K435" s="22">
        <v>45523</v>
      </c>
      <c r="L435" t="s">
        <v>158</v>
      </c>
      <c r="M435" t="s">
        <v>81</v>
      </c>
      <c r="N435" t="s">
        <v>420</v>
      </c>
      <c r="O435" t="s">
        <v>421</v>
      </c>
      <c r="Q435" t="s">
        <v>137</v>
      </c>
      <c r="S435" t="s">
        <v>76</v>
      </c>
      <c r="T435" t="s">
        <v>139</v>
      </c>
    </row>
    <row r="436" spans="1:20" x14ac:dyDescent="0.35">
      <c r="A436">
        <v>71063</v>
      </c>
      <c r="C436">
        <v>149</v>
      </c>
      <c r="D436" t="s">
        <v>73</v>
      </c>
      <c r="E436" t="s">
        <v>298</v>
      </c>
      <c r="F436">
        <v>3942.38</v>
      </c>
      <c r="G436" s="22">
        <v>45529</v>
      </c>
      <c r="H436" s="22">
        <v>45530</v>
      </c>
      <c r="I436" s="22">
        <v>45530</v>
      </c>
      <c r="J436" s="22">
        <v>45503</v>
      </c>
      <c r="K436" s="22">
        <v>45523</v>
      </c>
      <c r="L436" t="s">
        <v>158</v>
      </c>
      <c r="M436" t="s">
        <v>81</v>
      </c>
      <c r="N436" t="s">
        <v>420</v>
      </c>
      <c r="O436" t="s">
        <v>421</v>
      </c>
      <c r="Q436" t="s">
        <v>137</v>
      </c>
      <c r="S436" t="s">
        <v>76</v>
      </c>
      <c r="T436" t="s">
        <v>139</v>
      </c>
    </row>
    <row r="437" spans="1:20" x14ac:dyDescent="0.35">
      <c r="A437">
        <v>71088</v>
      </c>
      <c r="C437">
        <v>149</v>
      </c>
      <c r="D437" t="s">
        <v>73</v>
      </c>
      <c r="E437" t="s">
        <v>319</v>
      </c>
      <c r="F437">
        <v>1650</v>
      </c>
      <c r="G437" s="22">
        <v>45529</v>
      </c>
      <c r="H437" s="22">
        <v>45530</v>
      </c>
      <c r="I437" s="22">
        <v>45530</v>
      </c>
      <c r="J437" s="22">
        <v>45503</v>
      </c>
      <c r="K437" s="22">
        <v>45523</v>
      </c>
      <c r="L437" t="s">
        <v>158</v>
      </c>
      <c r="M437" t="s">
        <v>81</v>
      </c>
      <c r="N437" t="s">
        <v>420</v>
      </c>
      <c r="O437" t="s">
        <v>421</v>
      </c>
      <c r="Q437" t="s">
        <v>137</v>
      </c>
      <c r="S437" t="s">
        <v>76</v>
      </c>
      <c r="T437" t="s">
        <v>139</v>
      </c>
    </row>
    <row r="438" spans="1:20" x14ac:dyDescent="0.35">
      <c r="A438">
        <v>71095</v>
      </c>
      <c r="C438">
        <v>149</v>
      </c>
      <c r="D438" t="s">
        <v>73</v>
      </c>
      <c r="E438" t="s">
        <v>336</v>
      </c>
      <c r="F438">
        <v>1500</v>
      </c>
      <c r="G438" s="22">
        <v>45530</v>
      </c>
      <c r="H438" s="22">
        <v>45530</v>
      </c>
      <c r="I438" s="22">
        <v>45530</v>
      </c>
      <c r="J438" s="22">
        <v>45523</v>
      </c>
      <c r="K438" s="22"/>
      <c r="L438" t="s">
        <v>158</v>
      </c>
      <c r="M438" t="s">
        <v>217</v>
      </c>
      <c r="N438" t="s">
        <v>337</v>
      </c>
      <c r="O438" t="s">
        <v>384</v>
      </c>
      <c r="Q438" t="s">
        <v>137</v>
      </c>
      <c r="S438" t="s">
        <v>76</v>
      </c>
      <c r="T438" t="s">
        <v>139</v>
      </c>
    </row>
    <row r="439" spans="1:20" x14ac:dyDescent="0.35">
      <c r="A439">
        <v>71099</v>
      </c>
      <c r="C439">
        <v>149</v>
      </c>
      <c r="D439" t="s">
        <v>73</v>
      </c>
      <c r="E439" t="s">
        <v>422</v>
      </c>
      <c r="F439">
        <v>1100</v>
      </c>
      <c r="G439" s="22">
        <v>45530</v>
      </c>
      <c r="H439" s="22">
        <v>45530</v>
      </c>
      <c r="I439" s="22">
        <v>45530</v>
      </c>
      <c r="J439" s="22">
        <v>45503</v>
      </c>
      <c r="K439" s="22">
        <v>45524</v>
      </c>
      <c r="L439" t="s">
        <v>158</v>
      </c>
      <c r="M439" t="s">
        <v>217</v>
      </c>
      <c r="N439" t="s">
        <v>318</v>
      </c>
      <c r="O439" t="s">
        <v>384</v>
      </c>
      <c r="Q439" t="s">
        <v>137</v>
      </c>
      <c r="S439" t="s">
        <v>76</v>
      </c>
      <c r="T439" t="s">
        <v>139</v>
      </c>
    </row>
    <row r="440" spans="1:20" x14ac:dyDescent="0.35">
      <c r="A440">
        <v>71100</v>
      </c>
      <c r="C440">
        <v>149</v>
      </c>
      <c r="D440" t="s">
        <v>73</v>
      </c>
      <c r="E440" t="s">
        <v>422</v>
      </c>
      <c r="F440">
        <v>2265.8000000000002</v>
      </c>
      <c r="G440" s="22">
        <v>45530</v>
      </c>
      <c r="H440" s="22">
        <v>45530</v>
      </c>
      <c r="I440" s="22">
        <v>45530</v>
      </c>
      <c r="J440" s="22">
        <v>45497</v>
      </c>
      <c r="K440" s="22">
        <v>45524</v>
      </c>
      <c r="L440" t="s">
        <v>158</v>
      </c>
      <c r="M440" t="s">
        <v>217</v>
      </c>
      <c r="N440" t="s">
        <v>318</v>
      </c>
      <c r="O440" t="s">
        <v>384</v>
      </c>
      <c r="Q440" t="s">
        <v>137</v>
      </c>
      <c r="S440" t="s">
        <v>76</v>
      </c>
      <c r="T440" t="s">
        <v>139</v>
      </c>
    </row>
    <row r="441" spans="1:20" x14ac:dyDescent="0.35">
      <c r="A441">
        <v>71101</v>
      </c>
      <c r="C441">
        <v>149</v>
      </c>
      <c r="D441" t="s">
        <v>73</v>
      </c>
      <c r="E441" t="s">
        <v>422</v>
      </c>
      <c r="F441">
        <v>3435</v>
      </c>
      <c r="G441" s="22">
        <v>45530</v>
      </c>
      <c r="H441" s="22">
        <v>45530</v>
      </c>
      <c r="I441" s="22">
        <v>45530</v>
      </c>
      <c r="J441" s="22">
        <v>45502</v>
      </c>
      <c r="K441" s="22">
        <v>45524</v>
      </c>
      <c r="L441" t="s">
        <v>158</v>
      </c>
      <c r="M441" t="s">
        <v>217</v>
      </c>
      <c r="N441" t="s">
        <v>318</v>
      </c>
      <c r="O441" t="s">
        <v>384</v>
      </c>
      <c r="Q441" t="s">
        <v>137</v>
      </c>
      <c r="S441" t="s">
        <v>76</v>
      </c>
      <c r="T441" t="s">
        <v>139</v>
      </c>
    </row>
    <row r="442" spans="1:20" x14ac:dyDescent="0.35">
      <c r="A442">
        <v>71102</v>
      </c>
      <c r="C442">
        <v>149</v>
      </c>
      <c r="D442" t="s">
        <v>73</v>
      </c>
      <c r="E442" t="s">
        <v>422</v>
      </c>
      <c r="F442">
        <v>1400</v>
      </c>
      <c r="G442" s="22">
        <v>45530</v>
      </c>
      <c r="H442" s="22">
        <v>45530</v>
      </c>
      <c r="I442" s="22">
        <v>45530</v>
      </c>
      <c r="J442" s="22">
        <v>45498</v>
      </c>
      <c r="K442" s="22">
        <v>45524</v>
      </c>
      <c r="L442" t="s">
        <v>158</v>
      </c>
      <c r="M442" t="s">
        <v>217</v>
      </c>
      <c r="N442" t="s">
        <v>318</v>
      </c>
      <c r="O442" t="s">
        <v>384</v>
      </c>
      <c r="Q442" t="s">
        <v>137</v>
      </c>
      <c r="S442" t="s">
        <v>76</v>
      </c>
      <c r="T442" t="s">
        <v>139</v>
      </c>
    </row>
    <row r="443" spans="1:20" x14ac:dyDescent="0.35">
      <c r="A443">
        <v>71103</v>
      </c>
      <c r="C443">
        <v>149</v>
      </c>
      <c r="D443" t="s">
        <v>73</v>
      </c>
      <c r="E443" t="s">
        <v>423</v>
      </c>
      <c r="F443">
        <v>315</v>
      </c>
      <c r="G443" s="22">
        <v>45530</v>
      </c>
      <c r="H443" s="22">
        <v>45530</v>
      </c>
      <c r="I443" s="22">
        <v>45530</v>
      </c>
      <c r="J443" s="22">
        <v>45502</v>
      </c>
      <c r="K443" s="22">
        <v>45524</v>
      </c>
      <c r="L443" t="s">
        <v>158</v>
      </c>
      <c r="M443" t="s">
        <v>217</v>
      </c>
      <c r="N443" t="s">
        <v>318</v>
      </c>
      <c r="O443" t="s">
        <v>384</v>
      </c>
      <c r="Q443" t="s">
        <v>137</v>
      </c>
      <c r="S443" t="s">
        <v>76</v>
      </c>
      <c r="T443" t="s">
        <v>139</v>
      </c>
    </row>
    <row r="444" spans="1:20" x14ac:dyDescent="0.35">
      <c r="A444">
        <v>71104</v>
      </c>
      <c r="C444">
        <v>149</v>
      </c>
      <c r="D444" t="s">
        <v>73</v>
      </c>
      <c r="E444" t="s">
        <v>424</v>
      </c>
      <c r="F444">
        <v>48</v>
      </c>
      <c r="G444" s="22">
        <v>45530</v>
      </c>
      <c r="H444" s="22">
        <v>45530</v>
      </c>
      <c r="I444" s="22">
        <v>45530</v>
      </c>
      <c r="J444" s="22">
        <v>45496</v>
      </c>
      <c r="K444" s="22">
        <v>45524</v>
      </c>
      <c r="L444" t="s">
        <v>158</v>
      </c>
      <c r="M444" t="s">
        <v>425</v>
      </c>
      <c r="N444" t="s">
        <v>426</v>
      </c>
      <c r="O444" t="s">
        <v>384</v>
      </c>
      <c r="Q444" t="s">
        <v>137</v>
      </c>
      <c r="S444" t="s">
        <v>76</v>
      </c>
      <c r="T444" t="s">
        <v>139</v>
      </c>
    </row>
    <row r="445" spans="1:20" x14ac:dyDescent="0.35">
      <c r="A445">
        <v>71105</v>
      </c>
      <c r="C445">
        <v>149</v>
      </c>
      <c r="D445" t="s">
        <v>73</v>
      </c>
      <c r="E445" t="s">
        <v>427</v>
      </c>
      <c r="F445">
        <v>566.65</v>
      </c>
      <c r="G445" s="22">
        <v>45530</v>
      </c>
      <c r="H445" s="22">
        <v>45530</v>
      </c>
      <c r="I445" s="22">
        <v>45530</v>
      </c>
      <c r="J445" s="22">
        <v>45502</v>
      </c>
      <c r="K445" s="22">
        <v>45524</v>
      </c>
      <c r="L445" t="s">
        <v>158</v>
      </c>
      <c r="M445" t="s">
        <v>217</v>
      </c>
      <c r="N445" t="s">
        <v>318</v>
      </c>
      <c r="O445" t="s">
        <v>384</v>
      </c>
      <c r="Q445" t="s">
        <v>137</v>
      </c>
      <c r="S445" t="s">
        <v>76</v>
      </c>
      <c r="T445" t="s">
        <v>139</v>
      </c>
    </row>
    <row r="446" spans="1:20" x14ac:dyDescent="0.35">
      <c r="A446">
        <v>71113</v>
      </c>
      <c r="C446">
        <v>149</v>
      </c>
      <c r="D446" t="s">
        <v>73</v>
      </c>
      <c r="E446" t="s">
        <v>428</v>
      </c>
      <c r="F446">
        <v>1260.0999999999999</v>
      </c>
      <c r="G446" s="22">
        <v>45530</v>
      </c>
      <c r="H446" s="22">
        <v>45530</v>
      </c>
      <c r="I446" s="22">
        <v>45530</v>
      </c>
      <c r="J446" s="22">
        <v>45500</v>
      </c>
      <c r="K446" s="22">
        <v>45524</v>
      </c>
      <c r="L446" t="s">
        <v>158</v>
      </c>
      <c r="M446" t="s">
        <v>217</v>
      </c>
      <c r="N446" t="s">
        <v>318</v>
      </c>
      <c r="O446" t="s">
        <v>384</v>
      </c>
      <c r="Q446" t="s">
        <v>137</v>
      </c>
      <c r="S446" t="s">
        <v>76</v>
      </c>
      <c r="T446" t="s">
        <v>139</v>
      </c>
    </row>
    <row r="447" spans="1:20" x14ac:dyDescent="0.35">
      <c r="A447">
        <v>71114</v>
      </c>
      <c r="C447">
        <v>149</v>
      </c>
      <c r="D447" t="s">
        <v>73</v>
      </c>
      <c r="E447" t="s">
        <v>429</v>
      </c>
      <c r="F447">
        <v>878.6</v>
      </c>
      <c r="G447" s="22">
        <v>45530</v>
      </c>
      <c r="H447" s="22">
        <v>45530</v>
      </c>
      <c r="I447" s="22">
        <v>45530</v>
      </c>
      <c r="J447" s="22">
        <v>45500</v>
      </c>
      <c r="K447" s="22">
        <v>45524</v>
      </c>
      <c r="L447" t="s">
        <v>158</v>
      </c>
      <c r="M447" t="s">
        <v>425</v>
      </c>
      <c r="N447" t="s">
        <v>430</v>
      </c>
      <c r="O447" t="s">
        <v>384</v>
      </c>
      <c r="Q447" t="s">
        <v>137</v>
      </c>
      <c r="S447" t="s">
        <v>76</v>
      </c>
      <c r="T447" t="s">
        <v>139</v>
      </c>
    </row>
    <row r="448" spans="1:20" x14ac:dyDescent="0.35">
      <c r="A448">
        <v>71117</v>
      </c>
      <c r="C448">
        <v>149</v>
      </c>
      <c r="D448" t="s">
        <v>73</v>
      </c>
      <c r="E448" t="s">
        <v>198</v>
      </c>
      <c r="F448">
        <v>1457.54</v>
      </c>
      <c r="G448" s="22">
        <v>45530</v>
      </c>
      <c r="H448" s="22">
        <v>45530</v>
      </c>
      <c r="I448" s="22">
        <v>45530</v>
      </c>
      <c r="J448" s="22">
        <v>45516</v>
      </c>
      <c r="K448" s="22">
        <v>45524</v>
      </c>
      <c r="L448" t="s">
        <v>133</v>
      </c>
      <c r="M448" t="s">
        <v>147</v>
      </c>
      <c r="N448" t="s">
        <v>145</v>
      </c>
      <c r="O448" t="s">
        <v>384</v>
      </c>
      <c r="Q448" t="s">
        <v>137</v>
      </c>
      <c r="S448" t="s">
        <v>76</v>
      </c>
      <c r="T448" t="s">
        <v>305</v>
      </c>
    </row>
    <row r="449" spans="1:20" x14ac:dyDescent="0.35">
      <c r="A449">
        <v>71138</v>
      </c>
      <c r="C449">
        <v>149</v>
      </c>
      <c r="D449" t="s">
        <v>73</v>
      </c>
      <c r="E449" t="s">
        <v>193</v>
      </c>
      <c r="F449">
        <v>2185.25</v>
      </c>
      <c r="G449" s="22">
        <v>45530</v>
      </c>
      <c r="H449" s="22">
        <v>45530</v>
      </c>
      <c r="I449" s="22">
        <v>45530</v>
      </c>
      <c r="J449" s="22">
        <v>45513</v>
      </c>
      <c r="K449" s="22">
        <v>45524</v>
      </c>
      <c r="L449" t="s">
        <v>133</v>
      </c>
      <c r="M449" t="s">
        <v>147</v>
      </c>
      <c r="N449" t="s">
        <v>145</v>
      </c>
      <c r="O449" t="s">
        <v>384</v>
      </c>
      <c r="Q449" t="s">
        <v>137</v>
      </c>
      <c r="S449" t="s">
        <v>76</v>
      </c>
      <c r="T449" t="s">
        <v>305</v>
      </c>
    </row>
    <row r="450" spans="1:20" x14ac:dyDescent="0.35">
      <c r="A450">
        <v>69073</v>
      </c>
      <c r="C450">
        <v>149</v>
      </c>
      <c r="D450" t="s">
        <v>73</v>
      </c>
      <c r="E450" t="s">
        <v>180</v>
      </c>
      <c r="F450">
        <v>130</v>
      </c>
      <c r="G450" s="22">
        <v>45529</v>
      </c>
      <c r="H450" s="22">
        <v>45530</v>
      </c>
      <c r="I450" s="22">
        <v>45530</v>
      </c>
      <c r="J450" s="22">
        <v>45499</v>
      </c>
      <c r="K450" s="22"/>
      <c r="L450" t="s">
        <v>133</v>
      </c>
      <c r="M450" t="s">
        <v>147</v>
      </c>
      <c r="N450" t="s">
        <v>145</v>
      </c>
      <c r="O450" t="s">
        <v>421</v>
      </c>
      <c r="Q450" t="s">
        <v>137</v>
      </c>
      <c r="S450" t="s">
        <v>76</v>
      </c>
      <c r="T450" t="s">
        <v>305</v>
      </c>
    </row>
    <row r="451" spans="1:20" x14ac:dyDescent="0.35">
      <c r="A451">
        <v>69079</v>
      </c>
      <c r="C451">
        <v>149</v>
      </c>
      <c r="D451" t="s">
        <v>73</v>
      </c>
      <c r="E451" t="s">
        <v>180</v>
      </c>
      <c r="F451">
        <v>307</v>
      </c>
      <c r="G451" s="22">
        <v>45528</v>
      </c>
      <c r="H451" s="22">
        <v>45530</v>
      </c>
      <c r="I451" s="22">
        <v>45530</v>
      </c>
      <c r="J451" s="22">
        <v>45498</v>
      </c>
      <c r="K451" s="22"/>
      <c r="L451" t="s">
        <v>133</v>
      </c>
      <c r="M451" t="s">
        <v>147</v>
      </c>
      <c r="N451" t="s">
        <v>145</v>
      </c>
      <c r="O451" t="s">
        <v>421</v>
      </c>
      <c r="Q451" t="s">
        <v>137</v>
      </c>
      <c r="S451" t="s">
        <v>76</v>
      </c>
      <c r="T451" t="s">
        <v>305</v>
      </c>
    </row>
    <row r="452" spans="1:20" x14ac:dyDescent="0.35">
      <c r="A452">
        <v>69080</v>
      </c>
      <c r="C452">
        <v>149</v>
      </c>
      <c r="D452" t="s">
        <v>73</v>
      </c>
      <c r="E452" t="s">
        <v>219</v>
      </c>
      <c r="F452">
        <v>157.06</v>
      </c>
      <c r="G452" s="22">
        <v>45530</v>
      </c>
      <c r="H452" s="22">
        <v>45530</v>
      </c>
      <c r="I452" s="22">
        <v>45530</v>
      </c>
      <c r="J452" s="22">
        <v>45497</v>
      </c>
      <c r="K452" s="22"/>
      <c r="M452" t="s">
        <v>147</v>
      </c>
      <c r="N452" t="s">
        <v>145</v>
      </c>
      <c r="O452" t="s">
        <v>384</v>
      </c>
      <c r="Q452" t="s">
        <v>137</v>
      </c>
      <c r="S452" t="s">
        <v>76</v>
      </c>
      <c r="T452" t="s">
        <v>305</v>
      </c>
    </row>
    <row r="453" spans="1:20" x14ac:dyDescent="0.35">
      <c r="A453">
        <v>69098</v>
      </c>
      <c r="C453">
        <v>149</v>
      </c>
      <c r="D453" t="s">
        <v>73</v>
      </c>
      <c r="E453" t="s">
        <v>353</v>
      </c>
      <c r="F453">
        <v>209.8</v>
      </c>
      <c r="G453" s="22">
        <v>45530</v>
      </c>
      <c r="H453" s="22">
        <v>45530</v>
      </c>
      <c r="I453" s="22">
        <v>45530</v>
      </c>
      <c r="J453" s="22">
        <v>45502</v>
      </c>
      <c r="K453" s="22"/>
      <c r="L453" t="s">
        <v>133</v>
      </c>
      <c r="M453" t="s">
        <v>147</v>
      </c>
      <c r="N453" t="s">
        <v>148</v>
      </c>
      <c r="O453" t="s">
        <v>384</v>
      </c>
      <c r="Q453" t="s">
        <v>137</v>
      </c>
      <c r="S453" t="s">
        <v>76</v>
      </c>
      <c r="T453" t="s">
        <v>305</v>
      </c>
    </row>
    <row r="454" spans="1:20" x14ac:dyDescent="0.35">
      <c r="A454">
        <v>69106</v>
      </c>
      <c r="C454">
        <v>149</v>
      </c>
      <c r="D454" t="s">
        <v>73</v>
      </c>
      <c r="E454" t="s">
        <v>380</v>
      </c>
      <c r="F454">
        <v>1328.64</v>
      </c>
      <c r="G454" s="22">
        <v>45530</v>
      </c>
      <c r="H454" s="22">
        <v>45530</v>
      </c>
      <c r="I454" s="22">
        <v>45530</v>
      </c>
      <c r="J454" s="22">
        <v>45502</v>
      </c>
      <c r="K454" s="22"/>
      <c r="L454" t="s">
        <v>133</v>
      </c>
      <c r="N454" t="s">
        <v>381</v>
      </c>
      <c r="O454" t="s">
        <v>384</v>
      </c>
      <c r="Q454" t="s">
        <v>137</v>
      </c>
      <c r="S454" t="s">
        <v>76</v>
      </c>
      <c r="T454" t="s">
        <v>305</v>
      </c>
    </row>
    <row r="455" spans="1:20" x14ac:dyDescent="0.35">
      <c r="A455">
        <v>69146</v>
      </c>
      <c r="C455">
        <v>149</v>
      </c>
      <c r="D455" t="s">
        <v>73</v>
      </c>
      <c r="E455" t="s">
        <v>165</v>
      </c>
      <c r="F455">
        <v>398.79</v>
      </c>
      <c r="G455" s="22">
        <v>45529</v>
      </c>
      <c r="H455" s="22">
        <v>45530</v>
      </c>
      <c r="I455" s="22">
        <v>45530</v>
      </c>
      <c r="J455" s="22">
        <v>45505</v>
      </c>
      <c r="K455" s="22"/>
      <c r="L455" t="s">
        <v>133</v>
      </c>
      <c r="M455" t="s">
        <v>166</v>
      </c>
      <c r="N455" t="s">
        <v>167</v>
      </c>
      <c r="O455" t="s">
        <v>421</v>
      </c>
      <c r="Q455" t="s">
        <v>137</v>
      </c>
      <c r="S455" t="s">
        <v>76</v>
      </c>
      <c r="T455" t="s">
        <v>139</v>
      </c>
    </row>
    <row r="456" spans="1:20" x14ac:dyDescent="0.35">
      <c r="A456">
        <v>69546</v>
      </c>
      <c r="C456">
        <v>149</v>
      </c>
      <c r="D456" t="s">
        <v>73</v>
      </c>
      <c r="E456" t="s">
        <v>169</v>
      </c>
      <c r="F456">
        <v>500</v>
      </c>
      <c r="G456" s="22">
        <v>45529</v>
      </c>
      <c r="H456" s="22">
        <v>45530</v>
      </c>
      <c r="I456" s="22">
        <v>45530</v>
      </c>
      <c r="J456" s="22">
        <v>45510</v>
      </c>
      <c r="K456" s="22"/>
      <c r="L456" t="s">
        <v>133</v>
      </c>
      <c r="M456" t="s">
        <v>170</v>
      </c>
      <c r="N456" t="s">
        <v>171</v>
      </c>
      <c r="O456" t="s">
        <v>421</v>
      </c>
      <c r="Q456" t="s">
        <v>137</v>
      </c>
      <c r="S456" t="s">
        <v>76</v>
      </c>
      <c r="T456" t="s">
        <v>139</v>
      </c>
    </row>
    <row r="457" spans="1:20" x14ac:dyDescent="0.35">
      <c r="A457">
        <v>69789</v>
      </c>
      <c r="C457">
        <v>149</v>
      </c>
      <c r="D457" t="s">
        <v>73</v>
      </c>
      <c r="E457" t="s">
        <v>198</v>
      </c>
      <c r="F457">
        <v>2518.5700000000002</v>
      </c>
      <c r="G457" s="22">
        <v>45530</v>
      </c>
      <c r="H457" s="22">
        <v>45530</v>
      </c>
      <c r="I457" s="22">
        <v>45530</v>
      </c>
      <c r="J457" s="22">
        <v>45510</v>
      </c>
      <c r="K457" s="22"/>
      <c r="L457" t="s">
        <v>133</v>
      </c>
      <c r="M457" t="s">
        <v>147</v>
      </c>
      <c r="N457" t="s">
        <v>145</v>
      </c>
      <c r="O457" t="s">
        <v>384</v>
      </c>
      <c r="Q457" t="s">
        <v>137</v>
      </c>
      <c r="S457" t="s">
        <v>76</v>
      </c>
      <c r="T457" t="s">
        <v>305</v>
      </c>
    </row>
    <row r="458" spans="1:20" x14ac:dyDescent="0.35">
      <c r="A458">
        <v>69791</v>
      </c>
      <c r="C458">
        <v>149</v>
      </c>
      <c r="D458" t="s">
        <v>73</v>
      </c>
      <c r="E458" t="s">
        <v>193</v>
      </c>
      <c r="F458">
        <v>677.9</v>
      </c>
      <c r="G458" s="22">
        <v>45530</v>
      </c>
      <c r="H458" s="22">
        <v>45530</v>
      </c>
      <c r="I458" s="22">
        <v>45530</v>
      </c>
      <c r="J458" s="22">
        <v>45509</v>
      </c>
      <c r="K458" s="22"/>
      <c r="L458" t="s">
        <v>133</v>
      </c>
      <c r="M458" t="s">
        <v>147</v>
      </c>
      <c r="N458" t="s">
        <v>145</v>
      </c>
      <c r="O458" t="s">
        <v>384</v>
      </c>
      <c r="Q458" t="s">
        <v>137</v>
      </c>
      <c r="S458" t="s">
        <v>76</v>
      </c>
      <c r="T458" t="s">
        <v>305</v>
      </c>
    </row>
    <row r="459" spans="1:20" x14ac:dyDescent="0.35">
      <c r="A459">
        <v>69893</v>
      </c>
      <c r="C459">
        <v>149</v>
      </c>
      <c r="D459" t="s">
        <v>73</v>
      </c>
      <c r="E459" t="s">
        <v>195</v>
      </c>
      <c r="F459">
        <v>3796.33</v>
      </c>
      <c r="G459" s="22">
        <v>45530</v>
      </c>
      <c r="H459" s="22">
        <v>45530</v>
      </c>
      <c r="I459" s="22">
        <v>45530</v>
      </c>
      <c r="J459" s="22">
        <v>45510</v>
      </c>
      <c r="K459" s="22"/>
      <c r="L459" t="s">
        <v>133</v>
      </c>
      <c r="M459" t="s">
        <v>147</v>
      </c>
      <c r="N459" t="s">
        <v>145</v>
      </c>
      <c r="O459" t="s">
        <v>384</v>
      </c>
      <c r="Q459" t="s">
        <v>137</v>
      </c>
      <c r="S459" t="s">
        <v>76</v>
      </c>
      <c r="T459" t="s">
        <v>305</v>
      </c>
    </row>
    <row r="460" spans="1:20" x14ac:dyDescent="0.35">
      <c r="A460">
        <v>72544</v>
      </c>
      <c r="C460">
        <v>149</v>
      </c>
      <c r="D460" t="s">
        <v>73</v>
      </c>
      <c r="E460" t="s">
        <v>184</v>
      </c>
      <c r="F460">
        <v>2500</v>
      </c>
      <c r="G460" s="22">
        <v>45499</v>
      </c>
      <c r="H460" s="22"/>
      <c r="I460" s="22">
        <v>45530</v>
      </c>
      <c r="J460" s="22">
        <v>45499</v>
      </c>
      <c r="K460" s="22"/>
      <c r="L460" t="s">
        <v>158</v>
      </c>
      <c r="M460" t="s">
        <v>242</v>
      </c>
      <c r="N460" t="s">
        <v>185</v>
      </c>
      <c r="O460" t="s">
        <v>431</v>
      </c>
      <c r="S460" t="s">
        <v>76</v>
      </c>
      <c r="T460" t="s">
        <v>139</v>
      </c>
    </row>
    <row r="461" spans="1:20" x14ac:dyDescent="0.35">
      <c r="A461">
        <v>72545</v>
      </c>
      <c r="C461">
        <v>149</v>
      </c>
      <c r="D461" t="s">
        <v>73</v>
      </c>
      <c r="E461" t="s">
        <v>184</v>
      </c>
      <c r="F461">
        <v>2500</v>
      </c>
      <c r="G461" s="22">
        <v>45530</v>
      </c>
      <c r="H461" s="22"/>
      <c r="I461" s="22">
        <v>45530</v>
      </c>
      <c r="J461" s="22">
        <v>45530</v>
      </c>
      <c r="K461" s="22"/>
      <c r="L461" t="s">
        <v>158</v>
      </c>
      <c r="M461" t="s">
        <v>242</v>
      </c>
      <c r="N461" t="s">
        <v>185</v>
      </c>
      <c r="O461" t="s">
        <v>384</v>
      </c>
      <c r="S461" t="s">
        <v>76</v>
      </c>
      <c r="T461" t="s">
        <v>139</v>
      </c>
    </row>
    <row r="462" spans="1:20" x14ac:dyDescent="0.35">
      <c r="A462">
        <v>71775</v>
      </c>
      <c r="C462">
        <v>149</v>
      </c>
      <c r="D462" t="s">
        <v>73</v>
      </c>
      <c r="E462" t="s">
        <v>432</v>
      </c>
      <c r="F462">
        <v>2970.25</v>
      </c>
      <c r="G462" s="22">
        <v>45530</v>
      </c>
      <c r="H462" s="22">
        <v>45530</v>
      </c>
      <c r="I462" s="22">
        <v>45530</v>
      </c>
      <c r="J462" s="22">
        <v>45527</v>
      </c>
      <c r="K462" s="22"/>
      <c r="L462" t="s">
        <v>158</v>
      </c>
      <c r="M462" t="s">
        <v>141</v>
      </c>
      <c r="N462" t="s">
        <v>235</v>
      </c>
      <c r="O462" t="s">
        <v>384</v>
      </c>
      <c r="Q462" t="s">
        <v>137</v>
      </c>
      <c r="S462" t="s">
        <v>76</v>
      </c>
      <c r="T462" t="s">
        <v>139</v>
      </c>
    </row>
    <row r="463" spans="1:20" x14ac:dyDescent="0.35">
      <c r="A463">
        <v>71899</v>
      </c>
      <c r="C463">
        <v>149</v>
      </c>
      <c r="D463" t="s">
        <v>73</v>
      </c>
      <c r="E463" t="s">
        <v>344</v>
      </c>
      <c r="F463">
        <v>180.34</v>
      </c>
      <c r="G463" s="22">
        <v>45539</v>
      </c>
      <c r="H463" s="22"/>
      <c r="I463" s="22">
        <v>45530</v>
      </c>
      <c r="J463" s="22">
        <v>45524</v>
      </c>
      <c r="K463" s="22">
        <v>45530</v>
      </c>
      <c r="L463" t="s">
        <v>133</v>
      </c>
      <c r="M463" t="s">
        <v>147</v>
      </c>
      <c r="N463" t="s">
        <v>145</v>
      </c>
      <c r="O463" t="s">
        <v>351</v>
      </c>
      <c r="S463" t="s">
        <v>76</v>
      </c>
      <c r="T463" t="s">
        <v>305</v>
      </c>
    </row>
    <row r="464" spans="1:20" x14ac:dyDescent="0.35">
      <c r="A464">
        <v>71901</v>
      </c>
      <c r="C464">
        <v>149</v>
      </c>
      <c r="D464" t="s">
        <v>73</v>
      </c>
      <c r="E464" t="s">
        <v>172</v>
      </c>
      <c r="F464">
        <v>359.39</v>
      </c>
      <c r="G464" s="22">
        <v>45539</v>
      </c>
      <c r="H464" s="22"/>
      <c r="I464" s="22">
        <v>45530</v>
      </c>
      <c r="J464" s="22">
        <v>45523</v>
      </c>
      <c r="K464" s="22">
        <v>45530</v>
      </c>
      <c r="L464" t="s">
        <v>133</v>
      </c>
      <c r="M464" t="s">
        <v>147</v>
      </c>
      <c r="N464" t="s">
        <v>145</v>
      </c>
      <c r="O464" t="s">
        <v>351</v>
      </c>
      <c r="S464" t="s">
        <v>76</v>
      </c>
      <c r="T464" t="s">
        <v>305</v>
      </c>
    </row>
    <row r="465" spans="1:20" x14ac:dyDescent="0.35">
      <c r="A465">
        <v>71973</v>
      </c>
      <c r="C465">
        <v>149</v>
      </c>
      <c r="D465" t="s">
        <v>73</v>
      </c>
      <c r="E465" t="s">
        <v>321</v>
      </c>
      <c r="F465">
        <v>1068.42</v>
      </c>
      <c r="G465" s="22">
        <v>45530</v>
      </c>
      <c r="H465" s="22"/>
      <c r="I465" s="22">
        <v>45530</v>
      </c>
      <c r="J465" s="22">
        <v>45530</v>
      </c>
      <c r="K465" s="22"/>
      <c r="L465" t="s">
        <v>158</v>
      </c>
      <c r="N465" t="s">
        <v>148</v>
      </c>
      <c r="O465" t="s">
        <v>384</v>
      </c>
      <c r="Q465" t="s">
        <v>137</v>
      </c>
      <c r="S465" t="s">
        <v>76</v>
      </c>
      <c r="T465" t="s">
        <v>139</v>
      </c>
    </row>
    <row r="466" spans="1:20" x14ac:dyDescent="0.35">
      <c r="A466">
        <v>71975</v>
      </c>
      <c r="C466">
        <v>149</v>
      </c>
      <c r="D466" t="s">
        <v>73</v>
      </c>
      <c r="E466" t="s">
        <v>433</v>
      </c>
      <c r="F466">
        <v>800</v>
      </c>
      <c r="G466" s="22">
        <v>45530</v>
      </c>
      <c r="H466" s="22"/>
      <c r="I466" s="22">
        <v>45530</v>
      </c>
      <c r="J466" s="22">
        <v>45530</v>
      </c>
      <c r="K466" s="22"/>
      <c r="L466" t="s">
        <v>158</v>
      </c>
      <c r="M466" t="s">
        <v>217</v>
      </c>
      <c r="N466" t="s">
        <v>291</v>
      </c>
      <c r="O466" t="s">
        <v>384</v>
      </c>
      <c r="Q466" t="s">
        <v>137</v>
      </c>
      <c r="S466" t="s">
        <v>76</v>
      </c>
      <c r="T466" t="s">
        <v>139</v>
      </c>
    </row>
    <row r="467" spans="1:20" x14ac:dyDescent="0.35">
      <c r="A467">
        <v>58645</v>
      </c>
      <c r="C467">
        <v>149</v>
      </c>
      <c r="D467" t="s">
        <v>73</v>
      </c>
      <c r="E467" t="s">
        <v>153</v>
      </c>
      <c r="F467">
        <v>5950</v>
      </c>
      <c r="G467" s="22">
        <v>45529</v>
      </c>
      <c r="H467" s="22">
        <v>45530</v>
      </c>
      <c r="I467" s="22">
        <v>45530</v>
      </c>
      <c r="J467" s="22">
        <v>45350</v>
      </c>
      <c r="K467" s="22"/>
      <c r="L467" t="s">
        <v>158</v>
      </c>
      <c r="M467" t="s">
        <v>147</v>
      </c>
      <c r="N467" t="s">
        <v>145</v>
      </c>
      <c r="O467" t="s">
        <v>421</v>
      </c>
      <c r="Q467" t="s">
        <v>137</v>
      </c>
      <c r="S467" t="s">
        <v>76</v>
      </c>
      <c r="T467" t="s">
        <v>139</v>
      </c>
    </row>
    <row r="468" spans="1:20" x14ac:dyDescent="0.35">
      <c r="A468">
        <v>58646</v>
      </c>
      <c r="C468">
        <v>149</v>
      </c>
      <c r="D468" t="s">
        <v>73</v>
      </c>
      <c r="E468" t="s">
        <v>153</v>
      </c>
      <c r="F468">
        <v>6048</v>
      </c>
      <c r="G468" s="22">
        <v>45529</v>
      </c>
      <c r="H468" s="22">
        <v>45530</v>
      </c>
      <c r="I468" s="22">
        <v>45530</v>
      </c>
      <c r="J468" s="22">
        <v>45207</v>
      </c>
      <c r="K468" s="22"/>
      <c r="L468" t="s">
        <v>158</v>
      </c>
      <c r="M468" t="s">
        <v>147</v>
      </c>
      <c r="N468" t="s">
        <v>145</v>
      </c>
      <c r="O468" t="s">
        <v>421</v>
      </c>
      <c r="Q468" t="s">
        <v>137</v>
      </c>
      <c r="S468" t="s">
        <v>76</v>
      </c>
      <c r="T468" t="s">
        <v>139</v>
      </c>
    </row>
    <row r="469" spans="1:20" x14ac:dyDescent="0.35">
      <c r="A469">
        <v>74190</v>
      </c>
      <c r="C469">
        <v>149</v>
      </c>
      <c r="D469" t="s">
        <v>73</v>
      </c>
      <c r="E469" t="s">
        <v>395</v>
      </c>
      <c r="F469">
        <v>11.99</v>
      </c>
      <c r="G469" s="22">
        <v>45527</v>
      </c>
      <c r="H469" s="22"/>
      <c r="I469" s="22">
        <v>45527</v>
      </c>
      <c r="J469" s="22">
        <v>45532</v>
      </c>
      <c r="K469" s="22">
        <v>45541</v>
      </c>
      <c r="L469" t="s">
        <v>396</v>
      </c>
      <c r="M469" t="s">
        <v>197</v>
      </c>
      <c r="N469" t="s">
        <v>150</v>
      </c>
      <c r="O469" t="s">
        <v>421</v>
      </c>
      <c r="P469" t="s">
        <v>136</v>
      </c>
      <c r="Q469" t="s">
        <v>137</v>
      </c>
      <c r="R469" t="s">
        <v>138</v>
      </c>
      <c r="S469" t="s">
        <v>76</v>
      </c>
      <c r="T469" t="s">
        <v>397</v>
      </c>
    </row>
    <row r="470" spans="1:20" x14ac:dyDescent="0.35">
      <c r="A470">
        <v>74219</v>
      </c>
      <c r="C470">
        <v>149</v>
      </c>
      <c r="D470" t="s">
        <v>73</v>
      </c>
      <c r="E470" t="s">
        <v>395</v>
      </c>
      <c r="F470">
        <v>848</v>
      </c>
      <c r="G470" s="22">
        <v>45527</v>
      </c>
      <c r="H470" s="22"/>
      <c r="I470" s="22">
        <v>45527</v>
      </c>
      <c r="J470" s="22">
        <v>45527</v>
      </c>
      <c r="K470" s="22">
        <v>45541</v>
      </c>
      <c r="L470" t="s">
        <v>396</v>
      </c>
      <c r="M470" t="s">
        <v>187</v>
      </c>
      <c r="N470" t="s">
        <v>192</v>
      </c>
      <c r="O470" t="s">
        <v>421</v>
      </c>
      <c r="P470" t="s">
        <v>136</v>
      </c>
      <c r="Q470" t="s">
        <v>137</v>
      </c>
      <c r="R470" t="s">
        <v>138</v>
      </c>
      <c r="S470" t="s">
        <v>76</v>
      </c>
      <c r="T470" t="s">
        <v>397</v>
      </c>
    </row>
    <row r="471" spans="1:20" x14ac:dyDescent="0.35">
      <c r="A471">
        <v>71582</v>
      </c>
      <c r="C471">
        <v>149</v>
      </c>
      <c r="D471" t="s">
        <v>73</v>
      </c>
      <c r="E471" t="s">
        <v>434</v>
      </c>
      <c r="F471">
        <v>848</v>
      </c>
      <c r="G471" s="22">
        <v>45527</v>
      </c>
      <c r="H471" s="22">
        <v>45534</v>
      </c>
      <c r="I471" s="22">
        <v>45527</v>
      </c>
      <c r="J471" s="22">
        <v>45520</v>
      </c>
      <c r="K471" s="22">
        <v>45526</v>
      </c>
      <c r="L471" t="s">
        <v>133</v>
      </c>
      <c r="M471" t="s">
        <v>187</v>
      </c>
      <c r="N471" t="s">
        <v>192</v>
      </c>
      <c r="O471" t="s">
        <v>421</v>
      </c>
      <c r="P471" t="s">
        <v>136</v>
      </c>
      <c r="Q471" t="s">
        <v>137</v>
      </c>
      <c r="R471" t="s">
        <v>138</v>
      </c>
      <c r="S471" t="s">
        <v>76</v>
      </c>
    </row>
    <row r="472" spans="1:20" x14ac:dyDescent="0.35">
      <c r="A472">
        <v>71721</v>
      </c>
      <c r="C472">
        <v>149</v>
      </c>
      <c r="D472" t="s">
        <v>73</v>
      </c>
      <c r="E472" t="s">
        <v>172</v>
      </c>
      <c r="F472">
        <v>83.78</v>
      </c>
      <c r="G472" s="22">
        <v>45527</v>
      </c>
      <c r="H472" s="22">
        <v>45527</v>
      </c>
      <c r="I472" s="22">
        <v>45527</v>
      </c>
      <c r="J472" s="22">
        <v>45520</v>
      </c>
      <c r="K472" s="22">
        <v>45527</v>
      </c>
      <c r="L472" t="s">
        <v>133</v>
      </c>
      <c r="M472" t="s">
        <v>147</v>
      </c>
      <c r="N472" t="s">
        <v>145</v>
      </c>
      <c r="O472" t="s">
        <v>421</v>
      </c>
      <c r="Q472" t="s">
        <v>137</v>
      </c>
      <c r="S472" t="s">
        <v>76</v>
      </c>
      <c r="T472" t="s">
        <v>305</v>
      </c>
    </row>
    <row r="473" spans="1:20" x14ac:dyDescent="0.35">
      <c r="A473">
        <v>72160</v>
      </c>
      <c r="C473">
        <v>149</v>
      </c>
      <c r="D473" t="s">
        <v>73</v>
      </c>
      <c r="E473" t="s">
        <v>155</v>
      </c>
      <c r="F473">
        <v>149.99</v>
      </c>
      <c r="G473" s="22">
        <v>45527</v>
      </c>
      <c r="H473" s="22"/>
      <c r="I473" s="22">
        <v>45527</v>
      </c>
      <c r="J473" s="22">
        <v>45527</v>
      </c>
      <c r="K473" s="22">
        <v>45531</v>
      </c>
      <c r="L473" t="s">
        <v>133</v>
      </c>
      <c r="M473" t="s">
        <v>170</v>
      </c>
      <c r="N473" t="s">
        <v>156</v>
      </c>
      <c r="O473" t="s">
        <v>421</v>
      </c>
      <c r="S473" t="s">
        <v>76</v>
      </c>
      <c r="T473" t="s">
        <v>139</v>
      </c>
    </row>
    <row r="474" spans="1:20" x14ac:dyDescent="0.35">
      <c r="A474">
        <v>70504</v>
      </c>
      <c r="C474">
        <v>149</v>
      </c>
      <c r="D474" t="s">
        <v>73</v>
      </c>
      <c r="E474" t="s">
        <v>151</v>
      </c>
      <c r="F474">
        <v>1808.56</v>
      </c>
      <c r="G474" s="22">
        <v>45527</v>
      </c>
      <c r="H474" s="22">
        <v>45527</v>
      </c>
      <c r="I474" s="22">
        <v>45527</v>
      </c>
      <c r="J474" s="22">
        <v>45517</v>
      </c>
      <c r="K474" s="22"/>
      <c r="L474" t="s">
        <v>133</v>
      </c>
      <c r="M474" t="s">
        <v>147</v>
      </c>
      <c r="N474" t="s">
        <v>145</v>
      </c>
      <c r="O474" t="s">
        <v>421</v>
      </c>
      <c r="Q474" t="s">
        <v>137</v>
      </c>
      <c r="S474" t="s">
        <v>76</v>
      </c>
      <c r="T474" t="s">
        <v>305</v>
      </c>
    </row>
    <row r="475" spans="1:20" x14ac:dyDescent="0.35">
      <c r="A475">
        <v>70509</v>
      </c>
      <c r="C475">
        <v>149</v>
      </c>
      <c r="D475" t="s">
        <v>73</v>
      </c>
      <c r="E475" t="s">
        <v>151</v>
      </c>
      <c r="F475">
        <v>686.35</v>
      </c>
      <c r="G475" s="22">
        <v>45527</v>
      </c>
      <c r="H475" s="22">
        <v>45527</v>
      </c>
      <c r="I475" s="22">
        <v>45527</v>
      </c>
      <c r="J475" s="22">
        <v>45517</v>
      </c>
      <c r="K475" s="22"/>
      <c r="L475" t="s">
        <v>133</v>
      </c>
      <c r="M475" t="s">
        <v>147</v>
      </c>
      <c r="N475" t="s">
        <v>145</v>
      </c>
      <c r="O475" t="s">
        <v>421</v>
      </c>
      <c r="Q475" t="s">
        <v>137</v>
      </c>
      <c r="S475" t="s">
        <v>76</v>
      </c>
      <c r="T475" t="s">
        <v>305</v>
      </c>
    </row>
    <row r="476" spans="1:20" x14ac:dyDescent="0.35">
      <c r="A476">
        <v>70530</v>
      </c>
      <c r="C476">
        <v>149</v>
      </c>
      <c r="D476" t="s">
        <v>73</v>
      </c>
      <c r="E476" t="s">
        <v>435</v>
      </c>
      <c r="F476">
        <v>615</v>
      </c>
      <c r="G476" s="22">
        <v>45527</v>
      </c>
      <c r="H476" s="22">
        <v>45527</v>
      </c>
      <c r="I476" s="22">
        <v>45527</v>
      </c>
      <c r="J476" s="22">
        <v>45510</v>
      </c>
      <c r="K476" s="22"/>
      <c r="L476" t="s">
        <v>158</v>
      </c>
      <c r="M476" t="s">
        <v>217</v>
      </c>
      <c r="N476" t="s">
        <v>318</v>
      </c>
      <c r="O476" t="s">
        <v>421</v>
      </c>
      <c r="Q476" t="s">
        <v>137</v>
      </c>
      <c r="S476" t="s">
        <v>76</v>
      </c>
      <c r="T476" t="s">
        <v>305</v>
      </c>
    </row>
    <row r="477" spans="1:20" x14ac:dyDescent="0.35">
      <c r="A477">
        <v>70532</v>
      </c>
      <c r="C477">
        <v>149</v>
      </c>
      <c r="D477" t="s">
        <v>73</v>
      </c>
      <c r="E477" t="s">
        <v>205</v>
      </c>
      <c r="F477">
        <v>231.2</v>
      </c>
      <c r="G477" s="22">
        <v>45527</v>
      </c>
      <c r="H477" s="22">
        <v>45527</v>
      </c>
      <c r="I477" s="22">
        <v>45527</v>
      </c>
      <c r="J477" s="22">
        <v>45527</v>
      </c>
      <c r="K477" s="22"/>
      <c r="L477" t="s">
        <v>133</v>
      </c>
      <c r="M477" t="s">
        <v>170</v>
      </c>
      <c r="N477" t="s">
        <v>156</v>
      </c>
      <c r="O477" t="s">
        <v>421</v>
      </c>
      <c r="Q477" t="s">
        <v>137</v>
      </c>
      <c r="S477" t="s">
        <v>76</v>
      </c>
      <c r="T477" t="s">
        <v>305</v>
      </c>
    </row>
    <row r="478" spans="1:20" x14ac:dyDescent="0.35">
      <c r="A478">
        <v>70533</v>
      </c>
      <c r="C478">
        <v>149</v>
      </c>
      <c r="D478" t="s">
        <v>73</v>
      </c>
      <c r="E478" t="s">
        <v>205</v>
      </c>
      <c r="F478">
        <v>346.8</v>
      </c>
      <c r="G478" s="22">
        <v>45527</v>
      </c>
      <c r="H478" s="22">
        <v>45527</v>
      </c>
      <c r="I478" s="22">
        <v>45527</v>
      </c>
      <c r="J478" s="22">
        <v>45527</v>
      </c>
      <c r="K478" s="22"/>
      <c r="L478" t="s">
        <v>133</v>
      </c>
      <c r="M478" t="s">
        <v>170</v>
      </c>
      <c r="N478" t="s">
        <v>156</v>
      </c>
      <c r="O478" t="s">
        <v>421</v>
      </c>
      <c r="Q478" t="s">
        <v>137</v>
      </c>
      <c r="S478" t="s">
        <v>76</v>
      </c>
      <c r="T478" t="s">
        <v>305</v>
      </c>
    </row>
    <row r="479" spans="1:20" x14ac:dyDescent="0.35">
      <c r="A479">
        <v>71179</v>
      </c>
      <c r="C479">
        <v>149</v>
      </c>
      <c r="D479" t="s">
        <v>73</v>
      </c>
      <c r="E479" t="s">
        <v>436</v>
      </c>
      <c r="F479">
        <v>35</v>
      </c>
      <c r="G479" s="22">
        <v>45527</v>
      </c>
      <c r="H479" s="22">
        <v>45526</v>
      </c>
      <c r="I479" s="22">
        <v>45527</v>
      </c>
      <c r="J479" s="22">
        <v>45505</v>
      </c>
      <c r="K479" s="22">
        <v>45524</v>
      </c>
      <c r="L479" t="s">
        <v>158</v>
      </c>
      <c r="M479" t="s">
        <v>197</v>
      </c>
      <c r="N479" t="s">
        <v>437</v>
      </c>
      <c r="O479" t="s">
        <v>421</v>
      </c>
      <c r="P479" t="s">
        <v>136</v>
      </c>
      <c r="Q479" t="s">
        <v>137</v>
      </c>
      <c r="R479" t="s">
        <v>138</v>
      </c>
      <c r="S479" t="s">
        <v>76</v>
      </c>
      <c r="T479" t="s">
        <v>139</v>
      </c>
    </row>
    <row r="480" spans="1:20" x14ac:dyDescent="0.35">
      <c r="A480">
        <v>69081</v>
      </c>
      <c r="C480">
        <v>149</v>
      </c>
      <c r="D480" t="s">
        <v>73</v>
      </c>
      <c r="E480" t="s">
        <v>178</v>
      </c>
      <c r="F480">
        <v>406.5</v>
      </c>
      <c r="G480" s="22">
        <v>45527</v>
      </c>
      <c r="H480" s="22">
        <v>45527</v>
      </c>
      <c r="I480" s="22">
        <v>45527</v>
      </c>
      <c r="J480" s="22">
        <v>45497</v>
      </c>
      <c r="K480" s="22"/>
      <c r="L480" t="s">
        <v>133</v>
      </c>
      <c r="M480" t="s">
        <v>147</v>
      </c>
      <c r="N480" t="s">
        <v>145</v>
      </c>
      <c r="O480" t="s">
        <v>421</v>
      </c>
      <c r="Q480" t="s">
        <v>137</v>
      </c>
      <c r="S480" t="s">
        <v>76</v>
      </c>
      <c r="T480" t="s">
        <v>305</v>
      </c>
    </row>
    <row r="481" spans="1:20" x14ac:dyDescent="0.35">
      <c r="A481">
        <v>69097</v>
      </c>
      <c r="C481">
        <v>149</v>
      </c>
      <c r="D481" t="s">
        <v>73</v>
      </c>
      <c r="E481" t="s">
        <v>168</v>
      </c>
      <c r="F481">
        <v>562.79999999999995</v>
      </c>
      <c r="G481" s="22">
        <v>45527</v>
      </c>
      <c r="H481" s="22">
        <v>45527</v>
      </c>
      <c r="I481" s="22">
        <v>45527</v>
      </c>
      <c r="J481" s="22">
        <v>45507</v>
      </c>
      <c r="K481" s="22">
        <v>45510</v>
      </c>
      <c r="L481" t="s">
        <v>133</v>
      </c>
      <c r="O481" t="s">
        <v>421</v>
      </c>
      <c r="P481" t="s">
        <v>438</v>
      </c>
      <c r="Q481" t="s">
        <v>137</v>
      </c>
      <c r="S481" t="s">
        <v>76</v>
      </c>
      <c r="T481" t="s">
        <v>139</v>
      </c>
    </row>
    <row r="482" spans="1:20" x14ac:dyDescent="0.35">
      <c r="A482">
        <v>69115</v>
      </c>
      <c r="C482">
        <v>149</v>
      </c>
      <c r="D482" t="s">
        <v>73</v>
      </c>
      <c r="E482" t="s">
        <v>180</v>
      </c>
      <c r="F482">
        <v>305.5</v>
      </c>
      <c r="G482" s="22">
        <v>45527</v>
      </c>
      <c r="H482" s="22">
        <v>45527</v>
      </c>
      <c r="I482" s="22">
        <v>45527</v>
      </c>
      <c r="J482" s="22">
        <v>45497</v>
      </c>
      <c r="K482" s="22"/>
      <c r="L482" t="s">
        <v>133</v>
      </c>
      <c r="M482" t="s">
        <v>147</v>
      </c>
      <c r="N482" t="s">
        <v>145</v>
      </c>
      <c r="O482" t="s">
        <v>421</v>
      </c>
      <c r="Q482" t="s">
        <v>137</v>
      </c>
      <c r="S482" t="s">
        <v>76</v>
      </c>
      <c r="T482" t="s">
        <v>305</v>
      </c>
    </row>
    <row r="483" spans="1:20" x14ac:dyDescent="0.35">
      <c r="A483">
        <v>69545</v>
      </c>
      <c r="C483">
        <v>149</v>
      </c>
      <c r="D483" t="s">
        <v>73</v>
      </c>
      <c r="E483" t="s">
        <v>439</v>
      </c>
      <c r="F483">
        <v>12825.53</v>
      </c>
      <c r="G483" s="22">
        <v>45527</v>
      </c>
      <c r="H483" s="22">
        <v>45527</v>
      </c>
      <c r="I483" s="22">
        <v>45527</v>
      </c>
      <c r="J483" s="22">
        <v>45512</v>
      </c>
      <c r="K483" s="22"/>
      <c r="L483" t="s">
        <v>133</v>
      </c>
      <c r="M483" t="s">
        <v>200</v>
      </c>
      <c r="N483" t="s">
        <v>440</v>
      </c>
      <c r="O483" t="s">
        <v>421</v>
      </c>
      <c r="Q483" t="s">
        <v>137</v>
      </c>
      <c r="S483" t="s">
        <v>76</v>
      </c>
      <c r="T483" t="s">
        <v>305</v>
      </c>
    </row>
    <row r="484" spans="1:20" x14ac:dyDescent="0.35">
      <c r="A484">
        <v>69549</v>
      </c>
      <c r="C484">
        <v>149</v>
      </c>
      <c r="D484" t="s">
        <v>73</v>
      </c>
      <c r="E484" t="s">
        <v>439</v>
      </c>
      <c r="F484">
        <v>1115.04</v>
      </c>
      <c r="G484" s="22">
        <v>45527</v>
      </c>
      <c r="H484" s="22">
        <v>45527</v>
      </c>
      <c r="I484" s="22">
        <v>45527</v>
      </c>
      <c r="J484" s="22">
        <v>45512</v>
      </c>
      <c r="K484" s="22"/>
      <c r="L484" t="s">
        <v>133</v>
      </c>
      <c r="M484" t="s">
        <v>200</v>
      </c>
      <c r="N484" t="s">
        <v>440</v>
      </c>
      <c r="O484" t="s">
        <v>421</v>
      </c>
      <c r="Q484" t="s">
        <v>137</v>
      </c>
      <c r="S484" t="s">
        <v>76</v>
      </c>
      <c r="T484" t="s">
        <v>305</v>
      </c>
    </row>
    <row r="485" spans="1:20" x14ac:dyDescent="0.35">
      <c r="A485">
        <v>69651</v>
      </c>
      <c r="C485">
        <v>149</v>
      </c>
      <c r="D485" t="s">
        <v>73</v>
      </c>
      <c r="E485" t="s">
        <v>149</v>
      </c>
      <c r="F485">
        <v>1152.2</v>
      </c>
      <c r="G485" s="22">
        <v>45527</v>
      </c>
      <c r="H485" s="22">
        <v>45527</v>
      </c>
      <c r="I485" s="22">
        <v>45527</v>
      </c>
      <c r="J485" s="22">
        <v>45513</v>
      </c>
      <c r="K485" s="22"/>
      <c r="L485" t="s">
        <v>133</v>
      </c>
      <c r="M485" t="s">
        <v>197</v>
      </c>
      <c r="N485" t="s">
        <v>150</v>
      </c>
      <c r="O485" t="s">
        <v>421</v>
      </c>
      <c r="Q485" t="s">
        <v>137</v>
      </c>
      <c r="S485" t="s">
        <v>76</v>
      </c>
      <c r="T485" t="s">
        <v>305</v>
      </c>
    </row>
    <row r="486" spans="1:20" x14ac:dyDescent="0.35">
      <c r="A486">
        <v>69820</v>
      </c>
      <c r="C486">
        <v>149</v>
      </c>
      <c r="D486" t="s">
        <v>73</v>
      </c>
      <c r="E486" t="s">
        <v>439</v>
      </c>
      <c r="F486">
        <v>399.12</v>
      </c>
      <c r="G486" s="22">
        <v>45527</v>
      </c>
      <c r="H486" s="22">
        <v>45527</v>
      </c>
      <c r="I486" s="22">
        <v>45527</v>
      </c>
      <c r="J486" s="22">
        <v>45512</v>
      </c>
      <c r="K486" s="22"/>
      <c r="L486" t="s">
        <v>133</v>
      </c>
      <c r="M486" t="s">
        <v>200</v>
      </c>
      <c r="N486" t="s">
        <v>440</v>
      </c>
      <c r="O486" t="s">
        <v>421</v>
      </c>
      <c r="Q486" t="s">
        <v>137</v>
      </c>
      <c r="S486" t="s">
        <v>76</v>
      </c>
      <c r="T486" t="s">
        <v>305</v>
      </c>
    </row>
    <row r="487" spans="1:20" x14ac:dyDescent="0.35">
      <c r="A487">
        <v>66511</v>
      </c>
      <c r="C487">
        <v>149</v>
      </c>
      <c r="D487" t="s">
        <v>73</v>
      </c>
      <c r="E487" t="s">
        <v>441</v>
      </c>
      <c r="F487">
        <v>6969.67</v>
      </c>
      <c r="G487" s="22">
        <v>45527</v>
      </c>
      <c r="H487" s="22">
        <v>45527</v>
      </c>
      <c r="I487" s="22">
        <v>45527</v>
      </c>
      <c r="J487" s="22">
        <v>45505</v>
      </c>
      <c r="K487" s="22">
        <v>45497</v>
      </c>
      <c r="L487" t="s">
        <v>158</v>
      </c>
      <c r="M487" t="s">
        <v>141</v>
      </c>
      <c r="N487" t="s">
        <v>372</v>
      </c>
      <c r="O487" t="s">
        <v>421</v>
      </c>
      <c r="Q487" t="s">
        <v>137</v>
      </c>
      <c r="S487" t="s">
        <v>76</v>
      </c>
      <c r="T487" t="s">
        <v>139</v>
      </c>
    </row>
    <row r="488" spans="1:20" x14ac:dyDescent="0.35">
      <c r="A488">
        <v>70512</v>
      </c>
      <c r="C488">
        <v>149</v>
      </c>
      <c r="D488" t="s">
        <v>73</v>
      </c>
      <c r="E488" t="s">
        <v>149</v>
      </c>
      <c r="F488">
        <v>1951</v>
      </c>
      <c r="G488" s="22">
        <v>45526</v>
      </c>
      <c r="H488" s="22">
        <v>45526</v>
      </c>
      <c r="I488" s="22">
        <v>45526</v>
      </c>
      <c r="J488" s="22">
        <v>45512</v>
      </c>
      <c r="K488" s="22"/>
      <c r="L488" t="s">
        <v>133</v>
      </c>
      <c r="M488" t="s">
        <v>147</v>
      </c>
      <c r="N488" t="s">
        <v>145</v>
      </c>
      <c r="O488" t="s">
        <v>421</v>
      </c>
      <c r="Q488" t="s">
        <v>137</v>
      </c>
      <c r="S488" t="s">
        <v>76</v>
      </c>
      <c r="T488" t="s">
        <v>305</v>
      </c>
    </row>
    <row r="489" spans="1:20" x14ac:dyDescent="0.35">
      <c r="A489">
        <v>70536</v>
      </c>
      <c r="C489">
        <v>149</v>
      </c>
      <c r="D489" t="s">
        <v>73</v>
      </c>
      <c r="E489" t="s">
        <v>209</v>
      </c>
      <c r="F489">
        <v>357.85</v>
      </c>
      <c r="G489" s="22">
        <v>45526</v>
      </c>
      <c r="H489" s="22">
        <v>45526</v>
      </c>
      <c r="I489" s="22">
        <v>45526</v>
      </c>
      <c r="J489" s="22">
        <v>45509</v>
      </c>
      <c r="K489" s="22"/>
      <c r="L489" t="s">
        <v>133</v>
      </c>
      <c r="M489" t="s">
        <v>170</v>
      </c>
      <c r="N489" t="s">
        <v>156</v>
      </c>
      <c r="O489" t="s">
        <v>421</v>
      </c>
      <c r="Q489" t="s">
        <v>137</v>
      </c>
      <c r="S489" t="s">
        <v>76</v>
      </c>
      <c r="T489" t="s">
        <v>139</v>
      </c>
    </row>
    <row r="490" spans="1:20" x14ac:dyDescent="0.35">
      <c r="A490">
        <v>71059</v>
      </c>
      <c r="C490">
        <v>149</v>
      </c>
      <c r="D490" t="s">
        <v>73</v>
      </c>
      <c r="E490" t="s">
        <v>212</v>
      </c>
      <c r="F490">
        <v>765.45</v>
      </c>
      <c r="G490" s="22">
        <v>45526</v>
      </c>
      <c r="H490" s="22">
        <v>45530</v>
      </c>
      <c r="I490" s="22">
        <v>45526</v>
      </c>
      <c r="J490" s="22">
        <v>45523</v>
      </c>
      <c r="K490" s="22">
        <v>45523</v>
      </c>
      <c r="L490" t="s">
        <v>133</v>
      </c>
      <c r="M490" t="s">
        <v>197</v>
      </c>
      <c r="N490" t="s">
        <v>213</v>
      </c>
      <c r="O490" t="s">
        <v>421</v>
      </c>
      <c r="Q490" t="s">
        <v>137</v>
      </c>
      <c r="S490" t="s">
        <v>76</v>
      </c>
      <c r="T490" t="s">
        <v>305</v>
      </c>
    </row>
    <row r="491" spans="1:20" x14ac:dyDescent="0.35">
      <c r="A491">
        <v>74209</v>
      </c>
      <c r="C491">
        <v>149</v>
      </c>
      <c r="D491" t="s">
        <v>73</v>
      </c>
      <c r="E491" t="s">
        <v>395</v>
      </c>
      <c r="F491">
        <v>360</v>
      </c>
      <c r="G491" s="22">
        <v>45526</v>
      </c>
      <c r="H491" s="22"/>
      <c r="I491" s="22">
        <v>45526</v>
      </c>
      <c r="J491" s="22">
        <v>45526</v>
      </c>
      <c r="K491" s="22">
        <v>45541</v>
      </c>
      <c r="L491" t="s">
        <v>396</v>
      </c>
      <c r="M491" t="s">
        <v>197</v>
      </c>
      <c r="N491" t="s">
        <v>442</v>
      </c>
      <c r="O491" t="s">
        <v>421</v>
      </c>
      <c r="P491" t="s">
        <v>136</v>
      </c>
      <c r="Q491" t="s">
        <v>137</v>
      </c>
      <c r="R491" t="s">
        <v>138</v>
      </c>
      <c r="S491" t="s">
        <v>76</v>
      </c>
      <c r="T491" t="s">
        <v>397</v>
      </c>
    </row>
    <row r="492" spans="1:20" x14ac:dyDescent="0.35">
      <c r="A492">
        <v>71508</v>
      </c>
      <c r="C492">
        <v>149</v>
      </c>
      <c r="D492" t="s">
        <v>73</v>
      </c>
      <c r="E492" t="s">
        <v>172</v>
      </c>
      <c r="F492">
        <v>28</v>
      </c>
      <c r="G492" s="22">
        <v>45526</v>
      </c>
      <c r="H492" s="22">
        <v>45530</v>
      </c>
      <c r="I492" s="22">
        <v>45526</v>
      </c>
      <c r="J492" s="22">
        <v>45519</v>
      </c>
      <c r="K492" s="22">
        <v>45526</v>
      </c>
      <c r="L492" t="s">
        <v>133</v>
      </c>
      <c r="M492" t="s">
        <v>147</v>
      </c>
      <c r="N492" t="s">
        <v>145</v>
      </c>
      <c r="O492" t="s">
        <v>421</v>
      </c>
      <c r="Q492" t="s">
        <v>137</v>
      </c>
      <c r="S492" t="s">
        <v>76</v>
      </c>
      <c r="T492" t="s">
        <v>305</v>
      </c>
    </row>
    <row r="493" spans="1:20" x14ac:dyDescent="0.35">
      <c r="A493">
        <v>71513</v>
      </c>
      <c r="C493">
        <v>149</v>
      </c>
      <c r="D493" t="s">
        <v>73</v>
      </c>
      <c r="E493" t="s">
        <v>154</v>
      </c>
      <c r="F493">
        <v>507.82</v>
      </c>
      <c r="G493" s="22">
        <v>45526</v>
      </c>
      <c r="H493" s="22">
        <v>45530</v>
      </c>
      <c r="I493" s="22">
        <v>45526</v>
      </c>
      <c r="J493" s="22">
        <v>45519</v>
      </c>
      <c r="K493" s="22">
        <v>45526</v>
      </c>
      <c r="L493" t="s">
        <v>158</v>
      </c>
      <c r="M493" t="s">
        <v>147</v>
      </c>
      <c r="N493" t="s">
        <v>145</v>
      </c>
      <c r="O493" t="s">
        <v>421</v>
      </c>
      <c r="Q493" t="s">
        <v>137</v>
      </c>
      <c r="S493" t="s">
        <v>76</v>
      </c>
      <c r="T493" t="s">
        <v>305</v>
      </c>
    </row>
    <row r="494" spans="1:20" x14ac:dyDescent="0.35">
      <c r="A494">
        <v>71517</v>
      </c>
      <c r="C494">
        <v>149</v>
      </c>
      <c r="D494" t="s">
        <v>73</v>
      </c>
      <c r="E494" t="s">
        <v>443</v>
      </c>
      <c r="F494">
        <v>104.9</v>
      </c>
      <c r="G494" s="22">
        <v>45526</v>
      </c>
      <c r="H494" s="22">
        <v>45530</v>
      </c>
      <c r="I494" s="22">
        <v>45526</v>
      </c>
      <c r="J494" s="22">
        <v>45526</v>
      </c>
      <c r="K494" s="22"/>
      <c r="L494" t="s">
        <v>158</v>
      </c>
      <c r="M494" t="s">
        <v>147</v>
      </c>
      <c r="N494" t="s">
        <v>145</v>
      </c>
      <c r="O494" t="s">
        <v>421</v>
      </c>
      <c r="Q494" t="s">
        <v>137</v>
      </c>
      <c r="S494" t="s">
        <v>76</v>
      </c>
      <c r="T494" t="s">
        <v>139</v>
      </c>
    </row>
    <row r="495" spans="1:20" x14ac:dyDescent="0.35">
      <c r="A495">
        <v>71518</v>
      </c>
      <c r="C495">
        <v>149</v>
      </c>
      <c r="D495" t="s">
        <v>73</v>
      </c>
      <c r="E495" t="s">
        <v>427</v>
      </c>
      <c r="F495">
        <v>105.9</v>
      </c>
      <c r="G495" s="22">
        <v>45526</v>
      </c>
      <c r="H495" s="22">
        <v>45530</v>
      </c>
      <c r="I495" s="22">
        <v>45526</v>
      </c>
      <c r="J495" s="22">
        <v>45526</v>
      </c>
      <c r="K495" s="22"/>
      <c r="L495" t="s">
        <v>158</v>
      </c>
      <c r="M495" t="s">
        <v>147</v>
      </c>
      <c r="N495" t="s">
        <v>145</v>
      </c>
      <c r="O495" t="s">
        <v>421</v>
      </c>
      <c r="Q495" t="s">
        <v>137</v>
      </c>
      <c r="S495" t="s">
        <v>76</v>
      </c>
      <c r="T495" t="s">
        <v>139</v>
      </c>
    </row>
    <row r="496" spans="1:20" x14ac:dyDescent="0.35">
      <c r="A496">
        <v>69077</v>
      </c>
      <c r="C496">
        <v>149</v>
      </c>
      <c r="D496" t="s">
        <v>73</v>
      </c>
      <c r="E496" t="s">
        <v>413</v>
      </c>
      <c r="F496">
        <v>1471</v>
      </c>
      <c r="G496" s="22">
        <v>45526</v>
      </c>
      <c r="H496" s="22">
        <v>45526</v>
      </c>
      <c r="I496" s="22">
        <v>45526</v>
      </c>
      <c r="J496" s="22">
        <v>45496</v>
      </c>
      <c r="K496" s="22"/>
      <c r="L496" t="s">
        <v>133</v>
      </c>
      <c r="M496" t="s">
        <v>147</v>
      </c>
      <c r="N496" t="s">
        <v>145</v>
      </c>
      <c r="O496" t="s">
        <v>421</v>
      </c>
      <c r="Q496" t="s">
        <v>137</v>
      </c>
      <c r="S496" t="s">
        <v>76</v>
      </c>
      <c r="T496" t="s">
        <v>305</v>
      </c>
    </row>
    <row r="497" spans="1:20" x14ac:dyDescent="0.35">
      <c r="A497">
        <v>69529</v>
      </c>
      <c r="C497">
        <v>149</v>
      </c>
      <c r="D497" t="s">
        <v>73</v>
      </c>
      <c r="E497" t="s">
        <v>160</v>
      </c>
      <c r="F497">
        <v>9856</v>
      </c>
      <c r="G497" s="22">
        <v>45526</v>
      </c>
      <c r="H497" s="22">
        <v>45523</v>
      </c>
      <c r="I497" s="22">
        <v>45526</v>
      </c>
      <c r="J497" s="22">
        <v>45513</v>
      </c>
      <c r="K497" s="22"/>
      <c r="L497" t="s">
        <v>133</v>
      </c>
      <c r="M497" t="s">
        <v>141</v>
      </c>
      <c r="N497" t="s">
        <v>235</v>
      </c>
      <c r="O497" t="s">
        <v>421</v>
      </c>
      <c r="Q497" t="s">
        <v>137</v>
      </c>
      <c r="S497" t="s">
        <v>76</v>
      </c>
      <c r="T497" t="s">
        <v>305</v>
      </c>
    </row>
    <row r="498" spans="1:20" x14ac:dyDescent="0.35">
      <c r="A498">
        <v>69735</v>
      </c>
      <c r="C498">
        <v>149</v>
      </c>
      <c r="D498" t="s">
        <v>73</v>
      </c>
      <c r="E498" t="s">
        <v>244</v>
      </c>
      <c r="F498">
        <v>1193.57</v>
      </c>
      <c r="G498" s="22">
        <v>45526</v>
      </c>
      <c r="H498" s="22">
        <v>45526</v>
      </c>
      <c r="I498" s="22">
        <v>45526</v>
      </c>
      <c r="J498" s="22">
        <v>45511</v>
      </c>
      <c r="K498" s="22"/>
      <c r="L498" t="s">
        <v>133</v>
      </c>
      <c r="M498" t="s">
        <v>147</v>
      </c>
      <c r="N498" t="s">
        <v>145</v>
      </c>
      <c r="O498" t="s">
        <v>421</v>
      </c>
      <c r="Q498" t="s">
        <v>137</v>
      </c>
      <c r="S498" t="s">
        <v>76</v>
      </c>
      <c r="T498" t="s">
        <v>305</v>
      </c>
    </row>
    <row r="499" spans="1:20" x14ac:dyDescent="0.35">
      <c r="A499">
        <v>69894</v>
      </c>
      <c r="C499">
        <v>149</v>
      </c>
      <c r="D499" t="s">
        <v>73</v>
      </c>
      <c r="E499" t="s">
        <v>286</v>
      </c>
      <c r="F499">
        <v>544.5</v>
      </c>
      <c r="G499" s="22">
        <v>45526</v>
      </c>
      <c r="H499" s="22">
        <v>45526</v>
      </c>
      <c r="I499" s="22">
        <v>45526</v>
      </c>
      <c r="J499" s="22">
        <v>45513</v>
      </c>
      <c r="K499" s="22"/>
      <c r="L499" t="s">
        <v>133</v>
      </c>
      <c r="M499" t="s">
        <v>147</v>
      </c>
      <c r="N499" t="s">
        <v>145</v>
      </c>
      <c r="O499" t="s">
        <v>421</v>
      </c>
      <c r="Q499" t="s">
        <v>137</v>
      </c>
      <c r="S499" t="s">
        <v>76</v>
      </c>
      <c r="T499" t="s">
        <v>305</v>
      </c>
    </row>
    <row r="500" spans="1:20" x14ac:dyDescent="0.35">
      <c r="A500">
        <v>60735</v>
      </c>
      <c r="C500">
        <v>149</v>
      </c>
      <c r="D500" t="s">
        <v>73</v>
      </c>
      <c r="E500" t="s">
        <v>330</v>
      </c>
      <c r="F500">
        <v>190</v>
      </c>
      <c r="G500" s="22">
        <v>45526</v>
      </c>
      <c r="H500" s="22">
        <v>45530</v>
      </c>
      <c r="I500" s="22">
        <v>45526</v>
      </c>
      <c r="J500" s="22">
        <v>45474</v>
      </c>
      <c r="K500" s="22"/>
      <c r="L500" t="s">
        <v>133</v>
      </c>
      <c r="M500" t="s">
        <v>197</v>
      </c>
      <c r="N500" t="s">
        <v>331</v>
      </c>
      <c r="O500" t="s">
        <v>421</v>
      </c>
      <c r="Q500" t="s">
        <v>137</v>
      </c>
      <c r="S500" t="s">
        <v>76</v>
      </c>
      <c r="T500" t="s">
        <v>305</v>
      </c>
    </row>
    <row r="501" spans="1:20" x14ac:dyDescent="0.35">
      <c r="A501">
        <v>68003</v>
      </c>
      <c r="C501">
        <v>149</v>
      </c>
      <c r="D501" t="s">
        <v>73</v>
      </c>
      <c r="E501" t="s">
        <v>178</v>
      </c>
      <c r="F501">
        <v>162.6</v>
      </c>
      <c r="G501" s="22">
        <v>45526</v>
      </c>
      <c r="H501" s="22">
        <v>45526</v>
      </c>
      <c r="I501" s="22">
        <v>45526</v>
      </c>
      <c r="J501" s="22">
        <v>45496</v>
      </c>
      <c r="K501" s="22"/>
      <c r="L501" t="s">
        <v>133</v>
      </c>
      <c r="M501" t="s">
        <v>147</v>
      </c>
      <c r="N501" t="s">
        <v>145</v>
      </c>
      <c r="O501" t="s">
        <v>421</v>
      </c>
      <c r="Q501" t="s">
        <v>137</v>
      </c>
      <c r="S501" t="s">
        <v>76</v>
      </c>
      <c r="T501" t="s">
        <v>305</v>
      </c>
    </row>
    <row r="502" spans="1:20" x14ac:dyDescent="0.35">
      <c r="A502">
        <v>68747</v>
      </c>
      <c r="C502">
        <v>149</v>
      </c>
      <c r="D502" t="s">
        <v>73</v>
      </c>
      <c r="E502" t="s">
        <v>146</v>
      </c>
      <c r="F502">
        <v>577.32000000000005</v>
      </c>
      <c r="G502" s="22">
        <v>45526</v>
      </c>
      <c r="H502" s="22">
        <v>45526</v>
      </c>
      <c r="I502" s="22">
        <v>45526</v>
      </c>
      <c r="J502" s="22">
        <v>45496</v>
      </c>
      <c r="K502" s="22"/>
      <c r="L502" t="s">
        <v>133</v>
      </c>
      <c r="M502" t="s">
        <v>147</v>
      </c>
      <c r="N502" t="s">
        <v>145</v>
      </c>
      <c r="O502" t="s">
        <v>421</v>
      </c>
      <c r="Q502" t="s">
        <v>137</v>
      </c>
      <c r="S502" t="s">
        <v>76</v>
      </c>
      <c r="T502" t="s">
        <v>305</v>
      </c>
    </row>
    <row r="503" spans="1:20" x14ac:dyDescent="0.35">
      <c r="A503">
        <v>68006</v>
      </c>
      <c r="C503">
        <v>149</v>
      </c>
      <c r="D503" t="s">
        <v>73</v>
      </c>
      <c r="E503" t="s">
        <v>245</v>
      </c>
      <c r="F503">
        <v>794.16</v>
      </c>
      <c r="G503" s="22">
        <v>45525</v>
      </c>
      <c r="H503" s="22">
        <v>45525</v>
      </c>
      <c r="I503" s="22">
        <v>45525</v>
      </c>
      <c r="J503" s="22">
        <v>45495</v>
      </c>
      <c r="K503" s="22"/>
      <c r="L503" t="s">
        <v>133</v>
      </c>
      <c r="M503" t="s">
        <v>147</v>
      </c>
      <c r="N503" t="s">
        <v>148</v>
      </c>
      <c r="O503" t="s">
        <v>421</v>
      </c>
      <c r="Q503" t="s">
        <v>137</v>
      </c>
      <c r="S503" t="s">
        <v>76</v>
      </c>
      <c r="T503" t="s">
        <v>305</v>
      </c>
    </row>
    <row r="504" spans="1:20" x14ac:dyDescent="0.35">
      <c r="A504">
        <v>68247</v>
      </c>
      <c r="C504">
        <v>149</v>
      </c>
      <c r="D504" t="s">
        <v>73</v>
      </c>
      <c r="E504" t="s">
        <v>216</v>
      </c>
      <c r="F504">
        <v>1313.9</v>
      </c>
      <c r="G504" s="22">
        <v>45525</v>
      </c>
      <c r="H504" s="22">
        <v>45525</v>
      </c>
      <c r="I504" s="22">
        <v>45525</v>
      </c>
      <c r="J504" s="22">
        <v>45505</v>
      </c>
      <c r="K504" s="22"/>
      <c r="L504" t="s">
        <v>133</v>
      </c>
      <c r="M504" t="s">
        <v>242</v>
      </c>
      <c r="N504" t="s">
        <v>307</v>
      </c>
      <c r="O504" t="s">
        <v>421</v>
      </c>
      <c r="Q504" t="s">
        <v>137</v>
      </c>
      <c r="S504" t="s">
        <v>76</v>
      </c>
      <c r="T504" t="s">
        <v>305</v>
      </c>
    </row>
    <row r="505" spans="1:20" x14ac:dyDescent="0.35">
      <c r="A505">
        <v>68564</v>
      </c>
      <c r="C505">
        <v>149</v>
      </c>
      <c r="D505" t="s">
        <v>73</v>
      </c>
      <c r="E505" t="s">
        <v>193</v>
      </c>
      <c r="F505">
        <v>1355.2</v>
      </c>
      <c r="G505" s="22">
        <v>45525</v>
      </c>
      <c r="H505" s="22">
        <v>45525</v>
      </c>
      <c r="I505" s="22">
        <v>45525</v>
      </c>
      <c r="J505" s="22">
        <v>45504</v>
      </c>
      <c r="K505" s="22"/>
      <c r="L505" t="s">
        <v>133</v>
      </c>
      <c r="M505" t="s">
        <v>147</v>
      </c>
      <c r="N505" t="s">
        <v>145</v>
      </c>
      <c r="O505" t="s">
        <v>421</v>
      </c>
      <c r="Q505" t="s">
        <v>137</v>
      </c>
      <c r="S505" t="s">
        <v>76</v>
      </c>
      <c r="T505" t="s">
        <v>305</v>
      </c>
    </row>
    <row r="506" spans="1:20" x14ac:dyDescent="0.35">
      <c r="A506">
        <v>68567</v>
      </c>
      <c r="C506">
        <v>149</v>
      </c>
      <c r="D506" t="s">
        <v>73</v>
      </c>
      <c r="E506" t="s">
        <v>193</v>
      </c>
      <c r="F506">
        <v>399.5</v>
      </c>
      <c r="G506" s="22">
        <v>45525</v>
      </c>
      <c r="H506" s="22">
        <v>45525</v>
      </c>
      <c r="I506" s="22">
        <v>45525</v>
      </c>
      <c r="J506" s="22">
        <v>45504</v>
      </c>
      <c r="K506" s="22"/>
      <c r="L506" t="s">
        <v>133</v>
      </c>
      <c r="M506" t="s">
        <v>147</v>
      </c>
      <c r="N506" t="s">
        <v>145</v>
      </c>
      <c r="O506" t="s">
        <v>421</v>
      </c>
      <c r="Q506" t="s">
        <v>137</v>
      </c>
      <c r="S506" t="s">
        <v>76</v>
      </c>
      <c r="T506" t="s">
        <v>305</v>
      </c>
    </row>
    <row r="507" spans="1:20" x14ac:dyDescent="0.35">
      <c r="A507">
        <v>68576</v>
      </c>
      <c r="C507">
        <v>149</v>
      </c>
      <c r="D507" t="s">
        <v>73</v>
      </c>
      <c r="E507" t="s">
        <v>193</v>
      </c>
      <c r="F507">
        <v>511.6</v>
      </c>
      <c r="G507" s="22">
        <v>45525</v>
      </c>
      <c r="H507" s="22">
        <v>45525</v>
      </c>
      <c r="I507" s="22">
        <v>45525</v>
      </c>
      <c r="J507" s="22">
        <v>45504</v>
      </c>
      <c r="K507" s="22"/>
      <c r="L507" t="s">
        <v>133</v>
      </c>
      <c r="M507" t="s">
        <v>147</v>
      </c>
      <c r="N507" t="s">
        <v>145</v>
      </c>
      <c r="O507" t="s">
        <v>421</v>
      </c>
      <c r="Q507" t="s">
        <v>137</v>
      </c>
      <c r="S507" t="s">
        <v>76</v>
      </c>
      <c r="T507" t="s">
        <v>305</v>
      </c>
    </row>
    <row r="508" spans="1:20" x14ac:dyDescent="0.35">
      <c r="A508">
        <v>68752</v>
      </c>
      <c r="C508">
        <v>149</v>
      </c>
      <c r="D508" t="s">
        <v>73</v>
      </c>
      <c r="E508" t="s">
        <v>144</v>
      </c>
      <c r="F508">
        <v>1199.6500000000001</v>
      </c>
      <c r="G508" s="22">
        <v>45525</v>
      </c>
      <c r="H508" s="22">
        <v>45525</v>
      </c>
      <c r="I508" s="22">
        <v>45525</v>
      </c>
      <c r="J508" s="22">
        <v>45497</v>
      </c>
      <c r="K508" s="22"/>
      <c r="L508" t="s">
        <v>133</v>
      </c>
      <c r="M508" t="s">
        <v>147</v>
      </c>
      <c r="N508" t="s">
        <v>145</v>
      </c>
      <c r="O508" t="s">
        <v>421</v>
      </c>
      <c r="Q508" t="s">
        <v>137</v>
      </c>
      <c r="S508" t="s">
        <v>76</v>
      </c>
      <c r="T508" t="s">
        <v>305</v>
      </c>
    </row>
    <row r="509" spans="1:20" x14ac:dyDescent="0.35">
      <c r="A509">
        <v>69087</v>
      </c>
      <c r="C509">
        <v>149</v>
      </c>
      <c r="D509" t="s">
        <v>73</v>
      </c>
      <c r="E509" t="s">
        <v>353</v>
      </c>
      <c r="F509">
        <v>606.39</v>
      </c>
      <c r="G509" s="22">
        <v>45525</v>
      </c>
      <c r="H509" s="22">
        <v>45525</v>
      </c>
      <c r="I509" s="22">
        <v>45525</v>
      </c>
      <c r="J509" s="22">
        <v>45497</v>
      </c>
      <c r="K509" s="22"/>
      <c r="L509" t="s">
        <v>133</v>
      </c>
      <c r="M509" t="s">
        <v>147</v>
      </c>
      <c r="N509" t="s">
        <v>145</v>
      </c>
      <c r="O509" t="s">
        <v>421</v>
      </c>
      <c r="Q509" t="s">
        <v>137</v>
      </c>
      <c r="S509" t="s">
        <v>76</v>
      </c>
      <c r="T509" t="s">
        <v>305</v>
      </c>
    </row>
    <row r="510" spans="1:20" x14ac:dyDescent="0.35">
      <c r="A510">
        <v>69147</v>
      </c>
      <c r="C510">
        <v>149</v>
      </c>
      <c r="D510" t="s">
        <v>73</v>
      </c>
      <c r="E510" t="s">
        <v>439</v>
      </c>
      <c r="F510">
        <v>12523.62</v>
      </c>
      <c r="G510" s="22">
        <v>45525</v>
      </c>
      <c r="H510" s="22">
        <v>45525</v>
      </c>
      <c r="I510" s="22">
        <v>45525</v>
      </c>
      <c r="J510" s="22">
        <v>45510</v>
      </c>
      <c r="K510" s="22"/>
      <c r="L510" t="s">
        <v>133</v>
      </c>
      <c r="M510" t="s">
        <v>200</v>
      </c>
      <c r="N510" t="s">
        <v>440</v>
      </c>
      <c r="O510" t="s">
        <v>421</v>
      </c>
      <c r="Q510" t="s">
        <v>137</v>
      </c>
      <c r="S510" t="s">
        <v>76</v>
      </c>
      <c r="T510" t="s">
        <v>305</v>
      </c>
    </row>
    <row r="511" spans="1:20" x14ac:dyDescent="0.35">
      <c r="A511">
        <v>69148</v>
      </c>
      <c r="C511">
        <v>149</v>
      </c>
      <c r="D511" t="s">
        <v>73</v>
      </c>
      <c r="E511" t="s">
        <v>439</v>
      </c>
      <c r="F511">
        <v>1800</v>
      </c>
      <c r="G511" s="22">
        <v>45525</v>
      </c>
      <c r="H511" s="22">
        <v>45525</v>
      </c>
      <c r="I511" s="22">
        <v>45525</v>
      </c>
      <c r="J511" s="22">
        <v>45510</v>
      </c>
      <c r="K511" s="22"/>
      <c r="L511" t="s">
        <v>133</v>
      </c>
      <c r="M511" t="s">
        <v>200</v>
      </c>
      <c r="N511" t="s">
        <v>440</v>
      </c>
      <c r="O511" t="s">
        <v>421</v>
      </c>
      <c r="Q511" t="s">
        <v>137</v>
      </c>
      <c r="S511" t="s">
        <v>76</v>
      </c>
      <c r="T511" t="s">
        <v>305</v>
      </c>
    </row>
    <row r="512" spans="1:20" x14ac:dyDescent="0.35">
      <c r="A512">
        <v>69769</v>
      </c>
      <c r="C512">
        <v>149</v>
      </c>
      <c r="D512" t="s">
        <v>73</v>
      </c>
      <c r="E512" t="s">
        <v>193</v>
      </c>
      <c r="F512">
        <v>3540.6</v>
      </c>
      <c r="G512" s="22">
        <v>45525</v>
      </c>
      <c r="H512" s="22">
        <v>45525</v>
      </c>
      <c r="I512" s="22">
        <v>45525</v>
      </c>
      <c r="J512" s="22">
        <v>45509</v>
      </c>
      <c r="K512" s="22"/>
      <c r="L512" t="s">
        <v>133</v>
      </c>
      <c r="M512" t="s">
        <v>147</v>
      </c>
      <c r="N512" t="s">
        <v>145</v>
      </c>
      <c r="O512" t="s">
        <v>421</v>
      </c>
      <c r="Q512" t="s">
        <v>137</v>
      </c>
      <c r="S512" t="s">
        <v>76</v>
      </c>
      <c r="T512" t="s">
        <v>305</v>
      </c>
    </row>
    <row r="513" spans="1:20" x14ac:dyDescent="0.35">
      <c r="A513">
        <v>69774</v>
      </c>
      <c r="C513">
        <v>149</v>
      </c>
      <c r="D513" t="s">
        <v>73</v>
      </c>
      <c r="E513" t="s">
        <v>174</v>
      </c>
      <c r="F513">
        <v>155.1</v>
      </c>
      <c r="G513" s="22">
        <v>45525</v>
      </c>
      <c r="H513" s="22">
        <v>45525</v>
      </c>
      <c r="I513" s="22">
        <v>45525</v>
      </c>
      <c r="J513" s="22">
        <v>45510</v>
      </c>
      <c r="K513" s="22"/>
      <c r="L513" t="s">
        <v>133</v>
      </c>
      <c r="M513" t="s">
        <v>147</v>
      </c>
      <c r="N513" t="s">
        <v>145</v>
      </c>
      <c r="O513" t="s">
        <v>421</v>
      </c>
      <c r="Q513" t="s">
        <v>137</v>
      </c>
      <c r="S513" t="s">
        <v>76</v>
      </c>
      <c r="T513" t="s">
        <v>139</v>
      </c>
    </row>
    <row r="514" spans="1:20" x14ac:dyDescent="0.35">
      <c r="A514">
        <v>69835</v>
      </c>
      <c r="C514">
        <v>149</v>
      </c>
      <c r="D514" t="s">
        <v>73</v>
      </c>
      <c r="E514" t="s">
        <v>155</v>
      </c>
      <c r="F514">
        <v>179.99</v>
      </c>
      <c r="G514" s="22">
        <v>45525</v>
      </c>
      <c r="H514" s="22">
        <v>45525</v>
      </c>
      <c r="I514" s="22">
        <v>45525</v>
      </c>
      <c r="J514" s="22">
        <v>45507</v>
      </c>
      <c r="K514" s="22"/>
      <c r="L514" t="s">
        <v>133</v>
      </c>
      <c r="M514" t="s">
        <v>170</v>
      </c>
      <c r="N514" t="s">
        <v>156</v>
      </c>
      <c r="O514" t="s">
        <v>421</v>
      </c>
      <c r="Q514" t="s">
        <v>137</v>
      </c>
      <c r="S514" t="s">
        <v>76</v>
      </c>
      <c r="T514" t="s">
        <v>139</v>
      </c>
    </row>
    <row r="515" spans="1:20" x14ac:dyDescent="0.35">
      <c r="A515">
        <v>74193</v>
      </c>
      <c r="C515">
        <v>149</v>
      </c>
      <c r="D515" t="s">
        <v>73</v>
      </c>
      <c r="E515" t="s">
        <v>395</v>
      </c>
      <c r="F515">
        <v>39</v>
      </c>
      <c r="G515" s="22">
        <v>45525</v>
      </c>
      <c r="H515" s="22"/>
      <c r="I515" s="22">
        <v>45525</v>
      </c>
      <c r="J515" s="22">
        <v>45525</v>
      </c>
      <c r="K515" s="22">
        <v>45541</v>
      </c>
      <c r="L515" t="s">
        <v>396</v>
      </c>
      <c r="M515" t="s">
        <v>197</v>
      </c>
      <c r="N515" t="s">
        <v>437</v>
      </c>
      <c r="O515" t="s">
        <v>421</v>
      </c>
      <c r="P515" t="s">
        <v>136</v>
      </c>
      <c r="Q515" t="s">
        <v>137</v>
      </c>
      <c r="R515" t="s">
        <v>138</v>
      </c>
      <c r="S515" t="s">
        <v>76</v>
      </c>
      <c r="T515" t="s">
        <v>397</v>
      </c>
    </row>
    <row r="516" spans="1:20" x14ac:dyDescent="0.35">
      <c r="A516">
        <v>70478</v>
      </c>
      <c r="C516">
        <v>149</v>
      </c>
      <c r="D516" t="s">
        <v>73</v>
      </c>
      <c r="E516" t="s">
        <v>444</v>
      </c>
      <c r="F516">
        <v>600</v>
      </c>
      <c r="G516" s="22">
        <v>45525</v>
      </c>
      <c r="H516" s="22">
        <v>45523</v>
      </c>
      <c r="I516" s="22">
        <v>45525</v>
      </c>
      <c r="J516" s="22">
        <v>45509</v>
      </c>
      <c r="K516" s="22"/>
      <c r="L516" t="s">
        <v>158</v>
      </c>
      <c r="M516" t="s">
        <v>197</v>
      </c>
      <c r="N516" t="s">
        <v>331</v>
      </c>
      <c r="O516" t="s">
        <v>421</v>
      </c>
      <c r="Q516" t="s">
        <v>137</v>
      </c>
      <c r="S516" t="s">
        <v>76</v>
      </c>
      <c r="T516" t="s">
        <v>139</v>
      </c>
    </row>
    <row r="517" spans="1:20" x14ac:dyDescent="0.35">
      <c r="A517">
        <v>71283</v>
      </c>
      <c r="C517">
        <v>149</v>
      </c>
      <c r="D517" t="s">
        <v>73</v>
      </c>
      <c r="E517" t="s">
        <v>325</v>
      </c>
      <c r="F517">
        <v>1626.52</v>
      </c>
      <c r="G517" s="22">
        <v>45525</v>
      </c>
      <c r="H517" s="22">
        <v>45530</v>
      </c>
      <c r="I517" s="22">
        <v>45525</v>
      </c>
      <c r="J517" s="22">
        <v>45525</v>
      </c>
      <c r="K517" s="22"/>
      <c r="L517" t="s">
        <v>158</v>
      </c>
      <c r="M517" t="s">
        <v>147</v>
      </c>
      <c r="N517" t="s">
        <v>145</v>
      </c>
      <c r="O517" t="s">
        <v>421</v>
      </c>
      <c r="Q517" t="s">
        <v>137</v>
      </c>
      <c r="S517" t="s">
        <v>76</v>
      </c>
      <c r="T517" t="s">
        <v>139</v>
      </c>
    </row>
    <row r="518" spans="1:20" x14ac:dyDescent="0.35">
      <c r="A518">
        <v>71284</v>
      </c>
      <c r="C518">
        <v>149</v>
      </c>
      <c r="D518" t="s">
        <v>73</v>
      </c>
      <c r="E518" t="s">
        <v>445</v>
      </c>
      <c r="F518">
        <v>83.5</v>
      </c>
      <c r="G518" s="22">
        <v>45525</v>
      </c>
      <c r="H518" s="22">
        <v>45530</v>
      </c>
      <c r="I518" s="22">
        <v>45525</v>
      </c>
      <c r="J518" s="22">
        <v>45525</v>
      </c>
      <c r="K518" s="22"/>
      <c r="L518" t="s">
        <v>158</v>
      </c>
      <c r="M518" t="s">
        <v>147</v>
      </c>
      <c r="N518" t="s">
        <v>145</v>
      </c>
      <c r="O518" t="s">
        <v>421</v>
      </c>
      <c r="Q518" t="s">
        <v>137</v>
      </c>
      <c r="S518" t="s">
        <v>76</v>
      </c>
      <c r="T518" t="s">
        <v>139</v>
      </c>
    </row>
    <row r="519" spans="1:20" x14ac:dyDescent="0.35">
      <c r="A519">
        <v>71287</v>
      </c>
      <c r="C519">
        <v>149</v>
      </c>
      <c r="D519" t="s">
        <v>73</v>
      </c>
      <c r="E519" t="s">
        <v>172</v>
      </c>
      <c r="F519">
        <v>70.78</v>
      </c>
      <c r="G519" s="22">
        <v>45525</v>
      </c>
      <c r="H519" s="22">
        <v>45530</v>
      </c>
      <c r="I519" s="22">
        <v>45525</v>
      </c>
      <c r="J519" s="22">
        <v>45518</v>
      </c>
      <c r="K519" s="22">
        <v>45525</v>
      </c>
      <c r="L519" t="s">
        <v>133</v>
      </c>
      <c r="M519" t="s">
        <v>147</v>
      </c>
      <c r="N519" t="s">
        <v>145</v>
      </c>
      <c r="O519" t="s">
        <v>421</v>
      </c>
      <c r="Q519" t="s">
        <v>137</v>
      </c>
      <c r="S519" t="s">
        <v>76</v>
      </c>
      <c r="T519" t="s">
        <v>305</v>
      </c>
    </row>
    <row r="520" spans="1:20" x14ac:dyDescent="0.35">
      <c r="A520">
        <v>71288</v>
      </c>
      <c r="C520">
        <v>149</v>
      </c>
      <c r="D520" t="s">
        <v>73</v>
      </c>
      <c r="E520" t="s">
        <v>177</v>
      </c>
      <c r="F520">
        <v>1572.9</v>
      </c>
      <c r="G520" s="22">
        <v>45525</v>
      </c>
      <c r="H520" s="22">
        <v>45530</v>
      </c>
      <c r="I520" s="22">
        <v>45525</v>
      </c>
      <c r="J520" s="22">
        <v>45510</v>
      </c>
      <c r="K520" s="22">
        <v>45525</v>
      </c>
      <c r="L520" t="s">
        <v>133</v>
      </c>
      <c r="M520" t="s">
        <v>147</v>
      </c>
      <c r="N520" t="s">
        <v>148</v>
      </c>
      <c r="O520" t="s">
        <v>421</v>
      </c>
      <c r="Q520" t="s">
        <v>137</v>
      </c>
      <c r="S520" t="s">
        <v>76</v>
      </c>
      <c r="T520" t="s">
        <v>305</v>
      </c>
    </row>
    <row r="521" spans="1:20" x14ac:dyDescent="0.35">
      <c r="A521">
        <v>71289</v>
      </c>
      <c r="C521">
        <v>149</v>
      </c>
      <c r="D521" t="s">
        <v>73</v>
      </c>
      <c r="E521" t="s">
        <v>215</v>
      </c>
      <c r="F521">
        <v>1944</v>
      </c>
      <c r="G521" s="22">
        <v>45525</v>
      </c>
      <c r="H521" s="22">
        <v>45530</v>
      </c>
      <c r="I521" s="22">
        <v>45525</v>
      </c>
      <c r="J521" s="22">
        <v>45520</v>
      </c>
      <c r="K521" s="22">
        <v>45525</v>
      </c>
      <c r="L521" t="s">
        <v>133</v>
      </c>
      <c r="M521" t="s">
        <v>147</v>
      </c>
      <c r="N521" t="s">
        <v>145</v>
      </c>
      <c r="O521" t="s">
        <v>421</v>
      </c>
      <c r="Q521" t="s">
        <v>137</v>
      </c>
      <c r="S521" t="s">
        <v>76</v>
      </c>
      <c r="T521" t="s">
        <v>305</v>
      </c>
    </row>
    <row r="522" spans="1:20" x14ac:dyDescent="0.35">
      <c r="A522">
        <v>71293</v>
      </c>
      <c r="C522">
        <v>149</v>
      </c>
      <c r="D522" t="s">
        <v>73</v>
      </c>
      <c r="E522" t="s">
        <v>194</v>
      </c>
      <c r="F522">
        <v>1137.6600000000001</v>
      </c>
      <c r="G522" s="22">
        <v>45525</v>
      </c>
      <c r="H522" s="22">
        <v>45530</v>
      </c>
      <c r="I522" s="22">
        <v>45525</v>
      </c>
      <c r="J522" s="22">
        <v>45510</v>
      </c>
      <c r="K522" s="22">
        <v>45525</v>
      </c>
      <c r="L522" t="s">
        <v>133</v>
      </c>
      <c r="M522" t="s">
        <v>147</v>
      </c>
      <c r="N522" t="s">
        <v>145</v>
      </c>
      <c r="O522" t="s">
        <v>421</v>
      </c>
      <c r="Q522" t="s">
        <v>137</v>
      </c>
      <c r="S522" t="s">
        <v>76</v>
      </c>
      <c r="T522" t="s">
        <v>305</v>
      </c>
    </row>
    <row r="523" spans="1:20" x14ac:dyDescent="0.35">
      <c r="A523">
        <v>71299</v>
      </c>
      <c r="C523">
        <v>149</v>
      </c>
      <c r="D523" t="s">
        <v>73</v>
      </c>
      <c r="E523" t="s">
        <v>446</v>
      </c>
      <c r="F523">
        <v>2152.46</v>
      </c>
      <c r="G523" s="22">
        <v>45525</v>
      </c>
      <c r="H523" s="22">
        <v>45530</v>
      </c>
      <c r="I523" s="22">
        <v>45525</v>
      </c>
      <c r="J523" s="22">
        <v>45525</v>
      </c>
      <c r="K523" s="22">
        <v>45525</v>
      </c>
      <c r="L523" t="s">
        <v>133</v>
      </c>
      <c r="M523" t="s">
        <v>170</v>
      </c>
      <c r="N523" t="s">
        <v>447</v>
      </c>
      <c r="O523" t="s">
        <v>421</v>
      </c>
      <c r="Q523" t="s">
        <v>137</v>
      </c>
      <c r="S523" t="s">
        <v>76</v>
      </c>
      <c r="T523" t="s">
        <v>305</v>
      </c>
    </row>
    <row r="524" spans="1:20" x14ac:dyDescent="0.35">
      <c r="A524">
        <v>71357</v>
      </c>
      <c r="C524">
        <v>149</v>
      </c>
      <c r="D524" t="s">
        <v>73</v>
      </c>
      <c r="E524" t="s">
        <v>367</v>
      </c>
      <c r="F524">
        <v>2501.23</v>
      </c>
      <c r="G524" s="22">
        <v>45525</v>
      </c>
      <c r="H524" s="22">
        <v>45530</v>
      </c>
      <c r="I524" s="22">
        <v>45525</v>
      </c>
      <c r="J524" s="22">
        <v>45525</v>
      </c>
      <c r="K524" s="22">
        <v>45525</v>
      </c>
      <c r="L524" t="s">
        <v>158</v>
      </c>
      <c r="N524" t="s">
        <v>368</v>
      </c>
      <c r="O524" t="s">
        <v>421</v>
      </c>
      <c r="Q524" t="s">
        <v>137</v>
      </c>
      <c r="S524" t="s">
        <v>76</v>
      </c>
      <c r="T524" t="s">
        <v>139</v>
      </c>
    </row>
    <row r="525" spans="1:20" x14ac:dyDescent="0.35">
      <c r="A525">
        <v>71277</v>
      </c>
      <c r="C525">
        <v>149</v>
      </c>
      <c r="D525" t="s">
        <v>73</v>
      </c>
      <c r="E525" t="s">
        <v>403</v>
      </c>
      <c r="F525">
        <v>11238.54</v>
      </c>
      <c r="G525" s="22">
        <v>45524</v>
      </c>
      <c r="H525" s="22"/>
      <c r="I525" s="22">
        <v>45524</v>
      </c>
      <c r="J525" s="22">
        <v>45503</v>
      </c>
      <c r="K525" s="22">
        <v>45524</v>
      </c>
      <c r="L525" t="s">
        <v>133</v>
      </c>
      <c r="N525" t="s">
        <v>448</v>
      </c>
      <c r="O525" t="s">
        <v>421</v>
      </c>
      <c r="Q525" t="s">
        <v>137</v>
      </c>
      <c r="S525" t="s">
        <v>76</v>
      </c>
      <c r="T525" t="s">
        <v>139</v>
      </c>
    </row>
    <row r="526" spans="1:20" x14ac:dyDescent="0.35">
      <c r="A526">
        <v>68881</v>
      </c>
      <c r="C526">
        <v>149</v>
      </c>
      <c r="D526" t="s">
        <v>73</v>
      </c>
      <c r="E526" t="s">
        <v>231</v>
      </c>
      <c r="F526">
        <v>10083.08</v>
      </c>
      <c r="G526" s="22">
        <v>45524</v>
      </c>
      <c r="H526" s="22">
        <v>45524</v>
      </c>
      <c r="I526" s="22">
        <v>45524</v>
      </c>
      <c r="J526" s="22">
        <v>45504</v>
      </c>
      <c r="K526" s="22">
        <v>45510</v>
      </c>
      <c r="L526" t="s">
        <v>158</v>
      </c>
      <c r="M526" t="s">
        <v>141</v>
      </c>
      <c r="N526" t="s">
        <v>232</v>
      </c>
      <c r="O526" t="s">
        <v>421</v>
      </c>
      <c r="Q526" t="s">
        <v>137</v>
      </c>
      <c r="S526" t="s">
        <v>76</v>
      </c>
      <c r="T526" t="s">
        <v>139</v>
      </c>
    </row>
    <row r="527" spans="1:20" x14ac:dyDescent="0.35">
      <c r="A527">
        <v>68882</v>
      </c>
      <c r="C527">
        <v>149</v>
      </c>
      <c r="D527" t="s">
        <v>73</v>
      </c>
      <c r="E527" t="s">
        <v>226</v>
      </c>
      <c r="F527">
        <v>51840.69</v>
      </c>
      <c r="G527" s="22">
        <v>45524</v>
      </c>
      <c r="H527" s="22">
        <v>45524</v>
      </c>
      <c r="I527" s="22">
        <v>45524</v>
      </c>
      <c r="J527" s="22">
        <v>45504</v>
      </c>
      <c r="K527" s="22">
        <v>45510</v>
      </c>
      <c r="L527" t="s">
        <v>133</v>
      </c>
      <c r="M527" t="s">
        <v>141</v>
      </c>
      <c r="N527" t="s">
        <v>230</v>
      </c>
      <c r="O527" t="s">
        <v>421</v>
      </c>
      <c r="Q527" t="s">
        <v>137</v>
      </c>
      <c r="S527" t="s">
        <v>76</v>
      </c>
      <c r="T527" t="s">
        <v>139</v>
      </c>
    </row>
    <row r="528" spans="1:20" x14ac:dyDescent="0.35">
      <c r="A528">
        <v>68883</v>
      </c>
      <c r="C528">
        <v>149</v>
      </c>
      <c r="D528" t="s">
        <v>73</v>
      </c>
      <c r="E528" t="s">
        <v>226</v>
      </c>
      <c r="F528">
        <v>12774.74</v>
      </c>
      <c r="G528" s="22">
        <v>45524</v>
      </c>
      <c r="H528" s="22">
        <v>45524</v>
      </c>
      <c r="I528" s="22">
        <v>45524</v>
      </c>
      <c r="J528" s="22">
        <v>45504</v>
      </c>
      <c r="K528" s="22">
        <v>45510</v>
      </c>
      <c r="L528" t="s">
        <v>133</v>
      </c>
      <c r="M528" t="s">
        <v>141</v>
      </c>
      <c r="N528" t="s">
        <v>230</v>
      </c>
      <c r="O528" t="s">
        <v>421</v>
      </c>
      <c r="Q528" t="s">
        <v>137</v>
      </c>
      <c r="S528" t="s">
        <v>76</v>
      </c>
      <c r="T528" t="s">
        <v>139</v>
      </c>
    </row>
    <row r="529" spans="1:20" x14ac:dyDescent="0.35">
      <c r="A529">
        <v>68884</v>
      </c>
      <c r="C529">
        <v>149</v>
      </c>
      <c r="D529" t="s">
        <v>73</v>
      </c>
      <c r="E529" t="s">
        <v>222</v>
      </c>
      <c r="F529">
        <v>4726.0200000000004</v>
      </c>
      <c r="G529" s="22">
        <v>45524</v>
      </c>
      <c r="H529" s="22">
        <v>45524</v>
      </c>
      <c r="I529" s="22">
        <v>45524</v>
      </c>
      <c r="J529" s="22">
        <v>45504</v>
      </c>
      <c r="K529" s="22">
        <v>45510</v>
      </c>
      <c r="L529" t="s">
        <v>133</v>
      </c>
      <c r="M529" t="s">
        <v>141</v>
      </c>
      <c r="N529" t="s">
        <v>223</v>
      </c>
      <c r="O529" t="s">
        <v>421</v>
      </c>
      <c r="Q529" t="s">
        <v>137</v>
      </c>
      <c r="S529" t="s">
        <v>76</v>
      </c>
      <c r="T529" t="s">
        <v>139</v>
      </c>
    </row>
    <row r="530" spans="1:20" x14ac:dyDescent="0.35">
      <c r="A530">
        <v>69075</v>
      </c>
      <c r="C530">
        <v>149</v>
      </c>
      <c r="D530" t="s">
        <v>73</v>
      </c>
      <c r="E530" t="s">
        <v>380</v>
      </c>
      <c r="F530">
        <v>377</v>
      </c>
      <c r="G530" s="22">
        <v>45524</v>
      </c>
      <c r="H530" s="22">
        <v>45524</v>
      </c>
      <c r="I530" s="22">
        <v>45524</v>
      </c>
      <c r="J530" s="22">
        <v>45496</v>
      </c>
      <c r="K530" s="22"/>
      <c r="L530" t="s">
        <v>133</v>
      </c>
      <c r="M530" t="s">
        <v>197</v>
      </c>
      <c r="N530" t="s">
        <v>381</v>
      </c>
      <c r="O530" t="s">
        <v>421</v>
      </c>
      <c r="Q530" t="s">
        <v>137</v>
      </c>
      <c r="S530" t="s">
        <v>76</v>
      </c>
      <c r="T530" t="s">
        <v>305</v>
      </c>
    </row>
    <row r="531" spans="1:20" x14ac:dyDescent="0.35">
      <c r="A531">
        <v>69768</v>
      </c>
      <c r="C531">
        <v>149</v>
      </c>
      <c r="D531" t="s">
        <v>73</v>
      </c>
      <c r="E531" t="s">
        <v>301</v>
      </c>
      <c r="F531">
        <v>604</v>
      </c>
      <c r="G531" s="22">
        <v>45524</v>
      </c>
      <c r="H531" s="22">
        <v>45524</v>
      </c>
      <c r="I531" s="22">
        <v>45524</v>
      </c>
      <c r="J531" s="22">
        <v>45509</v>
      </c>
      <c r="K531" s="22"/>
      <c r="L531" t="s">
        <v>133</v>
      </c>
      <c r="M531" t="s">
        <v>147</v>
      </c>
      <c r="N531" t="s">
        <v>148</v>
      </c>
      <c r="O531" t="s">
        <v>421</v>
      </c>
      <c r="Q531" t="s">
        <v>137</v>
      </c>
      <c r="S531" t="s">
        <v>76</v>
      </c>
      <c r="T531" t="s">
        <v>305</v>
      </c>
    </row>
    <row r="532" spans="1:20" x14ac:dyDescent="0.35">
      <c r="A532">
        <v>69770</v>
      </c>
      <c r="C532">
        <v>149</v>
      </c>
      <c r="D532" t="s">
        <v>73</v>
      </c>
      <c r="E532" t="s">
        <v>174</v>
      </c>
      <c r="F532">
        <v>262.10000000000002</v>
      </c>
      <c r="G532" s="22">
        <v>45524</v>
      </c>
      <c r="H532" s="22">
        <v>45524</v>
      </c>
      <c r="I532" s="22">
        <v>45524</v>
      </c>
      <c r="J532" s="22">
        <v>45509</v>
      </c>
      <c r="K532" s="22"/>
      <c r="L532" t="s">
        <v>133</v>
      </c>
      <c r="M532" t="s">
        <v>147</v>
      </c>
      <c r="N532" t="s">
        <v>145</v>
      </c>
      <c r="O532" t="s">
        <v>421</v>
      </c>
      <c r="Q532" t="s">
        <v>137</v>
      </c>
      <c r="S532" t="s">
        <v>76</v>
      </c>
      <c r="T532" t="s">
        <v>139</v>
      </c>
    </row>
    <row r="533" spans="1:20" x14ac:dyDescent="0.35">
      <c r="A533">
        <v>69772</v>
      </c>
      <c r="C533">
        <v>149</v>
      </c>
      <c r="D533" t="s">
        <v>73</v>
      </c>
      <c r="E533" t="s">
        <v>286</v>
      </c>
      <c r="F533">
        <v>2637.96</v>
      </c>
      <c r="G533" s="22">
        <v>45524</v>
      </c>
      <c r="H533" s="22">
        <v>45524</v>
      </c>
      <c r="I533" s="22">
        <v>45524</v>
      </c>
      <c r="J533" s="22">
        <v>45511</v>
      </c>
      <c r="K533" s="22"/>
      <c r="L533" t="s">
        <v>133</v>
      </c>
      <c r="M533" t="s">
        <v>147</v>
      </c>
      <c r="N533" t="s">
        <v>145</v>
      </c>
      <c r="O533" t="s">
        <v>421</v>
      </c>
      <c r="Q533" t="s">
        <v>137</v>
      </c>
      <c r="S533" t="s">
        <v>76</v>
      </c>
      <c r="T533" t="s">
        <v>305</v>
      </c>
    </row>
    <row r="534" spans="1:20" x14ac:dyDescent="0.35">
      <c r="A534">
        <v>70242</v>
      </c>
      <c r="C534">
        <v>149</v>
      </c>
      <c r="D534" t="s">
        <v>73</v>
      </c>
      <c r="E534" t="s">
        <v>224</v>
      </c>
      <c r="F534">
        <v>288.3</v>
      </c>
      <c r="G534" s="22">
        <v>45524</v>
      </c>
      <c r="H534" s="22">
        <v>45524</v>
      </c>
      <c r="I534" s="22">
        <v>45524</v>
      </c>
      <c r="J534" s="22">
        <v>45503</v>
      </c>
      <c r="K534" s="22">
        <v>45518</v>
      </c>
      <c r="L534" t="s">
        <v>133</v>
      </c>
      <c r="M534" t="s">
        <v>449</v>
      </c>
      <c r="N534" t="s">
        <v>225</v>
      </c>
      <c r="O534" t="s">
        <v>421</v>
      </c>
      <c r="Q534" t="s">
        <v>137</v>
      </c>
      <c r="S534" t="s">
        <v>76</v>
      </c>
      <c r="T534" t="s">
        <v>139</v>
      </c>
    </row>
    <row r="535" spans="1:20" x14ac:dyDescent="0.35">
      <c r="A535">
        <v>70505</v>
      </c>
      <c r="C535">
        <v>149</v>
      </c>
      <c r="D535" t="s">
        <v>73</v>
      </c>
      <c r="E535" t="s">
        <v>450</v>
      </c>
      <c r="F535">
        <v>370</v>
      </c>
      <c r="G535" s="22">
        <v>45524</v>
      </c>
      <c r="H535" s="22">
        <v>45524</v>
      </c>
      <c r="I535" s="22">
        <v>45524</v>
      </c>
      <c r="J535" s="22">
        <v>45634</v>
      </c>
      <c r="K535" s="22"/>
      <c r="L535" t="s">
        <v>133</v>
      </c>
      <c r="M535" t="s">
        <v>147</v>
      </c>
      <c r="N535" t="s">
        <v>145</v>
      </c>
      <c r="O535" t="s">
        <v>421</v>
      </c>
      <c r="Q535" t="s">
        <v>137</v>
      </c>
      <c r="S535" t="s">
        <v>76</v>
      </c>
      <c r="T535" t="s">
        <v>305</v>
      </c>
    </row>
    <row r="536" spans="1:20" x14ac:dyDescent="0.35">
      <c r="A536">
        <v>70507</v>
      </c>
      <c r="C536">
        <v>149</v>
      </c>
      <c r="D536" t="s">
        <v>73</v>
      </c>
      <c r="E536" t="s">
        <v>329</v>
      </c>
      <c r="F536">
        <v>5580</v>
      </c>
      <c r="G536" s="22">
        <v>45524</v>
      </c>
      <c r="H536" s="22">
        <v>45524</v>
      </c>
      <c r="I536" s="22">
        <v>45524</v>
      </c>
      <c r="J536" s="22">
        <v>45517</v>
      </c>
      <c r="K536" s="22"/>
      <c r="L536" t="s">
        <v>133</v>
      </c>
      <c r="M536" t="s">
        <v>147</v>
      </c>
      <c r="N536" t="s">
        <v>145</v>
      </c>
      <c r="O536" t="s">
        <v>421</v>
      </c>
      <c r="Q536" t="s">
        <v>137</v>
      </c>
      <c r="S536" t="s">
        <v>76</v>
      </c>
      <c r="T536" t="s">
        <v>305</v>
      </c>
    </row>
    <row r="537" spans="1:20" x14ac:dyDescent="0.35">
      <c r="A537">
        <v>70508</v>
      </c>
      <c r="C537">
        <v>149</v>
      </c>
      <c r="D537" t="s">
        <v>73</v>
      </c>
      <c r="E537" t="s">
        <v>153</v>
      </c>
      <c r="F537">
        <v>2305.8000000000002</v>
      </c>
      <c r="G537" s="22">
        <v>45524</v>
      </c>
      <c r="H537" s="22">
        <v>45524</v>
      </c>
      <c r="I537" s="22">
        <v>45524</v>
      </c>
      <c r="J537" s="22">
        <v>45517</v>
      </c>
      <c r="K537" s="22"/>
      <c r="L537" t="s">
        <v>133</v>
      </c>
      <c r="M537" t="s">
        <v>147</v>
      </c>
      <c r="N537" t="s">
        <v>145</v>
      </c>
      <c r="O537" t="s">
        <v>421</v>
      </c>
      <c r="Q537" t="s">
        <v>137</v>
      </c>
      <c r="S537" t="s">
        <v>76</v>
      </c>
      <c r="T537" t="s">
        <v>305</v>
      </c>
    </row>
    <row r="538" spans="1:20" x14ac:dyDescent="0.35">
      <c r="A538">
        <v>70581</v>
      </c>
      <c r="C538">
        <v>149</v>
      </c>
      <c r="D538" t="s">
        <v>73</v>
      </c>
      <c r="E538" t="s">
        <v>226</v>
      </c>
      <c r="F538">
        <v>781.81</v>
      </c>
      <c r="G538" s="22">
        <v>45524</v>
      </c>
      <c r="H538" s="22">
        <v>45524</v>
      </c>
      <c r="I538" s="22">
        <v>45524</v>
      </c>
      <c r="J538" s="22">
        <v>45503</v>
      </c>
      <c r="K538" s="22">
        <v>45520</v>
      </c>
      <c r="L538" t="s">
        <v>133</v>
      </c>
      <c r="M538" t="s">
        <v>242</v>
      </c>
      <c r="N538" t="s">
        <v>243</v>
      </c>
      <c r="O538" t="s">
        <v>421</v>
      </c>
      <c r="Q538" t="s">
        <v>137</v>
      </c>
      <c r="S538" t="s">
        <v>76</v>
      </c>
      <c r="T538" t="s">
        <v>139</v>
      </c>
    </row>
    <row r="539" spans="1:20" x14ac:dyDescent="0.35">
      <c r="A539">
        <v>70584</v>
      </c>
      <c r="C539">
        <v>149</v>
      </c>
      <c r="D539" t="s">
        <v>73</v>
      </c>
      <c r="E539" t="s">
        <v>222</v>
      </c>
      <c r="F539">
        <v>93</v>
      </c>
      <c r="G539" s="22">
        <v>45524</v>
      </c>
      <c r="H539" s="22">
        <v>45524</v>
      </c>
      <c r="I539" s="22">
        <v>45524</v>
      </c>
      <c r="J539" s="22">
        <v>45503</v>
      </c>
      <c r="K539" s="22">
        <v>45520</v>
      </c>
      <c r="L539" t="s">
        <v>133</v>
      </c>
      <c r="M539" t="s">
        <v>141</v>
      </c>
      <c r="N539" t="s">
        <v>222</v>
      </c>
      <c r="O539" t="s">
        <v>421</v>
      </c>
      <c r="Q539" t="s">
        <v>137</v>
      </c>
      <c r="S539" t="s">
        <v>76</v>
      </c>
      <c r="T539" t="s">
        <v>139</v>
      </c>
    </row>
    <row r="540" spans="1:20" x14ac:dyDescent="0.35">
      <c r="A540">
        <v>70687</v>
      </c>
      <c r="C540">
        <v>149</v>
      </c>
      <c r="D540" t="s">
        <v>73</v>
      </c>
      <c r="E540" t="s">
        <v>451</v>
      </c>
      <c r="F540">
        <v>13219.8</v>
      </c>
      <c r="G540" s="22">
        <v>45524</v>
      </c>
      <c r="H540" s="22">
        <v>45524</v>
      </c>
      <c r="I540" s="22">
        <v>45524</v>
      </c>
      <c r="J540" s="22">
        <v>45505</v>
      </c>
      <c r="K540" s="22">
        <v>45520</v>
      </c>
      <c r="L540" t="s">
        <v>158</v>
      </c>
      <c r="M540" t="s">
        <v>141</v>
      </c>
      <c r="N540" t="s">
        <v>339</v>
      </c>
      <c r="O540" t="s">
        <v>421</v>
      </c>
      <c r="Q540" t="s">
        <v>137</v>
      </c>
      <c r="S540" t="s">
        <v>76</v>
      </c>
      <c r="T540" t="s">
        <v>139</v>
      </c>
    </row>
    <row r="541" spans="1:20" x14ac:dyDescent="0.35">
      <c r="A541">
        <v>70688</v>
      </c>
      <c r="C541">
        <v>149</v>
      </c>
      <c r="D541" t="s">
        <v>73</v>
      </c>
      <c r="E541" t="s">
        <v>451</v>
      </c>
      <c r="F541">
        <v>3745.36</v>
      </c>
      <c r="G541" s="22">
        <v>45524</v>
      </c>
      <c r="H541" s="22">
        <v>45524</v>
      </c>
      <c r="I541" s="22">
        <v>45524</v>
      </c>
      <c r="J541" s="22">
        <v>45505</v>
      </c>
      <c r="K541" s="22">
        <v>45520</v>
      </c>
      <c r="L541" t="s">
        <v>158</v>
      </c>
      <c r="M541" t="s">
        <v>141</v>
      </c>
      <c r="N541" t="s">
        <v>339</v>
      </c>
      <c r="O541" t="s">
        <v>421</v>
      </c>
      <c r="Q541" t="s">
        <v>137</v>
      </c>
      <c r="S541" t="s">
        <v>76</v>
      </c>
      <c r="T541" t="s">
        <v>139</v>
      </c>
    </row>
    <row r="542" spans="1:20" x14ac:dyDescent="0.35">
      <c r="A542">
        <v>71051</v>
      </c>
      <c r="C542">
        <v>149</v>
      </c>
      <c r="D542" t="s">
        <v>73</v>
      </c>
      <c r="E542" t="s">
        <v>236</v>
      </c>
      <c r="F542">
        <v>351.4</v>
      </c>
      <c r="G542" s="22">
        <v>45524</v>
      </c>
      <c r="H542" s="22"/>
      <c r="I542" s="22">
        <v>45524</v>
      </c>
      <c r="J542" s="22">
        <v>45523</v>
      </c>
      <c r="K542" s="22">
        <v>45523</v>
      </c>
      <c r="L542" t="s">
        <v>133</v>
      </c>
      <c r="M542" t="s">
        <v>141</v>
      </c>
      <c r="N542" t="s">
        <v>237</v>
      </c>
      <c r="O542" t="s">
        <v>421</v>
      </c>
      <c r="S542" t="s">
        <v>76</v>
      </c>
      <c r="T542" t="s">
        <v>305</v>
      </c>
    </row>
    <row r="543" spans="1:20" x14ac:dyDescent="0.35">
      <c r="A543">
        <v>71128</v>
      </c>
      <c r="C543">
        <v>149</v>
      </c>
      <c r="D543" t="s">
        <v>73</v>
      </c>
      <c r="E543" t="s">
        <v>162</v>
      </c>
      <c r="F543">
        <v>240</v>
      </c>
      <c r="G543" s="22">
        <v>45524</v>
      </c>
      <c r="H543" s="22"/>
      <c r="I543" s="22">
        <v>45524</v>
      </c>
      <c r="J543" s="22">
        <v>45524</v>
      </c>
      <c r="K543" s="22"/>
      <c r="L543" t="s">
        <v>158</v>
      </c>
      <c r="M543" t="s">
        <v>147</v>
      </c>
      <c r="N543" t="s">
        <v>145</v>
      </c>
      <c r="O543" t="s">
        <v>421</v>
      </c>
      <c r="S543" t="s">
        <v>76</v>
      </c>
      <c r="T543" t="s">
        <v>139</v>
      </c>
    </row>
    <row r="544" spans="1:20" x14ac:dyDescent="0.35">
      <c r="A544">
        <v>71129</v>
      </c>
      <c r="C544">
        <v>149</v>
      </c>
      <c r="D544" t="s">
        <v>73</v>
      </c>
      <c r="E544" t="s">
        <v>452</v>
      </c>
      <c r="F544">
        <v>192.68</v>
      </c>
      <c r="G544" s="22">
        <v>45524</v>
      </c>
      <c r="H544" s="22"/>
      <c r="I544" s="22">
        <v>45524</v>
      </c>
      <c r="J544" s="22">
        <v>45524</v>
      </c>
      <c r="K544" s="22"/>
      <c r="L544" t="s">
        <v>158</v>
      </c>
      <c r="N544" t="s">
        <v>145</v>
      </c>
      <c r="O544" t="s">
        <v>421</v>
      </c>
      <c r="S544" t="s">
        <v>76</v>
      </c>
      <c r="T544" t="s">
        <v>139</v>
      </c>
    </row>
    <row r="545" spans="1:20" x14ac:dyDescent="0.35">
      <c r="A545">
        <v>71132</v>
      </c>
      <c r="C545">
        <v>149</v>
      </c>
      <c r="D545" t="s">
        <v>73</v>
      </c>
      <c r="E545" t="s">
        <v>453</v>
      </c>
      <c r="F545">
        <v>1173.4100000000001</v>
      </c>
      <c r="G545" s="22">
        <v>45524</v>
      </c>
      <c r="H545" s="22"/>
      <c r="I545" s="22">
        <v>45524</v>
      </c>
      <c r="J545" s="22">
        <v>45505</v>
      </c>
      <c r="K545" s="22">
        <v>45524</v>
      </c>
      <c r="L545" t="s">
        <v>133</v>
      </c>
      <c r="M545" t="s">
        <v>170</v>
      </c>
      <c r="N545" t="s">
        <v>221</v>
      </c>
      <c r="O545" t="s">
        <v>421</v>
      </c>
      <c r="S545" t="s">
        <v>76</v>
      </c>
      <c r="T545" t="s">
        <v>305</v>
      </c>
    </row>
    <row r="546" spans="1:20" x14ac:dyDescent="0.35">
      <c r="A546">
        <v>71176</v>
      </c>
      <c r="C546">
        <v>149</v>
      </c>
      <c r="D546" t="s">
        <v>73</v>
      </c>
      <c r="E546" t="s">
        <v>239</v>
      </c>
      <c r="F546">
        <v>537.5</v>
      </c>
      <c r="G546" s="22">
        <v>45524</v>
      </c>
      <c r="H546" s="22"/>
      <c r="I546" s="22">
        <v>45524</v>
      </c>
      <c r="J546" s="22">
        <v>45513</v>
      </c>
      <c r="K546" s="22"/>
      <c r="L546" t="s">
        <v>133</v>
      </c>
      <c r="M546" t="s">
        <v>141</v>
      </c>
      <c r="N546" t="s">
        <v>240</v>
      </c>
      <c r="O546" t="s">
        <v>421</v>
      </c>
      <c r="S546" t="s">
        <v>76</v>
      </c>
      <c r="T546" t="s">
        <v>305</v>
      </c>
    </row>
    <row r="547" spans="1:20" x14ac:dyDescent="0.35">
      <c r="A547">
        <v>71177</v>
      </c>
      <c r="C547">
        <v>149</v>
      </c>
      <c r="D547" t="s">
        <v>73</v>
      </c>
      <c r="E547" t="s">
        <v>214</v>
      </c>
      <c r="F547">
        <v>185</v>
      </c>
      <c r="G547" s="22">
        <v>45524</v>
      </c>
      <c r="H547" s="22"/>
      <c r="I547" s="22">
        <v>45524</v>
      </c>
      <c r="J547" s="22">
        <v>45524</v>
      </c>
      <c r="K547" s="22"/>
      <c r="L547" t="s">
        <v>133</v>
      </c>
      <c r="M547" t="s">
        <v>242</v>
      </c>
      <c r="N547" t="s">
        <v>185</v>
      </c>
      <c r="O547" t="s">
        <v>421</v>
      </c>
      <c r="S547" t="s">
        <v>76</v>
      </c>
      <c r="T547" t="s">
        <v>305</v>
      </c>
    </row>
    <row r="548" spans="1:20" x14ac:dyDescent="0.35">
      <c r="A548">
        <v>68245</v>
      </c>
      <c r="C548">
        <v>149</v>
      </c>
      <c r="D548" t="s">
        <v>73</v>
      </c>
      <c r="E548" t="s">
        <v>241</v>
      </c>
      <c r="F548">
        <v>624.72</v>
      </c>
      <c r="G548" s="22">
        <v>45524</v>
      </c>
      <c r="H548" s="22">
        <v>45524</v>
      </c>
      <c r="I548" s="22">
        <v>45524</v>
      </c>
      <c r="J548" s="22">
        <v>45505</v>
      </c>
      <c r="K548" s="22"/>
      <c r="L548" t="s">
        <v>133</v>
      </c>
      <c r="M548" t="s">
        <v>242</v>
      </c>
      <c r="N548" t="s">
        <v>243</v>
      </c>
      <c r="O548" t="s">
        <v>421</v>
      </c>
      <c r="Q548" t="s">
        <v>137</v>
      </c>
      <c r="S548" t="s">
        <v>76</v>
      </c>
      <c r="T548" t="s">
        <v>305</v>
      </c>
    </row>
    <row r="549" spans="1:20" x14ac:dyDescent="0.35">
      <c r="A549">
        <v>68745</v>
      </c>
      <c r="C549">
        <v>149</v>
      </c>
      <c r="D549" t="s">
        <v>73</v>
      </c>
      <c r="E549" t="s">
        <v>168</v>
      </c>
      <c r="F549">
        <v>1207.52</v>
      </c>
      <c r="G549" s="22">
        <v>45524</v>
      </c>
      <c r="H549" s="22">
        <v>45524</v>
      </c>
      <c r="I549" s="22">
        <v>45524</v>
      </c>
      <c r="J549" s="22">
        <v>45503</v>
      </c>
      <c r="K549" s="22"/>
      <c r="L549" t="s">
        <v>133</v>
      </c>
      <c r="M549" t="s">
        <v>147</v>
      </c>
      <c r="N549" t="s">
        <v>145</v>
      </c>
      <c r="O549" t="s">
        <v>421</v>
      </c>
      <c r="Q549" t="s">
        <v>137</v>
      </c>
      <c r="S549" t="s">
        <v>76</v>
      </c>
      <c r="T549" t="s">
        <v>305</v>
      </c>
    </row>
    <row r="550" spans="1:20" x14ac:dyDescent="0.35">
      <c r="A550">
        <v>68746</v>
      </c>
      <c r="C550">
        <v>149</v>
      </c>
      <c r="D550" t="s">
        <v>73</v>
      </c>
      <c r="E550" t="s">
        <v>168</v>
      </c>
      <c r="F550">
        <v>635.6</v>
      </c>
      <c r="G550" s="22">
        <v>45524</v>
      </c>
      <c r="H550" s="22">
        <v>45524</v>
      </c>
      <c r="I550" s="22">
        <v>45524</v>
      </c>
      <c r="J550" s="22">
        <v>45503</v>
      </c>
      <c r="K550" s="22"/>
      <c r="L550" t="s">
        <v>133</v>
      </c>
      <c r="M550" t="s">
        <v>147</v>
      </c>
      <c r="N550" t="s">
        <v>145</v>
      </c>
      <c r="O550" t="s">
        <v>421</v>
      </c>
      <c r="Q550" t="s">
        <v>137</v>
      </c>
      <c r="S550" t="s">
        <v>76</v>
      </c>
      <c r="T550" t="s">
        <v>305</v>
      </c>
    </row>
    <row r="551" spans="1:20" x14ac:dyDescent="0.35">
      <c r="A551">
        <v>68750</v>
      </c>
      <c r="C551">
        <v>149</v>
      </c>
      <c r="D551" t="s">
        <v>73</v>
      </c>
      <c r="E551" t="s">
        <v>353</v>
      </c>
      <c r="F551">
        <v>1169.99</v>
      </c>
      <c r="G551" s="22">
        <v>45524</v>
      </c>
      <c r="H551" s="22">
        <v>45524</v>
      </c>
      <c r="I551" s="22">
        <v>45524</v>
      </c>
      <c r="J551" s="22">
        <v>45496</v>
      </c>
      <c r="K551" s="22"/>
      <c r="L551" t="s">
        <v>133</v>
      </c>
      <c r="M551" t="s">
        <v>147</v>
      </c>
      <c r="N551" t="s">
        <v>145</v>
      </c>
      <c r="O551" t="s">
        <v>421</v>
      </c>
      <c r="Q551" t="s">
        <v>137</v>
      </c>
      <c r="S551" t="s">
        <v>76</v>
      </c>
      <c r="T551" t="s">
        <v>305</v>
      </c>
    </row>
    <row r="552" spans="1:20" x14ac:dyDescent="0.35">
      <c r="A552">
        <v>68771</v>
      </c>
      <c r="C552">
        <v>149</v>
      </c>
      <c r="D552" t="s">
        <v>73</v>
      </c>
      <c r="E552" t="s">
        <v>454</v>
      </c>
      <c r="F552">
        <v>1920</v>
      </c>
      <c r="G552" s="22">
        <v>45524</v>
      </c>
      <c r="H552" s="22">
        <v>45524</v>
      </c>
      <c r="I552" s="22">
        <v>45524</v>
      </c>
      <c r="J552" s="22">
        <v>45524</v>
      </c>
      <c r="K552" s="22"/>
      <c r="L552" t="s">
        <v>133</v>
      </c>
      <c r="M552" t="s">
        <v>187</v>
      </c>
      <c r="N552" t="s">
        <v>192</v>
      </c>
      <c r="O552" t="s">
        <v>421</v>
      </c>
      <c r="Q552" t="s">
        <v>137</v>
      </c>
      <c r="S552" t="s">
        <v>76</v>
      </c>
      <c r="T552" t="s">
        <v>139</v>
      </c>
    </row>
    <row r="553" spans="1:20" x14ac:dyDescent="0.35">
      <c r="A553">
        <v>70506</v>
      </c>
      <c r="C553">
        <v>149</v>
      </c>
      <c r="D553" t="s">
        <v>73</v>
      </c>
      <c r="E553" t="s">
        <v>152</v>
      </c>
      <c r="F553">
        <v>797.48</v>
      </c>
      <c r="G553" s="22">
        <v>45523</v>
      </c>
      <c r="H553" s="22">
        <v>45523</v>
      </c>
      <c r="I553" s="22">
        <v>45523</v>
      </c>
      <c r="J553" s="22">
        <v>45517</v>
      </c>
      <c r="K553" s="22"/>
      <c r="L553" t="s">
        <v>133</v>
      </c>
      <c r="M553" t="s">
        <v>147</v>
      </c>
      <c r="N553" t="s">
        <v>145</v>
      </c>
      <c r="O553" t="s">
        <v>421</v>
      </c>
      <c r="Q553" t="s">
        <v>137</v>
      </c>
      <c r="S553" t="s">
        <v>76</v>
      </c>
      <c r="T553" t="s">
        <v>305</v>
      </c>
    </row>
    <row r="554" spans="1:20" x14ac:dyDescent="0.35">
      <c r="A554">
        <v>70510</v>
      </c>
      <c r="C554">
        <v>149</v>
      </c>
      <c r="D554" t="s">
        <v>73</v>
      </c>
      <c r="E554" t="s">
        <v>374</v>
      </c>
      <c r="F554">
        <v>558.29</v>
      </c>
      <c r="G554" s="22">
        <v>45523</v>
      </c>
      <c r="H554" s="22"/>
      <c r="I554" s="22">
        <v>45523</v>
      </c>
      <c r="J554" s="22">
        <v>45516</v>
      </c>
      <c r="K554" s="22"/>
      <c r="L554" t="s">
        <v>133</v>
      </c>
      <c r="M554" t="s">
        <v>147</v>
      </c>
      <c r="N554" t="s">
        <v>145</v>
      </c>
      <c r="O554" t="s">
        <v>421</v>
      </c>
      <c r="S554" t="s">
        <v>76</v>
      </c>
      <c r="T554" t="s">
        <v>305</v>
      </c>
    </row>
    <row r="555" spans="1:20" x14ac:dyDescent="0.35">
      <c r="A555">
        <v>70511</v>
      </c>
      <c r="C555">
        <v>149</v>
      </c>
      <c r="D555" t="s">
        <v>73</v>
      </c>
      <c r="E555" t="s">
        <v>172</v>
      </c>
      <c r="F555">
        <v>136</v>
      </c>
      <c r="G555" s="22">
        <v>45523</v>
      </c>
      <c r="H555" s="22">
        <v>45523</v>
      </c>
      <c r="I555" s="22">
        <v>45523</v>
      </c>
      <c r="J555" s="22">
        <v>45516</v>
      </c>
      <c r="K555" s="22"/>
      <c r="L555" t="s">
        <v>133</v>
      </c>
      <c r="M555" t="s">
        <v>147</v>
      </c>
      <c r="N555" t="s">
        <v>145</v>
      </c>
      <c r="O555" t="s">
        <v>421</v>
      </c>
      <c r="Q555" t="s">
        <v>137</v>
      </c>
      <c r="S555" t="s">
        <v>76</v>
      </c>
      <c r="T555" t="s">
        <v>305</v>
      </c>
    </row>
    <row r="556" spans="1:20" x14ac:dyDescent="0.35">
      <c r="A556">
        <v>70513</v>
      </c>
      <c r="C556">
        <v>149</v>
      </c>
      <c r="D556" t="s">
        <v>73</v>
      </c>
      <c r="E556" t="s">
        <v>415</v>
      </c>
      <c r="F556">
        <v>280.85000000000002</v>
      </c>
      <c r="G556" s="22">
        <v>45521</v>
      </c>
      <c r="H556" s="22">
        <v>45523</v>
      </c>
      <c r="I556" s="22">
        <v>45523</v>
      </c>
      <c r="J556" s="22">
        <v>45514</v>
      </c>
      <c r="K556" s="22"/>
      <c r="L556" t="s">
        <v>133</v>
      </c>
      <c r="M556" t="s">
        <v>147</v>
      </c>
      <c r="N556" t="s">
        <v>145</v>
      </c>
      <c r="O556" t="s">
        <v>455</v>
      </c>
      <c r="Q556" t="s">
        <v>137</v>
      </c>
      <c r="S556" t="s">
        <v>76</v>
      </c>
      <c r="T556" t="s">
        <v>305</v>
      </c>
    </row>
    <row r="557" spans="1:20" x14ac:dyDescent="0.35">
      <c r="A557">
        <v>70515</v>
      </c>
      <c r="C557">
        <v>149</v>
      </c>
      <c r="D557" t="s">
        <v>73</v>
      </c>
      <c r="E557" t="s">
        <v>151</v>
      </c>
      <c r="F557">
        <v>2999.37</v>
      </c>
      <c r="G557" s="22">
        <v>45522</v>
      </c>
      <c r="H557" s="22">
        <v>45523</v>
      </c>
      <c r="I557" s="22">
        <v>45523</v>
      </c>
      <c r="J557" s="22">
        <v>45512</v>
      </c>
      <c r="K557" s="22"/>
      <c r="L557" t="s">
        <v>133</v>
      </c>
      <c r="M557" t="s">
        <v>147</v>
      </c>
      <c r="N557" t="s">
        <v>145</v>
      </c>
      <c r="O557" t="s">
        <v>455</v>
      </c>
      <c r="Q557" t="s">
        <v>137</v>
      </c>
      <c r="S557" t="s">
        <v>76</v>
      </c>
      <c r="T557" t="s">
        <v>305</v>
      </c>
    </row>
    <row r="558" spans="1:20" x14ac:dyDescent="0.35">
      <c r="A558">
        <v>70516</v>
      </c>
      <c r="C558">
        <v>149</v>
      </c>
      <c r="D558" t="s">
        <v>73</v>
      </c>
      <c r="E558" t="s">
        <v>344</v>
      </c>
      <c r="F558">
        <v>180.34</v>
      </c>
      <c r="G558" s="22">
        <v>45523</v>
      </c>
      <c r="H558" s="22">
        <v>45523</v>
      </c>
      <c r="I558" s="22">
        <v>45523</v>
      </c>
      <c r="J558" s="22">
        <v>45517</v>
      </c>
      <c r="K558" s="22"/>
      <c r="L558" t="s">
        <v>133</v>
      </c>
      <c r="M558" t="s">
        <v>147</v>
      </c>
      <c r="N558" t="s">
        <v>145</v>
      </c>
      <c r="O558" t="s">
        <v>421</v>
      </c>
      <c r="Q558" t="s">
        <v>137</v>
      </c>
      <c r="S558" t="s">
        <v>76</v>
      </c>
      <c r="T558" t="s">
        <v>305</v>
      </c>
    </row>
    <row r="559" spans="1:20" x14ac:dyDescent="0.35">
      <c r="A559">
        <v>70535</v>
      </c>
      <c r="C559">
        <v>149</v>
      </c>
      <c r="D559" t="s">
        <v>73</v>
      </c>
      <c r="E559" t="s">
        <v>456</v>
      </c>
      <c r="F559">
        <v>159</v>
      </c>
      <c r="G559" s="22">
        <v>45523</v>
      </c>
      <c r="H559" s="22">
        <v>45523</v>
      </c>
      <c r="I559" s="22">
        <v>45523</v>
      </c>
      <c r="J559" s="22">
        <v>45523</v>
      </c>
      <c r="K559" s="22"/>
      <c r="L559" t="s">
        <v>133</v>
      </c>
      <c r="M559" t="s">
        <v>170</v>
      </c>
      <c r="N559" t="s">
        <v>221</v>
      </c>
      <c r="O559" t="s">
        <v>421</v>
      </c>
      <c r="Q559" t="s">
        <v>137</v>
      </c>
      <c r="S559" t="s">
        <v>76</v>
      </c>
      <c r="T559" t="s">
        <v>305</v>
      </c>
    </row>
    <row r="560" spans="1:20" x14ac:dyDescent="0.35">
      <c r="A560">
        <v>70933</v>
      </c>
      <c r="C560">
        <v>149</v>
      </c>
      <c r="D560" t="s">
        <v>73</v>
      </c>
      <c r="E560" t="s">
        <v>327</v>
      </c>
      <c r="F560">
        <v>600</v>
      </c>
      <c r="G560" s="22">
        <v>45523</v>
      </c>
      <c r="H560" s="22"/>
      <c r="I560" s="22">
        <v>45523</v>
      </c>
      <c r="J560" s="22">
        <v>45511</v>
      </c>
      <c r="K560" s="22"/>
      <c r="L560" t="s">
        <v>133</v>
      </c>
      <c r="M560" t="s">
        <v>147</v>
      </c>
      <c r="N560" t="s">
        <v>145</v>
      </c>
      <c r="O560" t="s">
        <v>421</v>
      </c>
      <c r="S560" t="s">
        <v>76</v>
      </c>
      <c r="T560" t="s">
        <v>305</v>
      </c>
    </row>
    <row r="561" spans="1:20" x14ac:dyDescent="0.35">
      <c r="A561">
        <v>70934</v>
      </c>
      <c r="C561">
        <v>149</v>
      </c>
      <c r="D561" t="s">
        <v>73</v>
      </c>
      <c r="E561" t="s">
        <v>233</v>
      </c>
      <c r="F561">
        <v>3921.11</v>
      </c>
      <c r="G561" s="22">
        <v>45523</v>
      </c>
      <c r="H561" s="22"/>
      <c r="I561" s="22">
        <v>45523</v>
      </c>
      <c r="J561" s="22">
        <v>45523</v>
      </c>
      <c r="K561" s="22"/>
      <c r="L561" t="s">
        <v>158</v>
      </c>
      <c r="M561" t="s">
        <v>147</v>
      </c>
      <c r="N561" t="s">
        <v>148</v>
      </c>
      <c r="O561" t="s">
        <v>421</v>
      </c>
      <c r="S561" t="s">
        <v>76</v>
      </c>
      <c r="T561" t="s">
        <v>139</v>
      </c>
    </row>
    <row r="562" spans="1:20" x14ac:dyDescent="0.35">
      <c r="A562">
        <v>70935</v>
      </c>
      <c r="C562">
        <v>149</v>
      </c>
      <c r="D562" t="s">
        <v>73</v>
      </c>
      <c r="E562" t="s">
        <v>362</v>
      </c>
      <c r="F562">
        <v>394</v>
      </c>
      <c r="G562" s="22">
        <v>45523</v>
      </c>
      <c r="H562" s="22"/>
      <c r="I562" s="22">
        <v>45523</v>
      </c>
      <c r="J562" s="22">
        <v>45523</v>
      </c>
      <c r="K562" s="22"/>
      <c r="L562" t="s">
        <v>158</v>
      </c>
      <c r="M562" t="s">
        <v>147</v>
      </c>
      <c r="N562" t="s">
        <v>145</v>
      </c>
      <c r="O562" t="s">
        <v>421</v>
      </c>
      <c r="S562" t="s">
        <v>76</v>
      </c>
      <c r="T562" t="s">
        <v>139</v>
      </c>
    </row>
    <row r="563" spans="1:20" x14ac:dyDescent="0.35">
      <c r="A563">
        <v>70938</v>
      </c>
      <c r="C563">
        <v>149</v>
      </c>
      <c r="D563" t="s">
        <v>73</v>
      </c>
      <c r="E563" t="s">
        <v>389</v>
      </c>
      <c r="F563">
        <v>1230</v>
      </c>
      <c r="G563" s="22">
        <v>45523</v>
      </c>
      <c r="H563" s="22"/>
      <c r="I563" s="22">
        <v>45523</v>
      </c>
      <c r="J563" s="22">
        <v>45516</v>
      </c>
      <c r="K563" s="22"/>
      <c r="L563" t="s">
        <v>133</v>
      </c>
      <c r="M563" t="s">
        <v>197</v>
      </c>
      <c r="N563" t="s">
        <v>331</v>
      </c>
      <c r="O563" t="s">
        <v>421</v>
      </c>
      <c r="S563" t="s">
        <v>76</v>
      </c>
      <c r="T563" t="s">
        <v>305</v>
      </c>
    </row>
    <row r="564" spans="1:20" x14ac:dyDescent="0.35">
      <c r="A564">
        <v>69754</v>
      </c>
      <c r="C564">
        <v>149</v>
      </c>
      <c r="D564" t="s">
        <v>73</v>
      </c>
      <c r="E564" t="s">
        <v>199</v>
      </c>
      <c r="F564">
        <v>2966.83</v>
      </c>
      <c r="G564" s="22">
        <v>45523</v>
      </c>
      <c r="H564" s="22">
        <v>45523</v>
      </c>
      <c r="I564" s="22">
        <v>45523</v>
      </c>
      <c r="J564" s="22">
        <v>45511</v>
      </c>
      <c r="K564" s="22"/>
      <c r="L564" t="s">
        <v>133</v>
      </c>
      <c r="M564" t="s">
        <v>147</v>
      </c>
      <c r="N564" t="s">
        <v>145</v>
      </c>
      <c r="O564" t="s">
        <v>421</v>
      </c>
      <c r="Q564" t="s">
        <v>137</v>
      </c>
      <c r="S564" t="s">
        <v>76</v>
      </c>
      <c r="T564" t="s">
        <v>305</v>
      </c>
    </row>
    <row r="565" spans="1:20" x14ac:dyDescent="0.35">
      <c r="A565">
        <v>68589</v>
      </c>
      <c r="C565">
        <v>149</v>
      </c>
      <c r="D565" t="s">
        <v>73</v>
      </c>
      <c r="E565" t="s">
        <v>195</v>
      </c>
      <c r="F565">
        <v>309.92</v>
      </c>
      <c r="G565" s="22">
        <v>45523</v>
      </c>
      <c r="H565" s="22">
        <v>45523</v>
      </c>
      <c r="I565" s="22">
        <v>45523</v>
      </c>
      <c r="J565" s="22">
        <v>45503</v>
      </c>
      <c r="K565" s="22"/>
      <c r="L565" t="s">
        <v>133</v>
      </c>
      <c r="M565" t="s">
        <v>147</v>
      </c>
      <c r="N565" t="s">
        <v>148</v>
      </c>
      <c r="O565" t="s">
        <v>421</v>
      </c>
      <c r="Q565" t="s">
        <v>137</v>
      </c>
      <c r="S565" t="s">
        <v>76</v>
      </c>
      <c r="T565" t="s">
        <v>305</v>
      </c>
    </row>
    <row r="566" spans="1:20" x14ac:dyDescent="0.35">
      <c r="A566">
        <v>68626</v>
      </c>
      <c r="C566">
        <v>149</v>
      </c>
      <c r="D566" t="s">
        <v>73</v>
      </c>
      <c r="E566" t="s">
        <v>195</v>
      </c>
      <c r="F566">
        <v>3572.69</v>
      </c>
      <c r="G566" s="22">
        <v>45523</v>
      </c>
      <c r="H566" s="22">
        <v>45523</v>
      </c>
      <c r="I566" s="22">
        <v>45523</v>
      </c>
      <c r="J566" s="22">
        <v>45496</v>
      </c>
      <c r="K566" s="22"/>
      <c r="L566" t="s">
        <v>133</v>
      </c>
      <c r="M566" t="s">
        <v>147</v>
      </c>
      <c r="N566" t="s">
        <v>148</v>
      </c>
      <c r="O566" t="s">
        <v>421</v>
      </c>
      <c r="Q566" t="s">
        <v>137</v>
      </c>
      <c r="S566" t="s">
        <v>76</v>
      </c>
      <c r="T566" t="s">
        <v>305</v>
      </c>
    </row>
    <row r="567" spans="1:20" x14ac:dyDescent="0.35">
      <c r="A567">
        <v>68671</v>
      </c>
      <c r="C567">
        <v>149</v>
      </c>
      <c r="D567" t="s">
        <v>73</v>
      </c>
      <c r="E567" t="s">
        <v>418</v>
      </c>
      <c r="F567">
        <v>222.5</v>
      </c>
      <c r="G567" s="22">
        <v>45523</v>
      </c>
      <c r="H567" s="22">
        <v>45523</v>
      </c>
      <c r="I567" s="22">
        <v>45523</v>
      </c>
      <c r="J567" s="22">
        <v>45502</v>
      </c>
      <c r="K567" s="22"/>
      <c r="L567" t="s">
        <v>133</v>
      </c>
      <c r="M567" t="s">
        <v>147</v>
      </c>
      <c r="N567" t="s">
        <v>145</v>
      </c>
      <c r="O567" t="s">
        <v>421</v>
      </c>
      <c r="Q567" t="s">
        <v>137</v>
      </c>
      <c r="S567" t="s">
        <v>76</v>
      </c>
      <c r="T567" t="s">
        <v>305</v>
      </c>
    </row>
    <row r="568" spans="1:20" x14ac:dyDescent="0.35">
      <c r="A568">
        <v>67008</v>
      </c>
      <c r="C568">
        <v>149</v>
      </c>
      <c r="D568" t="s">
        <v>73</v>
      </c>
      <c r="E568" t="s">
        <v>193</v>
      </c>
      <c r="F568">
        <v>8728.42</v>
      </c>
      <c r="G568" s="22">
        <v>45523</v>
      </c>
      <c r="H568" s="22">
        <v>45523</v>
      </c>
      <c r="I568" s="22">
        <v>45523</v>
      </c>
      <c r="J568" s="22">
        <v>45332</v>
      </c>
      <c r="K568" s="22"/>
      <c r="L568" t="s">
        <v>158</v>
      </c>
      <c r="N568" t="s">
        <v>228</v>
      </c>
      <c r="O568" t="s">
        <v>421</v>
      </c>
      <c r="Q568" t="s">
        <v>137</v>
      </c>
      <c r="S568" t="s">
        <v>76</v>
      </c>
      <c r="T568" t="s">
        <v>139</v>
      </c>
    </row>
    <row r="569" spans="1:20" x14ac:dyDescent="0.35">
      <c r="A569">
        <v>69059</v>
      </c>
      <c r="C569">
        <v>149</v>
      </c>
      <c r="D569" t="s">
        <v>73</v>
      </c>
      <c r="E569" t="s">
        <v>439</v>
      </c>
      <c r="F569">
        <v>1238</v>
      </c>
      <c r="G569" s="22">
        <v>45520</v>
      </c>
      <c r="H569" s="22">
        <v>45520</v>
      </c>
      <c r="I569" s="22">
        <v>45520</v>
      </c>
      <c r="J569" s="22">
        <v>45506</v>
      </c>
      <c r="K569" s="22"/>
      <c r="L569" t="s">
        <v>133</v>
      </c>
      <c r="M569" t="s">
        <v>200</v>
      </c>
      <c r="N569" t="s">
        <v>440</v>
      </c>
      <c r="O569" t="s">
        <v>455</v>
      </c>
      <c r="Q569" t="s">
        <v>137</v>
      </c>
      <c r="S569" t="s">
        <v>76</v>
      </c>
      <c r="T569" t="s">
        <v>305</v>
      </c>
    </row>
    <row r="570" spans="1:20" x14ac:dyDescent="0.35">
      <c r="A570">
        <v>69103</v>
      </c>
      <c r="C570">
        <v>149</v>
      </c>
      <c r="D570" t="s">
        <v>73</v>
      </c>
      <c r="E570" t="s">
        <v>193</v>
      </c>
      <c r="F570">
        <v>2131.0300000000002</v>
      </c>
      <c r="G570" s="22">
        <v>45520</v>
      </c>
      <c r="H570" s="22">
        <v>45520</v>
      </c>
      <c r="I570" s="22">
        <v>45520</v>
      </c>
      <c r="J570" s="22">
        <v>45499</v>
      </c>
      <c r="K570" s="22"/>
      <c r="L570" t="s">
        <v>133</v>
      </c>
      <c r="M570" t="s">
        <v>147</v>
      </c>
      <c r="N570" t="s">
        <v>145</v>
      </c>
      <c r="O570" t="s">
        <v>455</v>
      </c>
      <c r="Q570" t="s">
        <v>137</v>
      </c>
      <c r="S570" t="s">
        <v>76</v>
      </c>
      <c r="T570" t="s">
        <v>305</v>
      </c>
    </row>
    <row r="571" spans="1:20" x14ac:dyDescent="0.35">
      <c r="A571">
        <v>69104</v>
      </c>
      <c r="C571">
        <v>149</v>
      </c>
      <c r="D571" t="s">
        <v>73</v>
      </c>
      <c r="E571" t="s">
        <v>193</v>
      </c>
      <c r="F571">
        <v>3119.6</v>
      </c>
      <c r="G571" s="22">
        <v>45520</v>
      </c>
      <c r="H571" s="22">
        <v>45520</v>
      </c>
      <c r="I571" s="22">
        <v>45520</v>
      </c>
      <c r="J571" s="22">
        <v>45499</v>
      </c>
      <c r="K571" s="22"/>
      <c r="L571" t="s">
        <v>133</v>
      </c>
      <c r="M571" t="s">
        <v>147</v>
      </c>
      <c r="N571" t="s">
        <v>145</v>
      </c>
      <c r="O571" t="s">
        <v>455</v>
      </c>
      <c r="Q571" t="s">
        <v>137</v>
      </c>
      <c r="S571" t="s">
        <v>76</v>
      </c>
      <c r="T571" t="s">
        <v>305</v>
      </c>
    </row>
    <row r="572" spans="1:20" x14ac:dyDescent="0.35">
      <c r="A572">
        <v>69729</v>
      </c>
      <c r="C572">
        <v>149</v>
      </c>
      <c r="D572" t="s">
        <v>73</v>
      </c>
      <c r="E572" t="s">
        <v>208</v>
      </c>
      <c r="F572">
        <v>1681</v>
      </c>
      <c r="G572" s="22">
        <v>45520</v>
      </c>
      <c r="H572" s="22">
        <v>45520</v>
      </c>
      <c r="I572" s="22">
        <v>45520</v>
      </c>
      <c r="J572" s="22">
        <v>45510</v>
      </c>
      <c r="K572" s="22"/>
      <c r="L572" t="s">
        <v>133</v>
      </c>
      <c r="M572" t="s">
        <v>147</v>
      </c>
      <c r="N572" t="s">
        <v>145</v>
      </c>
      <c r="O572" t="s">
        <v>455</v>
      </c>
      <c r="Q572" t="s">
        <v>137</v>
      </c>
      <c r="S572" t="s">
        <v>76</v>
      </c>
      <c r="T572" t="s">
        <v>305</v>
      </c>
    </row>
    <row r="573" spans="1:20" x14ac:dyDescent="0.35">
      <c r="A573">
        <v>70480</v>
      </c>
      <c r="C573">
        <v>149</v>
      </c>
      <c r="D573" t="s">
        <v>73</v>
      </c>
      <c r="E573" t="s">
        <v>182</v>
      </c>
      <c r="F573">
        <v>1757.51</v>
      </c>
      <c r="G573" s="22">
        <v>45520</v>
      </c>
      <c r="H573" s="22">
        <v>45520</v>
      </c>
      <c r="I573" s="22">
        <v>45520</v>
      </c>
      <c r="J573" s="22">
        <v>45520</v>
      </c>
      <c r="K573" s="22"/>
      <c r="L573" t="s">
        <v>457</v>
      </c>
      <c r="N573" t="s">
        <v>291</v>
      </c>
      <c r="O573" t="s">
        <v>455</v>
      </c>
      <c r="Q573" t="s">
        <v>137</v>
      </c>
      <c r="S573" t="s">
        <v>76</v>
      </c>
      <c r="T573" t="s">
        <v>139</v>
      </c>
    </row>
    <row r="574" spans="1:20" x14ac:dyDescent="0.35">
      <c r="A574">
        <v>70500</v>
      </c>
      <c r="C574">
        <v>149</v>
      </c>
      <c r="D574" t="s">
        <v>73</v>
      </c>
      <c r="E574" t="s">
        <v>193</v>
      </c>
      <c r="F574">
        <v>3121</v>
      </c>
      <c r="G574" s="22">
        <v>45520</v>
      </c>
      <c r="H574" s="22">
        <v>45520</v>
      </c>
      <c r="I574" s="22">
        <v>45520</v>
      </c>
      <c r="J574" s="22">
        <v>45535</v>
      </c>
      <c r="K574" s="22"/>
      <c r="L574" t="s">
        <v>133</v>
      </c>
      <c r="M574" t="s">
        <v>147</v>
      </c>
      <c r="N574" t="s">
        <v>145</v>
      </c>
      <c r="O574" t="s">
        <v>455</v>
      </c>
      <c r="Q574" t="s">
        <v>137</v>
      </c>
      <c r="S574" t="s">
        <v>76</v>
      </c>
      <c r="T574" t="s">
        <v>305</v>
      </c>
    </row>
    <row r="575" spans="1:20" x14ac:dyDescent="0.35">
      <c r="A575">
        <v>70502</v>
      </c>
      <c r="C575">
        <v>149</v>
      </c>
      <c r="D575" t="s">
        <v>73</v>
      </c>
      <c r="E575" t="s">
        <v>172</v>
      </c>
      <c r="F575">
        <v>419.7</v>
      </c>
      <c r="G575" s="22">
        <v>45520</v>
      </c>
      <c r="H575" s="22">
        <v>45520</v>
      </c>
      <c r="I575" s="22">
        <v>45520</v>
      </c>
      <c r="J575" s="22">
        <v>45513</v>
      </c>
      <c r="K575" s="22"/>
      <c r="L575" t="s">
        <v>133</v>
      </c>
      <c r="M575" t="s">
        <v>147</v>
      </c>
      <c r="N575" t="s">
        <v>145</v>
      </c>
      <c r="O575" t="s">
        <v>455</v>
      </c>
      <c r="Q575" t="s">
        <v>137</v>
      </c>
      <c r="S575" t="s">
        <v>76</v>
      </c>
      <c r="T575" t="s">
        <v>305</v>
      </c>
    </row>
    <row r="576" spans="1:20" x14ac:dyDescent="0.35">
      <c r="A576">
        <v>70634</v>
      </c>
      <c r="C576">
        <v>149</v>
      </c>
      <c r="D576" t="s">
        <v>73</v>
      </c>
      <c r="E576" t="s">
        <v>392</v>
      </c>
      <c r="F576">
        <v>3295</v>
      </c>
      <c r="G576" s="22">
        <v>45520</v>
      </c>
      <c r="H576" s="22">
        <v>45520</v>
      </c>
      <c r="I576" s="22">
        <v>45520</v>
      </c>
      <c r="J576" s="22">
        <v>45505</v>
      </c>
      <c r="K576" s="22"/>
      <c r="L576" t="s">
        <v>133</v>
      </c>
      <c r="M576" t="s">
        <v>217</v>
      </c>
      <c r="N576" t="s">
        <v>393</v>
      </c>
      <c r="O576" t="s">
        <v>455</v>
      </c>
      <c r="Q576" t="s">
        <v>137</v>
      </c>
      <c r="S576" t="s">
        <v>76</v>
      </c>
      <c r="T576" t="s">
        <v>305</v>
      </c>
    </row>
    <row r="577" spans="1:20" x14ac:dyDescent="0.35">
      <c r="A577">
        <v>66172</v>
      </c>
      <c r="C577">
        <v>149</v>
      </c>
      <c r="D577" t="s">
        <v>73</v>
      </c>
      <c r="E577" t="s">
        <v>353</v>
      </c>
      <c r="F577">
        <v>409.11</v>
      </c>
      <c r="G577" s="22">
        <v>45520</v>
      </c>
      <c r="H577" s="22">
        <v>45520</v>
      </c>
      <c r="I577" s="22">
        <v>45520</v>
      </c>
      <c r="J577" s="22">
        <v>45492</v>
      </c>
      <c r="K577" s="22"/>
      <c r="L577" t="s">
        <v>133</v>
      </c>
      <c r="M577" t="s">
        <v>147</v>
      </c>
      <c r="N577" t="s">
        <v>145</v>
      </c>
      <c r="O577" t="s">
        <v>455</v>
      </c>
      <c r="Q577" t="s">
        <v>137</v>
      </c>
      <c r="S577" t="s">
        <v>76</v>
      </c>
      <c r="T577" t="s">
        <v>305</v>
      </c>
    </row>
    <row r="578" spans="1:20" x14ac:dyDescent="0.35">
      <c r="A578">
        <v>66177</v>
      </c>
      <c r="C578">
        <v>149</v>
      </c>
      <c r="D578" t="s">
        <v>73</v>
      </c>
      <c r="E578" t="s">
        <v>458</v>
      </c>
      <c r="F578">
        <v>141</v>
      </c>
      <c r="G578" s="22">
        <v>45520</v>
      </c>
      <c r="H578" s="22">
        <v>45520</v>
      </c>
      <c r="I578" s="22">
        <v>45520</v>
      </c>
      <c r="J578" s="22">
        <v>45490</v>
      </c>
      <c r="K578" s="22"/>
      <c r="L578" t="s">
        <v>133</v>
      </c>
      <c r="M578" t="s">
        <v>147</v>
      </c>
      <c r="N578" t="s">
        <v>145</v>
      </c>
      <c r="O578" t="s">
        <v>455</v>
      </c>
      <c r="Q578" t="s">
        <v>137</v>
      </c>
      <c r="S578" t="s">
        <v>76</v>
      </c>
      <c r="T578" t="s">
        <v>305</v>
      </c>
    </row>
    <row r="579" spans="1:20" x14ac:dyDescent="0.35">
      <c r="A579">
        <v>66808</v>
      </c>
      <c r="C579">
        <v>149</v>
      </c>
      <c r="D579" t="s">
        <v>73</v>
      </c>
      <c r="E579" t="s">
        <v>168</v>
      </c>
      <c r="F579">
        <v>1857.56</v>
      </c>
      <c r="G579" s="22">
        <v>45520</v>
      </c>
      <c r="H579" s="22">
        <v>45520</v>
      </c>
      <c r="I579" s="22">
        <v>45520</v>
      </c>
      <c r="J579" s="22">
        <v>45490</v>
      </c>
      <c r="K579" s="22"/>
      <c r="L579" t="s">
        <v>133</v>
      </c>
      <c r="M579" t="s">
        <v>147</v>
      </c>
      <c r="N579" t="s">
        <v>145</v>
      </c>
      <c r="O579" t="s">
        <v>455</v>
      </c>
      <c r="Q579" t="s">
        <v>137</v>
      </c>
      <c r="S579" t="s">
        <v>76</v>
      </c>
      <c r="T579" t="s">
        <v>305</v>
      </c>
    </row>
    <row r="580" spans="1:20" x14ac:dyDescent="0.35">
      <c r="A580">
        <v>68773</v>
      </c>
      <c r="C580">
        <v>149</v>
      </c>
      <c r="D580" t="s">
        <v>73</v>
      </c>
      <c r="E580" t="s">
        <v>459</v>
      </c>
      <c r="F580">
        <v>3200</v>
      </c>
      <c r="G580" s="22">
        <v>45520</v>
      </c>
      <c r="H580" s="22"/>
      <c r="I580" s="22">
        <v>45520</v>
      </c>
      <c r="J580" s="22">
        <v>45520</v>
      </c>
      <c r="K580" s="22"/>
      <c r="L580" t="s">
        <v>158</v>
      </c>
      <c r="M580" t="s">
        <v>217</v>
      </c>
      <c r="N580" t="s">
        <v>393</v>
      </c>
      <c r="O580" t="s">
        <v>455</v>
      </c>
      <c r="Q580" t="s">
        <v>137</v>
      </c>
      <c r="S580" t="s">
        <v>76</v>
      </c>
      <c r="T580" t="s">
        <v>139</v>
      </c>
    </row>
    <row r="581" spans="1:20" x14ac:dyDescent="0.35">
      <c r="A581">
        <v>65872</v>
      </c>
      <c r="C581">
        <v>149</v>
      </c>
      <c r="D581" t="s">
        <v>73</v>
      </c>
      <c r="E581" t="s">
        <v>460</v>
      </c>
      <c r="F581">
        <v>179</v>
      </c>
      <c r="G581" s="22">
        <v>45520</v>
      </c>
      <c r="H581" s="22">
        <v>45520</v>
      </c>
      <c r="I581" s="22">
        <v>45520</v>
      </c>
      <c r="J581" s="22">
        <v>45490</v>
      </c>
      <c r="K581" s="22">
        <v>45492</v>
      </c>
      <c r="L581" t="s">
        <v>133</v>
      </c>
      <c r="M581" t="s">
        <v>147</v>
      </c>
      <c r="N581" t="s">
        <v>145</v>
      </c>
      <c r="O581" t="s">
        <v>455</v>
      </c>
      <c r="Q581" t="s">
        <v>137</v>
      </c>
      <c r="S581" t="s">
        <v>76</v>
      </c>
      <c r="T581" t="s">
        <v>305</v>
      </c>
    </row>
    <row r="582" spans="1:20" x14ac:dyDescent="0.35">
      <c r="A582">
        <v>66178</v>
      </c>
      <c r="C582">
        <v>149</v>
      </c>
      <c r="D582" t="s">
        <v>73</v>
      </c>
      <c r="E582" t="s">
        <v>144</v>
      </c>
      <c r="F582">
        <v>1200</v>
      </c>
      <c r="G582" s="22">
        <v>45519</v>
      </c>
      <c r="H582" s="22">
        <v>45519</v>
      </c>
      <c r="I582" s="22">
        <v>45519</v>
      </c>
      <c r="J582" s="22">
        <v>45497</v>
      </c>
      <c r="K582" s="22"/>
      <c r="L582" t="s">
        <v>133</v>
      </c>
      <c r="M582" t="s">
        <v>147</v>
      </c>
      <c r="N582" t="s">
        <v>145</v>
      </c>
      <c r="O582" t="s">
        <v>455</v>
      </c>
      <c r="Q582" t="s">
        <v>137</v>
      </c>
      <c r="S582" t="s">
        <v>76</v>
      </c>
      <c r="T582" t="s">
        <v>305</v>
      </c>
    </row>
    <row r="583" spans="1:20" x14ac:dyDescent="0.35">
      <c r="A583">
        <v>66908</v>
      </c>
      <c r="C583">
        <v>149</v>
      </c>
      <c r="D583" t="s">
        <v>73</v>
      </c>
      <c r="E583" t="s">
        <v>160</v>
      </c>
      <c r="F583">
        <v>275</v>
      </c>
      <c r="G583" s="22">
        <v>45519</v>
      </c>
      <c r="H583" s="22">
        <v>45499</v>
      </c>
      <c r="I583" s="22">
        <v>45519</v>
      </c>
      <c r="J583" s="22">
        <v>45518</v>
      </c>
      <c r="K583" s="22"/>
      <c r="L583" t="s">
        <v>133</v>
      </c>
      <c r="M583" t="s">
        <v>141</v>
      </c>
      <c r="N583" t="s">
        <v>235</v>
      </c>
      <c r="O583" t="s">
        <v>455</v>
      </c>
      <c r="Q583" t="s">
        <v>137</v>
      </c>
      <c r="S583" t="s">
        <v>76</v>
      </c>
      <c r="T583" t="s">
        <v>305</v>
      </c>
    </row>
    <row r="584" spans="1:20" x14ac:dyDescent="0.35">
      <c r="A584">
        <v>67277</v>
      </c>
      <c r="C584">
        <v>149</v>
      </c>
      <c r="D584" t="s">
        <v>73</v>
      </c>
      <c r="E584" t="s">
        <v>302</v>
      </c>
      <c r="F584">
        <v>743.9</v>
      </c>
      <c r="G584" s="22">
        <v>45519</v>
      </c>
      <c r="H584" s="22"/>
      <c r="I584" s="22">
        <v>45519</v>
      </c>
      <c r="J584" s="22">
        <v>45519</v>
      </c>
      <c r="K584" s="22"/>
      <c r="L584" t="s">
        <v>303</v>
      </c>
      <c r="M584" t="s">
        <v>141</v>
      </c>
      <c r="N584" t="s">
        <v>304</v>
      </c>
      <c r="O584" t="s">
        <v>455</v>
      </c>
      <c r="Q584" t="s">
        <v>137</v>
      </c>
      <c r="S584" t="s">
        <v>76</v>
      </c>
      <c r="T584" t="s">
        <v>305</v>
      </c>
    </row>
    <row r="585" spans="1:20" x14ac:dyDescent="0.35">
      <c r="A585">
        <v>67324</v>
      </c>
      <c r="C585">
        <v>149</v>
      </c>
      <c r="D585" t="s">
        <v>73</v>
      </c>
      <c r="E585" t="s">
        <v>319</v>
      </c>
      <c r="F585">
        <v>3500</v>
      </c>
      <c r="G585" s="22">
        <v>45519</v>
      </c>
      <c r="H585" s="22">
        <v>45519</v>
      </c>
      <c r="I585" s="22">
        <v>45519</v>
      </c>
      <c r="J585" s="22">
        <v>45502</v>
      </c>
      <c r="K585" s="22">
        <v>45502</v>
      </c>
      <c r="L585" t="s">
        <v>158</v>
      </c>
      <c r="M585" t="s">
        <v>141</v>
      </c>
      <c r="N585" t="s">
        <v>293</v>
      </c>
      <c r="O585" t="s">
        <v>455</v>
      </c>
      <c r="Q585" t="s">
        <v>137</v>
      </c>
      <c r="S585" t="s">
        <v>76</v>
      </c>
      <c r="T585" t="s">
        <v>139</v>
      </c>
    </row>
    <row r="586" spans="1:20" x14ac:dyDescent="0.35">
      <c r="A586">
        <v>67326</v>
      </c>
      <c r="C586">
        <v>149</v>
      </c>
      <c r="D586" t="s">
        <v>73</v>
      </c>
      <c r="E586" t="s">
        <v>295</v>
      </c>
      <c r="F586">
        <v>6000</v>
      </c>
      <c r="G586" s="22">
        <v>45519</v>
      </c>
      <c r="H586" s="22">
        <v>45519</v>
      </c>
      <c r="I586" s="22">
        <v>45519</v>
      </c>
      <c r="J586" s="22">
        <v>45502</v>
      </c>
      <c r="K586" s="22">
        <v>45502</v>
      </c>
      <c r="L586" t="s">
        <v>158</v>
      </c>
      <c r="M586" t="s">
        <v>141</v>
      </c>
      <c r="N586" t="s">
        <v>293</v>
      </c>
      <c r="O586" t="s">
        <v>455</v>
      </c>
      <c r="Q586" t="s">
        <v>137</v>
      </c>
      <c r="S586" t="s">
        <v>76</v>
      </c>
      <c r="T586" t="s">
        <v>139</v>
      </c>
    </row>
    <row r="587" spans="1:20" x14ac:dyDescent="0.35">
      <c r="A587">
        <v>67327</v>
      </c>
      <c r="C587">
        <v>149</v>
      </c>
      <c r="D587" t="s">
        <v>73</v>
      </c>
      <c r="E587" t="s">
        <v>298</v>
      </c>
      <c r="F587">
        <v>10000</v>
      </c>
      <c r="G587" s="22">
        <v>45519</v>
      </c>
      <c r="H587" s="22">
        <v>45519</v>
      </c>
      <c r="I587" s="22">
        <v>45519</v>
      </c>
      <c r="J587" s="22">
        <v>45502</v>
      </c>
      <c r="K587" s="22">
        <v>45502</v>
      </c>
      <c r="L587" t="s">
        <v>158</v>
      </c>
      <c r="M587" t="s">
        <v>141</v>
      </c>
      <c r="N587" t="s">
        <v>293</v>
      </c>
      <c r="O587" t="s">
        <v>455</v>
      </c>
      <c r="Q587" t="s">
        <v>137</v>
      </c>
      <c r="S587" t="s">
        <v>76</v>
      </c>
      <c r="T587" t="s">
        <v>139</v>
      </c>
    </row>
    <row r="588" spans="1:20" x14ac:dyDescent="0.35">
      <c r="A588">
        <v>67333</v>
      </c>
      <c r="C588">
        <v>149</v>
      </c>
      <c r="D588" t="s">
        <v>73</v>
      </c>
      <c r="E588" t="s">
        <v>297</v>
      </c>
      <c r="F588">
        <v>5000</v>
      </c>
      <c r="G588" s="22">
        <v>45519</v>
      </c>
      <c r="H588" s="22">
        <v>45519</v>
      </c>
      <c r="I588" s="22">
        <v>45519</v>
      </c>
      <c r="J588" s="22">
        <v>45502</v>
      </c>
      <c r="K588" s="22">
        <v>45502</v>
      </c>
      <c r="L588" t="s">
        <v>158</v>
      </c>
      <c r="M588" t="s">
        <v>141</v>
      </c>
      <c r="N588" t="s">
        <v>293</v>
      </c>
      <c r="O588" t="s">
        <v>455</v>
      </c>
      <c r="Q588" t="s">
        <v>137</v>
      </c>
      <c r="S588" t="s">
        <v>76</v>
      </c>
      <c r="T588" t="s">
        <v>139</v>
      </c>
    </row>
    <row r="589" spans="1:20" x14ac:dyDescent="0.35">
      <c r="A589">
        <v>67334</v>
      </c>
      <c r="C589">
        <v>149</v>
      </c>
      <c r="D589" t="s">
        <v>73</v>
      </c>
      <c r="E589" t="s">
        <v>387</v>
      </c>
      <c r="F589">
        <v>3000</v>
      </c>
      <c r="G589" s="22">
        <v>45519</v>
      </c>
      <c r="H589" s="22">
        <v>45519</v>
      </c>
      <c r="I589" s="22">
        <v>45519</v>
      </c>
      <c r="J589" s="22">
        <v>45502</v>
      </c>
      <c r="K589" s="22">
        <v>45502</v>
      </c>
      <c r="L589" t="s">
        <v>158</v>
      </c>
      <c r="M589" t="s">
        <v>141</v>
      </c>
      <c r="N589" t="s">
        <v>293</v>
      </c>
      <c r="O589" t="s">
        <v>455</v>
      </c>
      <c r="Q589" t="s">
        <v>137</v>
      </c>
      <c r="S589" t="s">
        <v>76</v>
      </c>
      <c r="T589" t="s">
        <v>139</v>
      </c>
    </row>
    <row r="590" spans="1:20" x14ac:dyDescent="0.35">
      <c r="A590">
        <v>67336</v>
      </c>
      <c r="C590">
        <v>149</v>
      </c>
      <c r="D590" t="s">
        <v>73</v>
      </c>
      <c r="E590" t="s">
        <v>292</v>
      </c>
      <c r="F590">
        <v>5200</v>
      </c>
      <c r="G590" s="22">
        <v>45519</v>
      </c>
      <c r="H590" s="22">
        <v>45519</v>
      </c>
      <c r="I590" s="22">
        <v>45519</v>
      </c>
      <c r="J590" s="22">
        <v>45502</v>
      </c>
      <c r="K590" s="22">
        <v>45502</v>
      </c>
      <c r="L590" t="s">
        <v>158</v>
      </c>
      <c r="M590" t="s">
        <v>141</v>
      </c>
      <c r="N590" t="s">
        <v>293</v>
      </c>
      <c r="O590" t="s">
        <v>455</v>
      </c>
      <c r="Q590" t="s">
        <v>137</v>
      </c>
      <c r="S590" t="s">
        <v>76</v>
      </c>
      <c r="T590" t="s">
        <v>305</v>
      </c>
    </row>
    <row r="591" spans="1:20" x14ac:dyDescent="0.35">
      <c r="A591">
        <v>67337</v>
      </c>
      <c r="C591">
        <v>149</v>
      </c>
      <c r="D591" t="s">
        <v>73</v>
      </c>
      <c r="E591" t="s">
        <v>299</v>
      </c>
      <c r="F591">
        <v>8245</v>
      </c>
      <c r="G591" s="22">
        <v>45519</v>
      </c>
      <c r="H591" s="22">
        <v>45519</v>
      </c>
      <c r="I591" s="22">
        <v>45519</v>
      </c>
      <c r="J591" s="22">
        <v>45502</v>
      </c>
      <c r="K591" s="22">
        <v>45502</v>
      </c>
      <c r="L591" t="s">
        <v>158</v>
      </c>
      <c r="M591" t="s">
        <v>141</v>
      </c>
      <c r="N591" t="s">
        <v>293</v>
      </c>
      <c r="O591" t="s">
        <v>455</v>
      </c>
      <c r="Q591" t="s">
        <v>137</v>
      </c>
      <c r="S591" t="s">
        <v>76</v>
      </c>
      <c r="T591" t="s">
        <v>139</v>
      </c>
    </row>
    <row r="592" spans="1:20" x14ac:dyDescent="0.35">
      <c r="A592">
        <v>67338</v>
      </c>
      <c r="C592">
        <v>149</v>
      </c>
      <c r="D592" t="s">
        <v>73</v>
      </c>
      <c r="F592">
        <v>4000</v>
      </c>
      <c r="G592" s="22">
        <v>45519</v>
      </c>
      <c r="H592" s="22">
        <v>45519</v>
      </c>
      <c r="I592" s="22">
        <v>45519</v>
      </c>
      <c r="J592" s="22">
        <v>45502</v>
      </c>
      <c r="K592" s="22">
        <v>45502</v>
      </c>
      <c r="L592" t="s">
        <v>158</v>
      </c>
      <c r="M592" t="s">
        <v>141</v>
      </c>
      <c r="N592" t="s">
        <v>293</v>
      </c>
      <c r="O592" t="s">
        <v>455</v>
      </c>
      <c r="Q592" t="s">
        <v>137</v>
      </c>
      <c r="S592" t="s">
        <v>76</v>
      </c>
      <c r="T592" t="s">
        <v>139</v>
      </c>
    </row>
    <row r="593" spans="1:20" x14ac:dyDescent="0.35">
      <c r="A593">
        <v>68244</v>
      </c>
      <c r="C593">
        <v>149</v>
      </c>
      <c r="D593" t="s">
        <v>73</v>
      </c>
      <c r="E593" t="s">
        <v>288</v>
      </c>
      <c r="F593">
        <v>13.97</v>
      </c>
      <c r="G593" s="22">
        <v>45519</v>
      </c>
      <c r="H593" s="22">
        <v>45519</v>
      </c>
      <c r="I593" s="22">
        <v>45519</v>
      </c>
      <c r="J593" s="22">
        <v>45505</v>
      </c>
      <c r="K593" s="22"/>
      <c r="L593" t="s">
        <v>133</v>
      </c>
      <c r="M593" t="s">
        <v>170</v>
      </c>
      <c r="N593" t="s">
        <v>221</v>
      </c>
      <c r="O593" t="s">
        <v>455</v>
      </c>
      <c r="Q593" t="s">
        <v>137</v>
      </c>
      <c r="S593" t="s">
        <v>76</v>
      </c>
      <c r="T593" t="s">
        <v>305</v>
      </c>
    </row>
    <row r="594" spans="1:20" x14ac:dyDescent="0.35">
      <c r="A594">
        <v>68563</v>
      </c>
      <c r="C594">
        <v>149</v>
      </c>
      <c r="D594" t="s">
        <v>73</v>
      </c>
      <c r="E594" t="s">
        <v>174</v>
      </c>
      <c r="F594">
        <v>852.75</v>
      </c>
      <c r="G594" s="22">
        <v>45519</v>
      </c>
      <c r="H594" s="22">
        <v>45519</v>
      </c>
      <c r="I594" s="22">
        <v>45519</v>
      </c>
      <c r="J594" s="22">
        <v>45504</v>
      </c>
      <c r="K594" s="22"/>
      <c r="L594" t="s">
        <v>158</v>
      </c>
      <c r="M594" t="s">
        <v>147</v>
      </c>
      <c r="N594" t="s">
        <v>145</v>
      </c>
      <c r="O594" t="s">
        <v>455</v>
      </c>
      <c r="Q594" t="s">
        <v>137</v>
      </c>
      <c r="S594" t="s">
        <v>76</v>
      </c>
      <c r="T594" t="s">
        <v>139</v>
      </c>
    </row>
    <row r="595" spans="1:20" x14ac:dyDescent="0.35">
      <c r="A595">
        <v>68581</v>
      </c>
      <c r="C595">
        <v>149</v>
      </c>
      <c r="D595" t="s">
        <v>73</v>
      </c>
      <c r="E595" t="s">
        <v>285</v>
      </c>
      <c r="F595">
        <v>1598</v>
      </c>
      <c r="G595" s="22">
        <v>45519</v>
      </c>
      <c r="H595" s="22">
        <v>45519</v>
      </c>
      <c r="I595" s="22">
        <v>45519</v>
      </c>
      <c r="J595" s="22">
        <v>45504</v>
      </c>
      <c r="K595" s="22"/>
      <c r="L595" t="s">
        <v>133</v>
      </c>
      <c r="M595" t="s">
        <v>147</v>
      </c>
      <c r="N595" t="s">
        <v>145</v>
      </c>
      <c r="O595" t="s">
        <v>455</v>
      </c>
      <c r="Q595" t="s">
        <v>137</v>
      </c>
      <c r="S595" t="s">
        <v>76</v>
      </c>
      <c r="T595" t="s">
        <v>305</v>
      </c>
    </row>
    <row r="596" spans="1:20" x14ac:dyDescent="0.35">
      <c r="A596">
        <v>70409</v>
      </c>
      <c r="C596">
        <v>149</v>
      </c>
      <c r="D596" t="s">
        <v>73</v>
      </c>
      <c r="E596" t="s">
        <v>315</v>
      </c>
      <c r="F596">
        <v>1460.2</v>
      </c>
      <c r="G596" s="22">
        <v>45519</v>
      </c>
      <c r="H596" s="22"/>
      <c r="I596" s="22">
        <v>45519</v>
      </c>
      <c r="J596" s="22">
        <v>45488</v>
      </c>
      <c r="K596" s="22"/>
      <c r="L596" t="s">
        <v>133</v>
      </c>
      <c r="M596" t="s">
        <v>166</v>
      </c>
      <c r="N596" t="s">
        <v>167</v>
      </c>
      <c r="O596" t="s">
        <v>455</v>
      </c>
      <c r="S596" t="s">
        <v>76</v>
      </c>
      <c r="T596" t="s">
        <v>305</v>
      </c>
    </row>
    <row r="597" spans="1:20" x14ac:dyDescent="0.35">
      <c r="A597">
        <v>69076</v>
      </c>
      <c r="C597">
        <v>149</v>
      </c>
      <c r="D597" t="s">
        <v>73</v>
      </c>
      <c r="E597" t="s">
        <v>193</v>
      </c>
      <c r="F597">
        <v>376</v>
      </c>
      <c r="G597" s="22">
        <v>45519</v>
      </c>
      <c r="H597" s="22">
        <v>45519</v>
      </c>
      <c r="I597" s="22">
        <v>45519</v>
      </c>
      <c r="J597" s="22">
        <v>45497</v>
      </c>
      <c r="K597" s="22"/>
      <c r="L597" t="s">
        <v>133</v>
      </c>
      <c r="M597" t="s">
        <v>147</v>
      </c>
      <c r="N597" t="s">
        <v>145</v>
      </c>
      <c r="O597" t="s">
        <v>455</v>
      </c>
      <c r="Q597" t="s">
        <v>137</v>
      </c>
      <c r="S597" t="s">
        <v>76</v>
      </c>
      <c r="T597" t="s">
        <v>305</v>
      </c>
    </row>
    <row r="598" spans="1:20" x14ac:dyDescent="0.35">
      <c r="A598">
        <v>69101</v>
      </c>
      <c r="C598">
        <v>149</v>
      </c>
      <c r="D598" t="s">
        <v>73</v>
      </c>
      <c r="E598" t="s">
        <v>193</v>
      </c>
      <c r="F598">
        <v>178</v>
      </c>
      <c r="G598" s="22">
        <v>45519</v>
      </c>
      <c r="H598" s="22">
        <v>45519</v>
      </c>
      <c r="I598" s="22">
        <v>45519</v>
      </c>
      <c r="J598" s="22">
        <v>45502</v>
      </c>
      <c r="K598" s="22"/>
      <c r="L598" t="s">
        <v>133</v>
      </c>
      <c r="M598" t="s">
        <v>147</v>
      </c>
      <c r="N598" t="s">
        <v>145</v>
      </c>
      <c r="O598" t="s">
        <v>455</v>
      </c>
      <c r="Q598" t="s">
        <v>137</v>
      </c>
      <c r="S598" t="s">
        <v>76</v>
      </c>
      <c r="T598" t="s">
        <v>305</v>
      </c>
    </row>
    <row r="599" spans="1:20" x14ac:dyDescent="0.35">
      <c r="A599">
        <v>69113</v>
      </c>
      <c r="C599">
        <v>149</v>
      </c>
      <c r="D599" t="s">
        <v>73</v>
      </c>
      <c r="E599" t="s">
        <v>193</v>
      </c>
      <c r="F599">
        <v>930.4</v>
      </c>
      <c r="G599" s="22">
        <v>45519</v>
      </c>
      <c r="H599" s="22">
        <v>45519</v>
      </c>
      <c r="I599" s="22">
        <v>45519</v>
      </c>
      <c r="J599" s="22">
        <v>45502</v>
      </c>
      <c r="K599" s="22"/>
      <c r="L599" t="s">
        <v>133</v>
      </c>
      <c r="M599" t="s">
        <v>147</v>
      </c>
      <c r="N599" t="s">
        <v>145</v>
      </c>
      <c r="O599" t="s">
        <v>455</v>
      </c>
      <c r="Q599" t="s">
        <v>137</v>
      </c>
      <c r="S599" t="s">
        <v>76</v>
      </c>
      <c r="T599" t="s">
        <v>305</v>
      </c>
    </row>
    <row r="600" spans="1:20" x14ac:dyDescent="0.35">
      <c r="A600">
        <v>69236</v>
      </c>
      <c r="C600">
        <v>149</v>
      </c>
      <c r="D600" t="s">
        <v>73</v>
      </c>
      <c r="E600" t="s">
        <v>216</v>
      </c>
      <c r="F600">
        <v>2627.8</v>
      </c>
      <c r="G600" s="22">
        <v>45519</v>
      </c>
      <c r="H600" s="22">
        <v>45519</v>
      </c>
      <c r="I600" s="22">
        <v>45519</v>
      </c>
      <c r="J600" s="22">
        <v>45505</v>
      </c>
      <c r="K600" s="22">
        <v>45510</v>
      </c>
      <c r="L600" t="s">
        <v>133</v>
      </c>
      <c r="M600" t="s">
        <v>242</v>
      </c>
      <c r="N600" t="s">
        <v>307</v>
      </c>
      <c r="O600" t="s">
        <v>455</v>
      </c>
      <c r="Q600" t="s">
        <v>137</v>
      </c>
      <c r="S600" t="s">
        <v>76</v>
      </c>
      <c r="T600" t="s">
        <v>305</v>
      </c>
    </row>
    <row r="601" spans="1:20" x14ac:dyDescent="0.35">
      <c r="A601">
        <v>69305</v>
      </c>
      <c r="C601">
        <v>149</v>
      </c>
      <c r="D601" t="s">
        <v>73</v>
      </c>
      <c r="F601">
        <v>3520</v>
      </c>
      <c r="G601" s="22">
        <v>45519</v>
      </c>
      <c r="H601" s="22">
        <v>45519</v>
      </c>
      <c r="I601" s="22">
        <v>45519</v>
      </c>
      <c r="J601" s="22">
        <v>45504</v>
      </c>
      <c r="K601" s="22">
        <v>45511</v>
      </c>
      <c r="L601" t="s">
        <v>158</v>
      </c>
      <c r="M601" t="s">
        <v>141</v>
      </c>
      <c r="N601" t="s">
        <v>293</v>
      </c>
      <c r="O601" t="s">
        <v>455</v>
      </c>
      <c r="Q601" t="s">
        <v>137</v>
      </c>
      <c r="S601" t="s">
        <v>76</v>
      </c>
      <c r="T601" t="s">
        <v>139</v>
      </c>
    </row>
    <row r="602" spans="1:20" x14ac:dyDescent="0.35">
      <c r="A602">
        <v>69530</v>
      </c>
      <c r="C602">
        <v>149</v>
      </c>
      <c r="D602" t="s">
        <v>73</v>
      </c>
      <c r="E602" t="s">
        <v>160</v>
      </c>
      <c r="F602">
        <v>7865</v>
      </c>
      <c r="G602" s="22">
        <v>45519</v>
      </c>
      <c r="H602" s="22">
        <v>45518</v>
      </c>
      <c r="I602" s="22">
        <v>45519</v>
      </c>
      <c r="J602" s="22">
        <v>45518</v>
      </c>
      <c r="K602" s="22"/>
      <c r="L602" t="s">
        <v>133</v>
      </c>
      <c r="M602" t="s">
        <v>141</v>
      </c>
      <c r="N602" t="s">
        <v>235</v>
      </c>
      <c r="O602" t="s">
        <v>455</v>
      </c>
      <c r="Q602" t="s">
        <v>137</v>
      </c>
      <c r="S602" t="s">
        <v>76</v>
      </c>
      <c r="T602" t="s">
        <v>305</v>
      </c>
    </row>
    <row r="603" spans="1:20" x14ac:dyDescent="0.35">
      <c r="A603">
        <v>69533</v>
      </c>
      <c r="C603">
        <v>149</v>
      </c>
      <c r="D603" t="s">
        <v>73</v>
      </c>
      <c r="E603" t="s">
        <v>204</v>
      </c>
      <c r="F603">
        <v>1659</v>
      </c>
      <c r="G603" s="22">
        <v>45519</v>
      </c>
      <c r="H603" s="22">
        <v>45517</v>
      </c>
      <c r="I603" s="22">
        <v>45519</v>
      </c>
      <c r="J603" s="22">
        <v>45513</v>
      </c>
      <c r="K603" s="22"/>
      <c r="L603" t="s">
        <v>158</v>
      </c>
      <c r="M603" t="s">
        <v>187</v>
      </c>
      <c r="N603" t="s">
        <v>192</v>
      </c>
      <c r="O603" t="s">
        <v>455</v>
      </c>
      <c r="Q603" t="s">
        <v>137</v>
      </c>
      <c r="S603" t="s">
        <v>76</v>
      </c>
      <c r="T603" t="s">
        <v>139</v>
      </c>
    </row>
    <row r="604" spans="1:20" x14ac:dyDescent="0.35">
      <c r="A604">
        <v>69534</v>
      </c>
      <c r="C604">
        <v>149</v>
      </c>
      <c r="D604" t="s">
        <v>73</v>
      </c>
      <c r="E604" t="s">
        <v>204</v>
      </c>
      <c r="F604">
        <v>2400</v>
      </c>
      <c r="G604" s="22">
        <v>45519</v>
      </c>
      <c r="H604" s="22">
        <v>45516</v>
      </c>
      <c r="I604" s="22">
        <v>45519</v>
      </c>
      <c r="J604" s="22">
        <v>45513</v>
      </c>
      <c r="K604" s="22"/>
      <c r="L604" t="s">
        <v>158</v>
      </c>
      <c r="M604" t="s">
        <v>187</v>
      </c>
      <c r="N604" t="s">
        <v>192</v>
      </c>
      <c r="O604" t="s">
        <v>455</v>
      </c>
      <c r="Q604" t="s">
        <v>137</v>
      </c>
      <c r="S604" t="s">
        <v>76</v>
      </c>
      <c r="T604" t="s">
        <v>139</v>
      </c>
    </row>
    <row r="605" spans="1:20" x14ac:dyDescent="0.35">
      <c r="A605">
        <v>69537</v>
      </c>
      <c r="C605">
        <v>149</v>
      </c>
      <c r="D605" t="s">
        <v>73</v>
      </c>
      <c r="E605" t="s">
        <v>317</v>
      </c>
      <c r="F605">
        <v>4750</v>
      </c>
      <c r="G605" s="22">
        <v>45519</v>
      </c>
      <c r="H605" s="22">
        <v>45519</v>
      </c>
      <c r="I605" s="22">
        <v>45519</v>
      </c>
      <c r="J605" s="22">
        <v>45513</v>
      </c>
      <c r="K605" s="22"/>
      <c r="L605" t="s">
        <v>158</v>
      </c>
      <c r="M605" t="s">
        <v>217</v>
      </c>
      <c r="N605" t="s">
        <v>318</v>
      </c>
      <c r="O605" t="s">
        <v>455</v>
      </c>
      <c r="Q605" t="s">
        <v>137</v>
      </c>
      <c r="S605" t="s">
        <v>76</v>
      </c>
      <c r="T605" t="s">
        <v>139</v>
      </c>
    </row>
    <row r="606" spans="1:20" x14ac:dyDescent="0.35">
      <c r="A606">
        <v>69547</v>
      </c>
      <c r="C606">
        <v>149</v>
      </c>
      <c r="D606" t="s">
        <v>73</v>
      </c>
      <c r="E606" t="s">
        <v>461</v>
      </c>
      <c r="F606">
        <v>1487.84</v>
      </c>
      <c r="G606" s="22">
        <v>45519</v>
      </c>
      <c r="H606" s="22">
        <v>45519</v>
      </c>
      <c r="I606" s="22">
        <v>45519</v>
      </c>
      <c r="J606" s="22">
        <v>45511</v>
      </c>
      <c r="K606" s="22"/>
      <c r="L606" t="s">
        <v>133</v>
      </c>
      <c r="M606" t="s">
        <v>242</v>
      </c>
      <c r="N606" t="s">
        <v>462</v>
      </c>
      <c r="O606" t="s">
        <v>455</v>
      </c>
      <c r="Q606" t="s">
        <v>137</v>
      </c>
      <c r="S606" t="s">
        <v>76</v>
      </c>
      <c r="T606" t="s">
        <v>305</v>
      </c>
    </row>
    <row r="607" spans="1:20" x14ac:dyDescent="0.35">
      <c r="A607">
        <v>69550</v>
      </c>
      <c r="C607">
        <v>149</v>
      </c>
      <c r="D607" t="s">
        <v>73</v>
      </c>
      <c r="E607" t="s">
        <v>454</v>
      </c>
      <c r="F607">
        <v>1920</v>
      </c>
      <c r="G607" s="22">
        <v>45519</v>
      </c>
      <c r="H607" s="22">
        <v>45519</v>
      </c>
      <c r="I607" s="22">
        <v>45519</v>
      </c>
      <c r="J607" s="22">
        <v>45512</v>
      </c>
      <c r="K607" s="22"/>
      <c r="L607" t="s">
        <v>133</v>
      </c>
      <c r="M607" t="s">
        <v>187</v>
      </c>
      <c r="N607" t="s">
        <v>192</v>
      </c>
      <c r="O607" t="s">
        <v>455</v>
      </c>
      <c r="Q607" t="s">
        <v>137</v>
      </c>
      <c r="S607" t="s">
        <v>76</v>
      </c>
      <c r="T607" t="s">
        <v>305</v>
      </c>
    </row>
    <row r="608" spans="1:20" x14ac:dyDescent="0.35">
      <c r="A608">
        <v>69663</v>
      </c>
      <c r="C608">
        <v>149</v>
      </c>
      <c r="D608" t="s">
        <v>73</v>
      </c>
      <c r="E608" t="s">
        <v>132</v>
      </c>
      <c r="F608">
        <v>31137.599999999999</v>
      </c>
      <c r="G608" s="22">
        <v>45519</v>
      </c>
      <c r="H608" s="22"/>
      <c r="I608" s="22">
        <v>45519</v>
      </c>
      <c r="J608" s="22">
        <v>45519</v>
      </c>
      <c r="K608" s="22"/>
      <c r="L608" t="s">
        <v>158</v>
      </c>
      <c r="M608" t="s">
        <v>463</v>
      </c>
      <c r="N608" t="s">
        <v>310</v>
      </c>
      <c r="O608" t="s">
        <v>455</v>
      </c>
      <c r="S608" t="s">
        <v>76</v>
      </c>
      <c r="T608" t="s">
        <v>139</v>
      </c>
    </row>
    <row r="609" spans="1:20" x14ac:dyDescent="0.35">
      <c r="A609">
        <v>69752</v>
      </c>
      <c r="C609">
        <v>149</v>
      </c>
      <c r="D609" t="s">
        <v>73</v>
      </c>
      <c r="E609" t="s">
        <v>153</v>
      </c>
      <c r="F609">
        <v>1371.6</v>
      </c>
      <c r="G609" s="22">
        <v>45519</v>
      </c>
      <c r="H609" s="22"/>
      <c r="I609" s="22">
        <v>45519</v>
      </c>
      <c r="J609" s="22">
        <v>45512</v>
      </c>
      <c r="K609" s="22"/>
      <c r="L609" t="s">
        <v>133</v>
      </c>
      <c r="M609" t="s">
        <v>147</v>
      </c>
      <c r="N609" t="s">
        <v>145</v>
      </c>
      <c r="O609" t="s">
        <v>455</v>
      </c>
      <c r="S609" t="s">
        <v>76</v>
      </c>
      <c r="T609" t="s">
        <v>305</v>
      </c>
    </row>
    <row r="610" spans="1:20" x14ac:dyDescent="0.35">
      <c r="A610">
        <v>69761</v>
      </c>
      <c r="C610">
        <v>149</v>
      </c>
      <c r="D610" t="s">
        <v>73</v>
      </c>
      <c r="E610" t="s">
        <v>238</v>
      </c>
      <c r="F610">
        <v>273</v>
      </c>
      <c r="G610" s="22">
        <v>45519</v>
      </c>
      <c r="H610" s="22"/>
      <c r="I610" s="22">
        <v>45519</v>
      </c>
      <c r="J610" s="22">
        <v>45509</v>
      </c>
      <c r="K610" s="22"/>
      <c r="L610" t="s">
        <v>133</v>
      </c>
      <c r="M610" t="s">
        <v>147</v>
      </c>
      <c r="N610" t="s">
        <v>145</v>
      </c>
      <c r="O610" t="s">
        <v>455</v>
      </c>
      <c r="S610" t="s">
        <v>76</v>
      </c>
      <c r="T610" t="s">
        <v>305</v>
      </c>
    </row>
    <row r="611" spans="1:20" x14ac:dyDescent="0.35">
      <c r="A611">
        <v>69762</v>
      </c>
      <c r="C611">
        <v>149</v>
      </c>
      <c r="D611" t="s">
        <v>73</v>
      </c>
      <c r="E611" t="s">
        <v>210</v>
      </c>
      <c r="F611">
        <v>2130</v>
      </c>
      <c r="G611" s="22">
        <v>45519</v>
      </c>
      <c r="H611" s="22"/>
      <c r="I611" s="22">
        <v>45519</v>
      </c>
      <c r="J611" s="22">
        <v>45504</v>
      </c>
      <c r="K611" s="22"/>
      <c r="L611" t="s">
        <v>133</v>
      </c>
      <c r="M611" t="s">
        <v>147</v>
      </c>
      <c r="N611" t="s">
        <v>145</v>
      </c>
      <c r="O611" t="s">
        <v>455</v>
      </c>
      <c r="S611" t="s">
        <v>76</v>
      </c>
      <c r="T611" t="s">
        <v>305</v>
      </c>
    </row>
    <row r="612" spans="1:20" x14ac:dyDescent="0.35">
      <c r="A612">
        <v>69763</v>
      </c>
      <c r="C612">
        <v>149</v>
      </c>
      <c r="D612" t="s">
        <v>73</v>
      </c>
      <c r="E612" t="s">
        <v>464</v>
      </c>
      <c r="F612">
        <v>490</v>
      </c>
      <c r="G612" s="22">
        <v>45519</v>
      </c>
      <c r="H612" s="22"/>
      <c r="I612" s="22">
        <v>45519</v>
      </c>
      <c r="J612" s="22">
        <v>45505</v>
      </c>
      <c r="K612" s="22"/>
      <c r="L612" t="s">
        <v>133</v>
      </c>
      <c r="M612" t="s">
        <v>147</v>
      </c>
      <c r="N612" t="s">
        <v>145</v>
      </c>
      <c r="O612" t="s">
        <v>455</v>
      </c>
      <c r="S612" t="s">
        <v>76</v>
      </c>
      <c r="T612" t="s">
        <v>305</v>
      </c>
    </row>
    <row r="613" spans="1:20" x14ac:dyDescent="0.35">
      <c r="A613">
        <v>69764</v>
      </c>
      <c r="C613">
        <v>149</v>
      </c>
      <c r="D613" t="s">
        <v>73</v>
      </c>
      <c r="E613" t="s">
        <v>379</v>
      </c>
      <c r="F613">
        <v>84</v>
      </c>
      <c r="G613" s="22">
        <v>45519</v>
      </c>
      <c r="H613" s="22"/>
      <c r="I613" s="22">
        <v>45519</v>
      </c>
      <c r="J613" s="22">
        <v>45504</v>
      </c>
      <c r="K613" s="22"/>
      <c r="L613" t="s">
        <v>133</v>
      </c>
      <c r="M613" t="s">
        <v>147</v>
      </c>
      <c r="N613" t="s">
        <v>145</v>
      </c>
      <c r="O613" t="s">
        <v>455</v>
      </c>
      <c r="S613" t="s">
        <v>76</v>
      </c>
      <c r="T613" t="s">
        <v>305</v>
      </c>
    </row>
    <row r="614" spans="1:20" x14ac:dyDescent="0.35">
      <c r="A614">
        <v>69838</v>
      </c>
      <c r="C614">
        <v>149</v>
      </c>
      <c r="D614" t="s">
        <v>73</v>
      </c>
      <c r="E614" t="s">
        <v>155</v>
      </c>
      <c r="F614">
        <v>79.44</v>
      </c>
      <c r="G614" s="22">
        <v>45519</v>
      </c>
      <c r="H614" s="22"/>
      <c r="I614" s="22">
        <v>45519</v>
      </c>
      <c r="J614" s="22">
        <v>45505</v>
      </c>
      <c r="K614" s="22"/>
      <c r="L614" t="s">
        <v>133</v>
      </c>
      <c r="M614" t="s">
        <v>170</v>
      </c>
      <c r="N614" t="s">
        <v>156</v>
      </c>
      <c r="O614" t="s">
        <v>455</v>
      </c>
      <c r="S614" t="s">
        <v>76</v>
      </c>
      <c r="T614" t="s">
        <v>139</v>
      </c>
    </row>
    <row r="615" spans="1:20" x14ac:dyDescent="0.35">
      <c r="A615">
        <v>58387</v>
      </c>
      <c r="C615">
        <v>149</v>
      </c>
      <c r="D615" t="s">
        <v>73</v>
      </c>
      <c r="E615" t="s">
        <v>322</v>
      </c>
      <c r="F615">
        <v>1666.33</v>
      </c>
      <c r="G615" s="22">
        <v>45519</v>
      </c>
      <c r="H615" s="22">
        <v>45519</v>
      </c>
      <c r="I615" s="22">
        <v>45519</v>
      </c>
      <c r="J615" s="22">
        <v>45139</v>
      </c>
      <c r="K615" s="22"/>
      <c r="L615" t="s">
        <v>158</v>
      </c>
      <c r="M615" t="s">
        <v>399</v>
      </c>
      <c r="N615" t="s">
        <v>159</v>
      </c>
      <c r="O615" t="s">
        <v>455</v>
      </c>
      <c r="Q615" t="s">
        <v>137</v>
      </c>
      <c r="S615" t="s">
        <v>76</v>
      </c>
      <c r="T615" t="s">
        <v>139</v>
      </c>
    </row>
    <row r="616" spans="1:20" x14ac:dyDescent="0.35">
      <c r="A616">
        <v>58463</v>
      </c>
      <c r="C616">
        <v>149</v>
      </c>
      <c r="D616" t="s">
        <v>73</v>
      </c>
      <c r="E616" t="s">
        <v>323</v>
      </c>
      <c r="F616">
        <v>2701.79</v>
      </c>
      <c r="G616" s="22">
        <v>45519</v>
      </c>
      <c r="H616" s="22">
        <v>45519</v>
      </c>
      <c r="I616" s="22">
        <v>45519</v>
      </c>
      <c r="J616" s="22">
        <v>45207</v>
      </c>
      <c r="K616" s="22"/>
      <c r="L616" t="s">
        <v>133</v>
      </c>
      <c r="N616" t="s">
        <v>183</v>
      </c>
      <c r="O616" t="s">
        <v>455</v>
      </c>
      <c r="Q616" t="s">
        <v>137</v>
      </c>
      <c r="S616" t="s">
        <v>76</v>
      </c>
      <c r="T616" t="s">
        <v>305</v>
      </c>
    </row>
    <row r="617" spans="1:20" x14ac:dyDescent="0.35">
      <c r="A617">
        <v>58502</v>
      </c>
      <c r="C617">
        <v>149</v>
      </c>
      <c r="D617" t="s">
        <v>73</v>
      </c>
      <c r="E617" t="s">
        <v>324</v>
      </c>
      <c r="F617">
        <v>5615.85</v>
      </c>
      <c r="G617" s="22">
        <v>45519</v>
      </c>
      <c r="H617" s="22">
        <v>45519</v>
      </c>
      <c r="I617" s="22">
        <v>45519</v>
      </c>
      <c r="J617" s="22">
        <v>45216</v>
      </c>
      <c r="K617" s="22"/>
      <c r="L617" t="s">
        <v>133</v>
      </c>
      <c r="M617" t="s">
        <v>228</v>
      </c>
      <c r="N617" t="s">
        <v>228</v>
      </c>
      <c r="O617" t="s">
        <v>455</v>
      </c>
      <c r="Q617" t="s">
        <v>137</v>
      </c>
      <c r="S617" t="s">
        <v>76</v>
      </c>
      <c r="T617" t="s">
        <v>305</v>
      </c>
    </row>
    <row r="618" spans="1:20" x14ac:dyDescent="0.35">
      <c r="A618">
        <v>68629</v>
      </c>
      <c r="C618">
        <v>149</v>
      </c>
      <c r="D618" t="s">
        <v>73</v>
      </c>
      <c r="E618" t="s">
        <v>211</v>
      </c>
      <c r="F618">
        <v>2088.62</v>
      </c>
      <c r="G618" s="22">
        <v>45518</v>
      </c>
      <c r="H618" s="22">
        <v>45518</v>
      </c>
      <c r="I618" s="22">
        <v>45518</v>
      </c>
      <c r="J618" s="22">
        <v>45503</v>
      </c>
      <c r="K618" s="22"/>
      <c r="L618" t="s">
        <v>133</v>
      </c>
      <c r="M618" t="s">
        <v>147</v>
      </c>
      <c r="N618" t="s">
        <v>145</v>
      </c>
      <c r="O618" t="s">
        <v>455</v>
      </c>
      <c r="Q618" t="s">
        <v>137</v>
      </c>
      <c r="S618" t="s">
        <v>76</v>
      </c>
      <c r="T618" t="s">
        <v>305</v>
      </c>
    </row>
    <row r="619" spans="1:20" x14ac:dyDescent="0.35">
      <c r="A619">
        <v>68748</v>
      </c>
      <c r="C619">
        <v>149</v>
      </c>
      <c r="D619" t="s">
        <v>73</v>
      </c>
      <c r="E619" t="s">
        <v>149</v>
      </c>
      <c r="F619">
        <v>1845.2</v>
      </c>
      <c r="G619" s="22">
        <v>45518</v>
      </c>
      <c r="H619" s="22">
        <v>45518</v>
      </c>
      <c r="I619" s="22">
        <v>45518</v>
      </c>
      <c r="J619" s="22">
        <v>45504</v>
      </c>
      <c r="K619" s="22"/>
      <c r="L619" t="s">
        <v>133</v>
      </c>
      <c r="M619" t="s">
        <v>197</v>
      </c>
      <c r="N619" t="s">
        <v>150</v>
      </c>
      <c r="O619" t="s">
        <v>455</v>
      </c>
      <c r="Q619" t="s">
        <v>137</v>
      </c>
      <c r="S619" t="s">
        <v>76</v>
      </c>
      <c r="T619" t="s">
        <v>305</v>
      </c>
    </row>
    <row r="620" spans="1:20" x14ac:dyDescent="0.35">
      <c r="A620">
        <v>69069</v>
      </c>
      <c r="C620">
        <v>149</v>
      </c>
      <c r="D620" t="s">
        <v>73</v>
      </c>
      <c r="E620" t="s">
        <v>465</v>
      </c>
      <c r="F620">
        <v>506.74</v>
      </c>
      <c r="G620" s="22">
        <v>45518</v>
      </c>
      <c r="H620" s="22">
        <v>45518</v>
      </c>
      <c r="I620" s="22">
        <v>45518</v>
      </c>
      <c r="J620" s="22">
        <v>45504</v>
      </c>
      <c r="K620" s="22"/>
      <c r="L620" t="s">
        <v>133</v>
      </c>
      <c r="M620" t="s">
        <v>147</v>
      </c>
      <c r="N620" t="s">
        <v>145</v>
      </c>
      <c r="O620" t="s">
        <v>455</v>
      </c>
      <c r="Q620" t="s">
        <v>137</v>
      </c>
      <c r="S620" t="s">
        <v>76</v>
      </c>
      <c r="T620" t="s">
        <v>305</v>
      </c>
    </row>
    <row r="621" spans="1:20" x14ac:dyDescent="0.35">
      <c r="A621">
        <v>69733</v>
      </c>
      <c r="C621">
        <v>149</v>
      </c>
      <c r="D621" t="s">
        <v>73</v>
      </c>
      <c r="E621" t="s">
        <v>244</v>
      </c>
      <c r="F621">
        <v>1193.57</v>
      </c>
      <c r="G621" s="22">
        <v>45518</v>
      </c>
      <c r="H621" s="22"/>
      <c r="I621" s="22">
        <v>45518</v>
      </c>
      <c r="J621" s="22">
        <v>45521</v>
      </c>
      <c r="K621" s="22"/>
      <c r="L621" t="s">
        <v>334</v>
      </c>
      <c r="M621" t="s">
        <v>147</v>
      </c>
      <c r="N621" t="s">
        <v>145</v>
      </c>
      <c r="O621" t="s">
        <v>455</v>
      </c>
      <c r="S621" t="s">
        <v>76</v>
      </c>
      <c r="T621" t="s">
        <v>305</v>
      </c>
    </row>
    <row r="622" spans="1:20" x14ac:dyDescent="0.35">
      <c r="A622">
        <v>69736</v>
      </c>
      <c r="C622">
        <v>149</v>
      </c>
      <c r="D622" t="s">
        <v>73</v>
      </c>
      <c r="E622" t="s">
        <v>196</v>
      </c>
      <c r="F622">
        <v>1801.36</v>
      </c>
      <c r="G622" s="22">
        <v>45518</v>
      </c>
      <c r="H622" s="22"/>
      <c r="I622" s="22">
        <v>45518</v>
      </c>
      <c r="J622" s="22">
        <v>45511</v>
      </c>
      <c r="K622" s="22"/>
      <c r="L622" t="s">
        <v>133</v>
      </c>
      <c r="M622" t="s">
        <v>197</v>
      </c>
      <c r="N622" t="s">
        <v>150</v>
      </c>
      <c r="O622" t="s">
        <v>455</v>
      </c>
      <c r="S622" t="s">
        <v>76</v>
      </c>
      <c r="T622" t="s">
        <v>305</v>
      </c>
    </row>
    <row r="623" spans="1:20" x14ac:dyDescent="0.35">
      <c r="A623">
        <v>70114</v>
      </c>
      <c r="C623">
        <v>149</v>
      </c>
      <c r="D623" t="s">
        <v>73</v>
      </c>
      <c r="E623" t="s">
        <v>164</v>
      </c>
      <c r="F623">
        <v>382.69</v>
      </c>
      <c r="G623" s="22">
        <v>45518</v>
      </c>
      <c r="H623" s="22"/>
      <c r="I623" s="22">
        <v>45518</v>
      </c>
      <c r="J623" s="22">
        <v>45518</v>
      </c>
      <c r="K623" s="22"/>
      <c r="L623" t="s">
        <v>158</v>
      </c>
      <c r="M623" t="s">
        <v>217</v>
      </c>
      <c r="N623" t="s">
        <v>291</v>
      </c>
      <c r="O623" t="s">
        <v>455</v>
      </c>
      <c r="S623" t="s">
        <v>76</v>
      </c>
      <c r="T623" t="s">
        <v>139</v>
      </c>
    </row>
    <row r="624" spans="1:20" x14ac:dyDescent="0.35">
      <c r="A624">
        <v>70116</v>
      </c>
      <c r="C624">
        <v>149</v>
      </c>
      <c r="D624" t="s">
        <v>73</v>
      </c>
      <c r="E624" t="s">
        <v>289</v>
      </c>
      <c r="F624">
        <v>1572.65</v>
      </c>
      <c r="G624" s="22">
        <v>45518</v>
      </c>
      <c r="H624" s="22"/>
      <c r="I624" s="22">
        <v>45518</v>
      </c>
      <c r="J624" s="22">
        <v>45518</v>
      </c>
      <c r="K624" s="22"/>
      <c r="L624" t="s">
        <v>133</v>
      </c>
      <c r="M624" t="s">
        <v>217</v>
      </c>
      <c r="N624" t="s">
        <v>291</v>
      </c>
      <c r="O624" t="s">
        <v>455</v>
      </c>
      <c r="S624" t="s">
        <v>76</v>
      </c>
      <c r="T624" t="s">
        <v>139</v>
      </c>
    </row>
    <row r="625" spans="1:20" x14ac:dyDescent="0.35">
      <c r="A625">
        <v>70118</v>
      </c>
      <c r="C625">
        <v>149</v>
      </c>
      <c r="D625" t="s">
        <v>73</v>
      </c>
      <c r="E625" t="s">
        <v>466</v>
      </c>
      <c r="F625">
        <v>356.4</v>
      </c>
      <c r="G625" s="22">
        <v>45518</v>
      </c>
      <c r="H625" s="22"/>
      <c r="I625" s="22">
        <v>45518</v>
      </c>
      <c r="J625" s="22">
        <v>45518</v>
      </c>
      <c r="K625" s="22"/>
      <c r="L625" t="s">
        <v>158</v>
      </c>
      <c r="M625" t="s">
        <v>217</v>
      </c>
      <c r="N625" t="s">
        <v>291</v>
      </c>
      <c r="O625" t="s">
        <v>455</v>
      </c>
      <c r="S625" t="s">
        <v>76</v>
      </c>
      <c r="T625" t="s">
        <v>139</v>
      </c>
    </row>
    <row r="626" spans="1:20" x14ac:dyDescent="0.35">
      <c r="A626">
        <v>70119</v>
      </c>
      <c r="C626">
        <v>149</v>
      </c>
      <c r="D626" t="s">
        <v>73</v>
      </c>
      <c r="E626" t="s">
        <v>326</v>
      </c>
      <c r="F626">
        <v>2398</v>
      </c>
      <c r="G626" s="22">
        <v>45518</v>
      </c>
      <c r="H626" s="22"/>
      <c r="I626" s="22">
        <v>45518</v>
      </c>
      <c r="J626" s="22">
        <v>45518</v>
      </c>
      <c r="K626" s="22"/>
      <c r="L626" t="s">
        <v>158</v>
      </c>
      <c r="M626" t="s">
        <v>147</v>
      </c>
      <c r="N626" t="s">
        <v>145</v>
      </c>
      <c r="O626" t="s">
        <v>455</v>
      </c>
      <c r="S626" t="s">
        <v>76</v>
      </c>
      <c r="T626" t="s">
        <v>139</v>
      </c>
    </row>
    <row r="627" spans="1:20" x14ac:dyDescent="0.35">
      <c r="A627">
        <v>70120</v>
      </c>
      <c r="C627">
        <v>149</v>
      </c>
      <c r="D627" t="s">
        <v>73</v>
      </c>
      <c r="E627" t="s">
        <v>332</v>
      </c>
      <c r="F627">
        <v>910</v>
      </c>
      <c r="G627" s="22">
        <v>45518</v>
      </c>
      <c r="H627" s="22"/>
      <c r="I627" s="22">
        <v>45518</v>
      </c>
      <c r="J627" s="22">
        <v>45518</v>
      </c>
      <c r="K627" s="22"/>
      <c r="L627" t="s">
        <v>158</v>
      </c>
      <c r="M627" t="s">
        <v>147</v>
      </c>
      <c r="N627" t="s">
        <v>145</v>
      </c>
      <c r="O627" t="s">
        <v>455</v>
      </c>
      <c r="S627" t="s">
        <v>76</v>
      </c>
      <c r="T627" t="s">
        <v>139</v>
      </c>
    </row>
    <row r="628" spans="1:20" x14ac:dyDescent="0.35">
      <c r="A628">
        <v>70122</v>
      </c>
      <c r="C628">
        <v>149</v>
      </c>
      <c r="D628" t="s">
        <v>73</v>
      </c>
      <c r="E628" t="s">
        <v>415</v>
      </c>
      <c r="F628">
        <v>50.22</v>
      </c>
      <c r="G628" s="22">
        <v>45518</v>
      </c>
      <c r="H628" s="22"/>
      <c r="I628" s="22">
        <v>45518</v>
      </c>
      <c r="J628" s="22">
        <v>45511</v>
      </c>
      <c r="K628" s="22"/>
      <c r="L628" t="s">
        <v>133</v>
      </c>
      <c r="M628" t="s">
        <v>147</v>
      </c>
      <c r="N628" t="s">
        <v>145</v>
      </c>
      <c r="O628" t="s">
        <v>455</v>
      </c>
      <c r="S628" t="s">
        <v>76</v>
      </c>
      <c r="T628" t="s">
        <v>305</v>
      </c>
    </row>
    <row r="629" spans="1:20" x14ac:dyDescent="0.35">
      <c r="A629">
        <v>70127</v>
      </c>
      <c r="C629">
        <v>149</v>
      </c>
      <c r="D629" t="s">
        <v>73</v>
      </c>
      <c r="E629" t="s">
        <v>154</v>
      </c>
      <c r="F629">
        <v>390.8</v>
      </c>
      <c r="G629" s="22">
        <v>45518</v>
      </c>
      <c r="H629" s="22"/>
      <c r="I629" s="22">
        <v>45518</v>
      </c>
      <c r="J629" s="22">
        <v>45511</v>
      </c>
      <c r="K629" s="22"/>
      <c r="L629" t="s">
        <v>133</v>
      </c>
      <c r="M629" t="s">
        <v>147</v>
      </c>
      <c r="N629" t="s">
        <v>145</v>
      </c>
      <c r="O629" t="s">
        <v>455</v>
      </c>
      <c r="S629" t="s">
        <v>76</v>
      </c>
      <c r="T629" t="s">
        <v>305</v>
      </c>
    </row>
    <row r="630" spans="1:20" x14ac:dyDescent="0.35">
      <c r="A630">
        <v>69063</v>
      </c>
      <c r="C630">
        <v>149</v>
      </c>
      <c r="D630" t="s">
        <v>73</v>
      </c>
      <c r="E630" t="s">
        <v>467</v>
      </c>
      <c r="F630">
        <v>309</v>
      </c>
      <c r="G630" s="22">
        <v>45517</v>
      </c>
      <c r="H630" s="22">
        <v>45517</v>
      </c>
      <c r="I630" s="22">
        <v>45517</v>
      </c>
      <c r="J630" s="22">
        <v>45497</v>
      </c>
      <c r="K630" s="22"/>
      <c r="L630" t="s">
        <v>133</v>
      </c>
      <c r="M630" t="s">
        <v>147</v>
      </c>
      <c r="N630" t="s">
        <v>145</v>
      </c>
      <c r="O630" t="s">
        <v>455</v>
      </c>
      <c r="Q630" t="s">
        <v>137</v>
      </c>
      <c r="S630" t="s">
        <v>76</v>
      </c>
      <c r="T630" t="s">
        <v>305</v>
      </c>
    </row>
    <row r="631" spans="1:20" x14ac:dyDescent="0.35">
      <c r="A631">
        <v>69738</v>
      </c>
      <c r="C631">
        <v>149</v>
      </c>
      <c r="D631" t="s">
        <v>73</v>
      </c>
      <c r="E631" t="s">
        <v>450</v>
      </c>
      <c r="F631">
        <v>370</v>
      </c>
      <c r="G631" s="22">
        <v>45517</v>
      </c>
      <c r="H631" s="22"/>
      <c r="I631" s="22">
        <v>45517</v>
      </c>
      <c r="J631" s="22">
        <v>45510</v>
      </c>
      <c r="K631" s="22"/>
      <c r="L631" t="s">
        <v>133</v>
      </c>
      <c r="M631" t="s">
        <v>147</v>
      </c>
      <c r="N631" t="s">
        <v>145</v>
      </c>
      <c r="O631" t="s">
        <v>455</v>
      </c>
      <c r="S631" t="s">
        <v>76</v>
      </c>
      <c r="T631" t="s">
        <v>305</v>
      </c>
    </row>
    <row r="632" spans="1:20" x14ac:dyDescent="0.35">
      <c r="A632">
        <v>69760</v>
      </c>
      <c r="C632">
        <v>149</v>
      </c>
      <c r="D632" t="s">
        <v>73</v>
      </c>
      <c r="E632" t="s">
        <v>370</v>
      </c>
      <c r="F632">
        <v>6808.7</v>
      </c>
      <c r="G632" s="22">
        <v>45517</v>
      </c>
      <c r="H632" s="22"/>
      <c r="I632" s="22">
        <v>45517</v>
      </c>
      <c r="J632" s="22">
        <v>45510</v>
      </c>
      <c r="K632" s="22"/>
      <c r="L632" t="s">
        <v>133</v>
      </c>
      <c r="M632" t="s">
        <v>147</v>
      </c>
      <c r="N632" t="s">
        <v>145</v>
      </c>
      <c r="O632" t="s">
        <v>455</v>
      </c>
      <c r="S632" t="s">
        <v>76</v>
      </c>
      <c r="T632" t="s">
        <v>305</v>
      </c>
    </row>
    <row r="633" spans="1:20" x14ac:dyDescent="0.35">
      <c r="A633">
        <v>69900</v>
      </c>
      <c r="C633">
        <v>149</v>
      </c>
      <c r="D633" t="s">
        <v>73</v>
      </c>
      <c r="E633" t="s">
        <v>362</v>
      </c>
      <c r="F633">
        <v>212</v>
      </c>
      <c r="G633" s="22">
        <v>45517</v>
      </c>
      <c r="H633" s="22"/>
      <c r="I633" s="22">
        <v>45517</v>
      </c>
      <c r="J633" s="22">
        <v>45517</v>
      </c>
      <c r="K633" s="22"/>
      <c r="L633" t="s">
        <v>158</v>
      </c>
      <c r="M633" t="s">
        <v>147</v>
      </c>
      <c r="N633" t="s">
        <v>148</v>
      </c>
      <c r="O633" t="s">
        <v>455</v>
      </c>
      <c r="S633" t="s">
        <v>76</v>
      </c>
      <c r="T633" t="s">
        <v>139</v>
      </c>
    </row>
    <row r="634" spans="1:20" x14ac:dyDescent="0.35">
      <c r="A634">
        <v>69901</v>
      </c>
      <c r="C634">
        <v>149</v>
      </c>
      <c r="D634" t="s">
        <v>73</v>
      </c>
      <c r="E634" t="s">
        <v>162</v>
      </c>
      <c r="F634">
        <v>300</v>
      </c>
      <c r="G634" s="22">
        <v>45517</v>
      </c>
      <c r="H634" s="22"/>
      <c r="I634" s="22">
        <v>45517</v>
      </c>
      <c r="J634" s="22">
        <v>45517</v>
      </c>
      <c r="K634" s="22"/>
      <c r="L634" t="s">
        <v>158</v>
      </c>
      <c r="M634" t="s">
        <v>147</v>
      </c>
      <c r="N634" t="s">
        <v>145</v>
      </c>
      <c r="O634" t="s">
        <v>455</v>
      </c>
      <c r="S634" t="s">
        <v>76</v>
      </c>
      <c r="T634" t="s">
        <v>139</v>
      </c>
    </row>
    <row r="635" spans="1:20" x14ac:dyDescent="0.35">
      <c r="A635">
        <v>69902</v>
      </c>
      <c r="C635">
        <v>149</v>
      </c>
      <c r="D635" t="s">
        <v>73</v>
      </c>
      <c r="E635" t="s">
        <v>468</v>
      </c>
      <c r="F635">
        <v>1571.22</v>
      </c>
      <c r="G635" s="22">
        <v>45517</v>
      </c>
      <c r="H635" s="22"/>
      <c r="I635" s="22">
        <v>45517</v>
      </c>
      <c r="J635" s="22">
        <v>45517</v>
      </c>
      <c r="K635" s="22"/>
      <c r="L635" t="s">
        <v>158</v>
      </c>
      <c r="M635" t="s">
        <v>147</v>
      </c>
      <c r="N635" t="s">
        <v>145</v>
      </c>
      <c r="O635" t="s">
        <v>455</v>
      </c>
      <c r="S635" t="s">
        <v>76</v>
      </c>
      <c r="T635" t="s">
        <v>139</v>
      </c>
    </row>
    <row r="636" spans="1:20" x14ac:dyDescent="0.35">
      <c r="A636">
        <v>69903</v>
      </c>
      <c r="C636">
        <v>149</v>
      </c>
      <c r="D636" t="s">
        <v>73</v>
      </c>
      <c r="E636" t="s">
        <v>452</v>
      </c>
      <c r="F636">
        <v>192.68</v>
      </c>
      <c r="G636" s="22">
        <v>45517</v>
      </c>
      <c r="H636" s="22"/>
      <c r="I636" s="22">
        <v>45517</v>
      </c>
      <c r="J636" s="22">
        <v>45517</v>
      </c>
      <c r="K636" s="22"/>
      <c r="L636" t="s">
        <v>158</v>
      </c>
      <c r="M636" t="s">
        <v>147</v>
      </c>
      <c r="N636" t="s">
        <v>145</v>
      </c>
      <c r="O636" t="s">
        <v>455</v>
      </c>
      <c r="S636" t="s">
        <v>76</v>
      </c>
      <c r="T636" t="s">
        <v>139</v>
      </c>
    </row>
    <row r="637" spans="1:20" x14ac:dyDescent="0.35">
      <c r="A637">
        <v>69968</v>
      </c>
      <c r="C637">
        <v>149</v>
      </c>
      <c r="D637" t="s">
        <v>73</v>
      </c>
      <c r="E637" t="s">
        <v>325</v>
      </c>
      <c r="F637">
        <v>1505.9</v>
      </c>
      <c r="G637" s="22">
        <v>45517</v>
      </c>
      <c r="H637" s="22"/>
      <c r="I637" s="22">
        <v>45517</v>
      </c>
      <c r="J637" s="22">
        <v>45517</v>
      </c>
      <c r="K637" s="22"/>
      <c r="L637" t="s">
        <v>158</v>
      </c>
      <c r="M637" t="s">
        <v>147</v>
      </c>
      <c r="N637" t="s">
        <v>145</v>
      </c>
      <c r="O637" t="s">
        <v>455</v>
      </c>
      <c r="S637" t="s">
        <v>76</v>
      </c>
      <c r="T637" t="s">
        <v>139</v>
      </c>
    </row>
    <row r="638" spans="1:20" x14ac:dyDescent="0.35">
      <c r="A638">
        <v>65880</v>
      </c>
      <c r="C638">
        <v>149</v>
      </c>
      <c r="D638" t="s">
        <v>73</v>
      </c>
      <c r="E638" t="s">
        <v>333</v>
      </c>
      <c r="F638">
        <v>1156.55</v>
      </c>
      <c r="G638" s="22">
        <v>45517</v>
      </c>
      <c r="H638" s="22">
        <v>45517</v>
      </c>
      <c r="I638" s="22">
        <v>45517</v>
      </c>
      <c r="J638" s="22">
        <v>45489</v>
      </c>
      <c r="K638" s="22">
        <v>45492</v>
      </c>
      <c r="L638" t="s">
        <v>133</v>
      </c>
      <c r="M638" t="s">
        <v>166</v>
      </c>
      <c r="N638" t="s">
        <v>167</v>
      </c>
      <c r="O638" t="s">
        <v>455</v>
      </c>
      <c r="Q638" t="s">
        <v>137</v>
      </c>
      <c r="S638" t="s">
        <v>76</v>
      </c>
      <c r="T638" t="s">
        <v>305</v>
      </c>
    </row>
    <row r="639" spans="1:20" x14ac:dyDescent="0.35">
      <c r="A639">
        <v>65881</v>
      </c>
      <c r="C639">
        <v>149</v>
      </c>
      <c r="D639" t="s">
        <v>73</v>
      </c>
      <c r="E639" t="s">
        <v>333</v>
      </c>
      <c r="F639">
        <v>986.2</v>
      </c>
      <c r="G639" s="22">
        <v>45517</v>
      </c>
      <c r="H639" s="22">
        <v>45517</v>
      </c>
      <c r="I639" s="22">
        <v>45517</v>
      </c>
      <c r="J639" s="22">
        <v>45489</v>
      </c>
      <c r="K639" s="22">
        <v>45492</v>
      </c>
      <c r="L639" t="s">
        <v>133</v>
      </c>
      <c r="M639" t="s">
        <v>166</v>
      </c>
      <c r="N639" t="s">
        <v>167</v>
      </c>
      <c r="O639" t="s">
        <v>455</v>
      </c>
      <c r="Q639" t="s">
        <v>137</v>
      </c>
      <c r="S639" t="s">
        <v>76</v>
      </c>
      <c r="T639" t="s">
        <v>305</v>
      </c>
    </row>
    <row r="640" spans="1:20" x14ac:dyDescent="0.35">
      <c r="A640">
        <v>68002</v>
      </c>
      <c r="C640">
        <v>149</v>
      </c>
      <c r="D640" t="s">
        <v>73</v>
      </c>
      <c r="E640" t="s">
        <v>168</v>
      </c>
      <c r="F640">
        <v>1250.8800000000001</v>
      </c>
      <c r="G640" s="22">
        <v>45517</v>
      </c>
      <c r="H640" s="22">
        <v>45517</v>
      </c>
      <c r="I640" s="22">
        <v>45517</v>
      </c>
      <c r="J640" s="22">
        <v>45496</v>
      </c>
      <c r="K640" s="22"/>
      <c r="L640" t="s">
        <v>133</v>
      </c>
      <c r="M640" t="s">
        <v>147</v>
      </c>
      <c r="N640" t="s">
        <v>145</v>
      </c>
      <c r="O640" t="s">
        <v>455</v>
      </c>
      <c r="Q640" t="s">
        <v>137</v>
      </c>
      <c r="S640" t="s">
        <v>76</v>
      </c>
      <c r="T640" t="s">
        <v>305</v>
      </c>
    </row>
    <row r="641" spans="1:20" x14ac:dyDescent="0.35">
      <c r="A641">
        <v>68586</v>
      </c>
      <c r="C641">
        <v>149</v>
      </c>
      <c r="D641" t="s">
        <v>73</v>
      </c>
      <c r="E641" t="s">
        <v>286</v>
      </c>
      <c r="F641">
        <v>1050.1199999999999</v>
      </c>
      <c r="G641" s="22">
        <v>45517</v>
      </c>
      <c r="H641" s="22">
        <v>45517</v>
      </c>
      <c r="I641" s="22">
        <v>45517</v>
      </c>
      <c r="J641" s="22">
        <v>45504</v>
      </c>
      <c r="K641" s="22"/>
      <c r="L641" t="s">
        <v>133</v>
      </c>
      <c r="M641" t="s">
        <v>147</v>
      </c>
      <c r="N641" t="s">
        <v>145</v>
      </c>
      <c r="O641" t="s">
        <v>455</v>
      </c>
      <c r="Q641" t="s">
        <v>137</v>
      </c>
      <c r="S641" t="s">
        <v>76</v>
      </c>
      <c r="T641" t="s">
        <v>305</v>
      </c>
    </row>
    <row r="642" spans="1:20" x14ac:dyDescent="0.35">
      <c r="A642">
        <v>68627</v>
      </c>
      <c r="C642">
        <v>149</v>
      </c>
      <c r="D642" t="s">
        <v>73</v>
      </c>
      <c r="E642" t="s">
        <v>174</v>
      </c>
      <c r="F642">
        <v>162.35</v>
      </c>
      <c r="G642" s="22">
        <v>45517</v>
      </c>
      <c r="H642" s="22">
        <v>45517</v>
      </c>
      <c r="I642" s="22">
        <v>45517</v>
      </c>
      <c r="J642" s="22">
        <v>45502</v>
      </c>
      <c r="K642" s="22"/>
      <c r="L642" t="s">
        <v>158</v>
      </c>
      <c r="M642" t="s">
        <v>147</v>
      </c>
      <c r="N642" t="s">
        <v>145</v>
      </c>
      <c r="O642" t="s">
        <v>455</v>
      </c>
      <c r="Q642" t="s">
        <v>137</v>
      </c>
      <c r="S642" t="s">
        <v>76</v>
      </c>
      <c r="T642" t="s">
        <v>139</v>
      </c>
    </row>
    <row r="643" spans="1:20" x14ac:dyDescent="0.35">
      <c r="A643">
        <v>68632</v>
      </c>
      <c r="C643">
        <v>149</v>
      </c>
      <c r="D643" t="s">
        <v>73</v>
      </c>
      <c r="E643" t="s">
        <v>285</v>
      </c>
      <c r="F643">
        <v>1332.59</v>
      </c>
      <c r="G643" s="22">
        <v>45517</v>
      </c>
      <c r="H643" s="22">
        <v>45517</v>
      </c>
      <c r="I643" s="22">
        <v>45517</v>
      </c>
      <c r="J643" s="22">
        <v>45502</v>
      </c>
      <c r="K643" s="22"/>
      <c r="L643" t="s">
        <v>133</v>
      </c>
      <c r="M643" t="s">
        <v>147</v>
      </c>
      <c r="N643" t="s">
        <v>148</v>
      </c>
      <c r="O643" t="s">
        <v>455</v>
      </c>
      <c r="Q643" t="s">
        <v>137</v>
      </c>
      <c r="S643" t="s">
        <v>76</v>
      </c>
      <c r="T643" t="s">
        <v>305</v>
      </c>
    </row>
    <row r="644" spans="1:20" x14ac:dyDescent="0.35">
      <c r="A644">
        <v>68641</v>
      </c>
      <c r="C644">
        <v>149</v>
      </c>
      <c r="D644" t="s">
        <v>73</v>
      </c>
      <c r="E644" t="s">
        <v>238</v>
      </c>
      <c r="F644">
        <v>244</v>
      </c>
      <c r="G644" s="22">
        <v>45517</v>
      </c>
      <c r="H644" s="22">
        <v>45517</v>
      </c>
      <c r="I644" s="22">
        <v>45517</v>
      </c>
      <c r="J644" s="22">
        <v>45502</v>
      </c>
      <c r="K644" s="22"/>
      <c r="L644" t="s">
        <v>133</v>
      </c>
      <c r="M644" t="s">
        <v>147</v>
      </c>
      <c r="N644" t="s">
        <v>145</v>
      </c>
      <c r="O644" t="s">
        <v>455</v>
      </c>
      <c r="Q644" t="s">
        <v>137</v>
      </c>
      <c r="S644" t="s">
        <v>76</v>
      </c>
      <c r="T644" t="s">
        <v>305</v>
      </c>
    </row>
    <row r="645" spans="1:20" x14ac:dyDescent="0.35">
      <c r="A645">
        <v>68742</v>
      </c>
      <c r="C645">
        <v>149</v>
      </c>
      <c r="D645" t="s">
        <v>73</v>
      </c>
      <c r="E645" t="s">
        <v>301</v>
      </c>
      <c r="F645">
        <v>1034.4000000000001</v>
      </c>
      <c r="G645" s="22">
        <v>45517</v>
      </c>
      <c r="H645" s="22">
        <v>45517</v>
      </c>
      <c r="I645" s="22">
        <v>45517</v>
      </c>
      <c r="J645" s="22">
        <v>45502</v>
      </c>
      <c r="K645" s="22"/>
      <c r="L645" t="s">
        <v>133</v>
      </c>
      <c r="M645" t="s">
        <v>147</v>
      </c>
      <c r="N645" t="s">
        <v>148</v>
      </c>
      <c r="O645" t="s">
        <v>455</v>
      </c>
      <c r="Q645" t="s">
        <v>137</v>
      </c>
      <c r="S645" t="s">
        <v>76</v>
      </c>
      <c r="T645" t="s">
        <v>305</v>
      </c>
    </row>
    <row r="646" spans="1:20" x14ac:dyDescent="0.35">
      <c r="A646">
        <v>68743</v>
      </c>
      <c r="C646">
        <v>149</v>
      </c>
      <c r="D646" t="s">
        <v>73</v>
      </c>
      <c r="E646" t="s">
        <v>369</v>
      </c>
      <c r="F646">
        <v>280</v>
      </c>
      <c r="G646" s="22">
        <v>45517</v>
      </c>
      <c r="H646" s="22">
        <v>45517</v>
      </c>
      <c r="I646" s="22">
        <v>45517</v>
      </c>
      <c r="J646" s="22">
        <v>45502</v>
      </c>
      <c r="K646" s="22"/>
      <c r="L646" t="s">
        <v>133</v>
      </c>
      <c r="M646" t="s">
        <v>147</v>
      </c>
      <c r="N646" t="s">
        <v>145</v>
      </c>
      <c r="O646" t="s">
        <v>455</v>
      </c>
      <c r="Q646" t="s">
        <v>137</v>
      </c>
      <c r="S646" t="s">
        <v>76</v>
      </c>
      <c r="T646" t="s">
        <v>305</v>
      </c>
    </row>
    <row r="647" spans="1:20" x14ac:dyDescent="0.35">
      <c r="A647">
        <v>66167</v>
      </c>
      <c r="C647">
        <v>149</v>
      </c>
      <c r="D647" t="s">
        <v>73</v>
      </c>
      <c r="E647" t="s">
        <v>193</v>
      </c>
      <c r="F647">
        <v>312.2</v>
      </c>
      <c r="G647" s="22">
        <v>45514</v>
      </c>
      <c r="H647" s="22">
        <v>45516</v>
      </c>
      <c r="I647" s="22">
        <v>45516</v>
      </c>
      <c r="J647" s="22">
        <v>45492</v>
      </c>
      <c r="K647" s="22"/>
      <c r="L647" t="s">
        <v>133</v>
      </c>
      <c r="M647" t="s">
        <v>147</v>
      </c>
      <c r="N647" t="s">
        <v>145</v>
      </c>
      <c r="O647" t="s">
        <v>469</v>
      </c>
      <c r="Q647" t="s">
        <v>137</v>
      </c>
      <c r="S647" t="s">
        <v>76</v>
      </c>
      <c r="T647" t="s">
        <v>305</v>
      </c>
    </row>
    <row r="648" spans="1:20" x14ac:dyDescent="0.35">
      <c r="A648">
        <v>66169</v>
      </c>
      <c r="C648">
        <v>149</v>
      </c>
      <c r="D648" t="s">
        <v>73</v>
      </c>
      <c r="E648" t="s">
        <v>193</v>
      </c>
      <c r="F648">
        <v>1072</v>
      </c>
      <c r="G648" s="22">
        <v>45514</v>
      </c>
      <c r="H648" s="22">
        <v>45516</v>
      </c>
      <c r="I648" s="22">
        <v>45516</v>
      </c>
      <c r="J648" s="22">
        <v>45492</v>
      </c>
      <c r="K648" s="22"/>
      <c r="L648" t="s">
        <v>133</v>
      </c>
      <c r="M648" t="s">
        <v>147</v>
      </c>
      <c r="N648" t="s">
        <v>145</v>
      </c>
      <c r="O648" t="s">
        <v>469</v>
      </c>
      <c r="Q648" t="s">
        <v>137</v>
      </c>
      <c r="S648" t="s">
        <v>76</v>
      </c>
      <c r="T648" t="s">
        <v>305</v>
      </c>
    </row>
    <row r="649" spans="1:20" x14ac:dyDescent="0.35">
      <c r="A649">
        <v>66359</v>
      </c>
      <c r="C649">
        <v>149</v>
      </c>
      <c r="D649" t="s">
        <v>73</v>
      </c>
      <c r="E649" t="s">
        <v>470</v>
      </c>
      <c r="F649">
        <v>5486</v>
      </c>
      <c r="G649" s="22">
        <v>45514</v>
      </c>
      <c r="H649" s="22">
        <v>45516</v>
      </c>
      <c r="I649" s="22">
        <v>45516</v>
      </c>
      <c r="J649" s="22">
        <v>45514</v>
      </c>
      <c r="K649" s="22"/>
      <c r="L649" t="s">
        <v>133</v>
      </c>
      <c r="M649" t="s">
        <v>242</v>
      </c>
      <c r="N649" t="s">
        <v>307</v>
      </c>
      <c r="O649" t="s">
        <v>469</v>
      </c>
      <c r="Q649" t="s">
        <v>137</v>
      </c>
      <c r="S649" t="s">
        <v>76</v>
      </c>
      <c r="T649" t="s">
        <v>305</v>
      </c>
    </row>
    <row r="650" spans="1:20" x14ac:dyDescent="0.35">
      <c r="A650">
        <v>67983</v>
      </c>
      <c r="C650">
        <v>149</v>
      </c>
      <c r="D650" t="s">
        <v>73</v>
      </c>
      <c r="E650" t="s">
        <v>350</v>
      </c>
      <c r="F650">
        <v>85</v>
      </c>
      <c r="G650" s="22">
        <v>45514</v>
      </c>
      <c r="H650" s="22">
        <v>45516</v>
      </c>
      <c r="I650" s="22">
        <v>45516</v>
      </c>
      <c r="J650" s="22">
        <v>45494</v>
      </c>
      <c r="K650" s="22"/>
      <c r="L650" t="s">
        <v>133</v>
      </c>
      <c r="M650" t="s">
        <v>170</v>
      </c>
      <c r="N650" t="s">
        <v>221</v>
      </c>
      <c r="O650" t="s">
        <v>469</v>
      </c>
      <c r="Q650" t="s">
        <v>137</v>
      </c>
      <c r="S650" t="s">
        <v>76</v>
      </c>
      <c r="T650" t="s">
        <v>305</v>
      </c>
    </row>
    <row r="651" spans="1:20" x14ac:dyDescent="0.35">
      <c r="A651">
        <v>68005</v>
      </c>
      <c r="C651">
        <v>149</v>
      </c>
      <c r="D651" t="s">
        <v>73</v>
      </c>
      <c r="E651" t="s">
        <v>190</v>
      </c>
      <c r="F651">
        <v>985</v>
      </c>
      <c r="G651" s="22">
        <v>45516</v>
      </c>
      <c r="H651" s="22"/>
      <c r="I651" s="22">
        <v>45516</v>
      </c>
      <c r="J651" s="22">
        <v>45496</v>
      </c>
      <c r="K651" s="22"/>
      <c r="L651" t="s">
        <v>133</v>
      </c>
      <c r="M651" t="s">
        <v>147</v>
      </c>
      <c r="N651" t="s">
        <v>145</v>
      </c>
      <c r="O651" t="s">
        <v>455</v>
      </c>
      <c r="S651" t="s">
        <v>76</v>
      </c>
      <c r="T651" t="s">
        <v>305</v>
      </c>
    </row>
    <row r="652" spans="1:20" x14ac:dyDescent="0.35">
      <c r="A652">
        <v>68125</v>
      </c>
      <c r="C652">
        <v>149</v>
      </c>
      <c r="D652" t="s">
        <v>73</v>
      </c>
      <c r="E652" t="s">
        <v>471</v>
      </c>
      <c r="F652">
        <v>331.6</v>
      </c>
      <c r="G652" s="22">
        <v>45514</v>
      </c>
      <c r="H652" s="22">
        <v>45516</v>
      </c>
      <c r="I652" s="22">
        <v>45516</v>
      </c>
      <c r="J652" s="22">
        <v>45500</v>
      </c>
      <c r="K652" s="22"/>
      <c r="L652" t="s">
        <v>133</v>
      </c>
      <c r="M652" t="s">
        <v>147</v>
      </c>
      <c r="N652" t="s">
        <v>145</v>
      </c>
      <c r="O652" t="s">
        <v>469</v>
      </c>
      <c r="Q652" t="s">
        <v>137</v>
      </c>
      <c r="S652" t="s">
        <v>76</v>
      </c>
      <c r="T652" t="s">
        <v>305</v>
      </c>
    </row>
    <row r="653" spans="1:20" x14ac:dyDescent="0.35">
      <c r="A653">
        <v>68162</v>
      </c>
      <c r="C653">
        <v>149</v>
      </c>
      <c r="D653" t="s">
        <v>73</v>
      </c>
      <c r="E653" t="s">
        <v>356</v>
      </c>
      <c r="F653">
        <v>1625</v>
      </c>
      <c r="G653" s="22">
        <v>45514</v>
      </c>
      <c r="H653" s="22">
        <v>45516</v>
      </c>
      <c r="I653" s="22">
        <v>45516</v>
      </c>
      <c r="J653" s="22">
        <v>45503</v>
      </c>
      <c r="K653" s="22"/>
      <c r="L653" t="s">
        <v>133</v>
      </c>
      <c r="M653" t="s">
        <v>147</v>
      </c>
      <c r="N653" t="s">
        <v>145</v>
      </c>
      <c r="O653" t="s">
        <v>469</v>
      </c>
      <c r="Q653" t="s">
        <v>137</v>
      </c>
      <c r="S653" t="s">
        <v>76</v>
      </c>
      <c r="T653" t="s">
        <v>305</v>
      </c>
    </row>
    <row r="654" spans="1:20" x14ac:dyDescent="0.35">
      <c r="A654">
        <v>68227</v>
      </c>
      <c r="C654">
        <v>149</v>
      </c>
      <c r="D654" t="s">
        <v>73</v>
      </c>
      <c r="E654" t="s">
        <v>388</v>
      </c>
      <c r="F654">
        <v>9219.34</v>
      </c>
      <c r="G654" s="22">
        <v>45516</v>
      </c>
      <c r="H654" s="22">
        <v>45513</v>
      </c>
      <c r="I654" s="22">
        <v>45516</v>
      </c>
      <c r="J654" s="22">
        <v>45502</v>
      </c>
      <c r="K654" s="22"/>
      <c r="L654" t="s">
        <v>133</v>
      </c>
      <c r="N654" t="s">
        <v>318</v>
      </c>
      <c r="O654" t="s">
        <v>455</v>
      </c>
      <c r="Q654" t="s">
        <v>137</v>
      </c>
      <c r="S654" t="s">
        <v>76</v>
      </c>
      <c r="T654" t="s">
        <v>139</v>
      </c>
    </row>
    <row r="655" spans="1:20" x14ac:dyDescent="0.35">
      <c r="A655">
        <v>68592</v>
      </c>
      <c r="C655">
        <v>149</v>
      </c>
      <c r="D655" t="s">
        <v>73</v>
      </c>
      <c r="E655" t="s">
        <v>198</v>
      </c>
      <c r="F655">
        <v>3813.89</v>
      </c>
      <c r="G655" s="22">
        <v>45516</v>
      </c>
      <c r="H655" s="22">
        <v>45516</v>
      </c>
      <c r="I655" s="22">
        <v>45516</v>
      </c>
      <c r="J655" s="22">
        <v>45495</v>
      </c>
      <c r="K655" s="22"/>
      <c r="L655" t="s">
        <v>133</v>
      </c>
      <c r="M655" t="s">
        <v>147</v>
      </c>
      <c r="N655" t="s">
        <v>145</v>
      </c>
      <c r="O655" t="s">
        <v>455</v>
      </c>
      <c r="Q655" t="s">
        <v>137</v>
      </c>
      <c r="S655" t="s">
        <v>76</v>
      </c>
      <c r="T655" t="s">
        <v>305</v>
      </c>
    </row>
    <row r="656" spans="1:20" x14ac:dyDescent="0.35">
      <c r="A656">
        <v>68594</v>
      </c>
      <c r="C656">
        <v>149</v>
      </c>
      <c r="D656" t="s">
        <v>73</v>
      </c>
      <c r="E656" t="s">
        <v>198</v>
      </c>
      <c r="F656">
        <v>472.1</v>
      </c>
      <c r="G656" s="22">
        <v>45516</v>
      </c>
      <c r="H656" s="22">
        <v>45516</v>
      </c>
      <c r="I656" s="22">
        <v>45516</v>
      </c>
      <c r="J656" s="22">
        <v>45497</v>
      </c>
      <c r="K656" s="22"/>
      <c r="L656" t="s">
        <v>133</v>
      </c>
      <c r="M656" t="s">
        <v>147</v>
      </c>
      <c r="N656" t="s">
        <v>145</v>
      </c>
      <c r="O656" t="s">
        <v>455</v>
      </c>
      <c r="Q656" t="s">
        <v>137</v>
      </c>
      <c r="S656" t="s">
        <v>76</v>
      </c>
      <c r="T656" t="s">
        <v>305</v>
      </c>
    </row>
    <row r="657" spans="1:20" x14ac:dyDescent="0.35">
      <c r="A657">
        <v>68602</v>
      </c>
      <c r="C657">
        <v>149</v>
      </c>
      <c r="D657" t="s">
        <v>73</v>
      </c>
      <c r="E657" t="s">
        <v>195</v>
      </c>
      <c r="F657">
        <v>489.58</v>
      </c>
      <c r="G657" s="22">
        <v>45516</v>
      </c>
      <c r="H657" s="22">
        <v>45516</v>
      </c>
      <c r="I657" s="22">
        <v>45516</v>
      </c>
      <c r="J657" s="22">
        <v>45497</v>
      </c>
      <c r="K657" s="22"/>
      <c r="L657" t="s">
        <v>133</v>
      </c>
      <c r="M657" t="s">
        <v>147</v>
      </c>
      <c r="N657" t="s">
        <v>148</v>
      </c>
      <c r="O657" t="s">
        <v>455</v>
      </c>
      <c r="Q657" t="s">
        <v>137</v>
      </c>
      <c r="S657" t="s">
        <v>76</v>
      </c>
      <c r="T657" t="s">
        <v>305</v>
      </c>
    </row>
    <row r="658" spans="1:20" x14ac:dyDescent="0.35">
      <c r="A658">
        <v>68625</v>
      </c>
      <c r="C658">
        <v>149</v>
      </c>
      <c r="D658" t="s">
        <v>73</v>
      </c>
      <c r="E658" t="s">
        <v>195</v>
      </c>
      <c r="F658">
        <v>3572.68</v>
      </c>
      <c r="G658" s="22">
        <v>45516</v>
      </c>
      <c r="H658" s="22">
        <v>45516</v>
      </c>
      <c r="I658" s="22">
        <v>45516</v>
      </c>
      <c r="J658" s="22">
        <v>45496</v>
      </c>
      <c r="K658" s="22"/>
      <c r="L658" t="s">
        <v>133</v>
      </c>
      <c r="M658" t="s">
        <v>147</v>
      </c>
      <c r="N658" t="s">
        <v>148</v>
      </c>
      <c r="O658" t="s">
        <v>455</v>
      </c>
      <c r="Q658" t="s">
        <v>137</v>
      </c>
      <c r="S658" t="s">
        <v>76</v>
      </c>
      <c r="T658" t="s">
        <v>305</v>
      </c>
    </row>
    <row r="659" spans="1:20" x14ac:dyDescent="0.35">
      <c r="A659">
        <v>68628</v>
      </c>
      <c r="C659">
        <v>149</v>
      </c>
      <c r="D659" t="s">
        <v>73</v>
      </c>
      <c r="E659" t="s">
        <v>175</v>
      </c>
      <c r="F659">
        <v>670.36</v>
      </c>
      <c r="G659" s="22">
        <v>45516</v>
      </c>
      <c r="H659" s="22">
        <v>45516</v>
      </c>
      <c r="I659" s="22">
        <v>45516</v>
      </c>
      <c r="J659" s="22">
        <v>45499</v>
      </c>
      <c r="K659" s="22"/>
      <c r="L659" t="s">
        <v>133</v>
      </c>
      <c r="M659" t="s">
        <v>147</v>
      </c>
      <c r="N659" t="s">
        <v>145</v>
      </c>
      <c r="O659" t="s">
        <v>455</v>
      </c>
      <c r="Q659" t="s">
        <v>137</v>
      </c>
      <c r="S659" t="s">
        <v>76</v>
      </c>
      <c r="T659" t="s">
        <v>305</v>
      </c>
    </row>
    <row r="660" spans="1:20" x14ac:dyDescent="0.35">
      <c r="A660">
        <v>68630</v>
      </c>
      <c r="C660">
        <v>149</v>
      </c>
      <c r="D660" t="s">
        <v>73</v>
      </c>
      <c r="E660" t="s">
        <v>330</v>
      </c>
      <c r="F660">
        <v>635</v>
      </c>
      <c r="G660" s="22">
        <v>45516</v>
      </c>
      <c r="H660" s="22">
        <v>45516</v>
      </c>
      <c r="I660" s="22">
        <v>45516</v>
      </c>
      <c r="J660" s="22">
        <v>45516</v>
      </c>
      <c r="K660" s="22"/>
      <c r="L660" t="s">
        <v>133</v>
      </c>
      <c r="M660" t="s">
        <v>197</v>
      </c>
      <c r="N660" t="s">
        <v>331</v>
      </c>
      <c r="O660" t="s">
        <v>455</v>
      </c>
      <c r="Q660" t="s">
        <v>137</v>
      </c>
      <c r="S660" t="s">
        <v>76</v>
      </c>
      <c r="T660" t="s">
        <v>305</v>
      </c>
    </row>
    <row r="661" spans="1:20" x14ac:dyDescent="0.35">
      <c r="A661">
        <v>68635</v>
      </c>
      <c r="C661">
        <v>149</v>
      </c>
      <c r="D661" t="s">
        <v>73</v>
      </c>
      <c r="E661" t="s">
        <v>198</v>
      </c>
      <c r="F661">
        <v>2518.06</v>
      </c>
      <c r="G661" s="22">
        <v>45516</v>
      </c>
      <c r="H661" s="22">
        <v>45516</v>
      </c>
      <c r="I661" s="22">
        <v>45516</v>
      </c>
      <c r="J661" s="22">
        <v>45502</v>
      </c>
      <c r="K661" s="22"/>
      <c r="L661" t="s">
        <v>133</v>
      </c>
      <c r="M661" t="s">
        <v>147</v>
      </c>
      <c r="N661" t="s">
        <v>145</v>
      </c>
      <c r="O661" t="s">
        <v>455</v>
      </c>
      <c r="Q661" t="s">
        <v>137</v>
      </c>
      <c r="S661" t="s">
        <v>76</v>
      </c>
      <c r="T661" t="s">
        <v>305</v>
      </c>
    </row>
    <row r="662" spans="1:20" x14ac:dyDescent="0.35">
      <c r="A662">
        <v>68638</v>
      </c>
      <c r="C662">
        <v>149</v>
      </c>
      <c r="D662" t="s">
        <v>73</v>
      </c>
      <c r="E662" t="s">
        <v>211</v>
      </c>
      <c r="F662">
        <v>639.69000000000005</v>
      </c>
      <c r="G662" s="22">
        <v>45516</v>
      </c>
      <c r="H662" s="22">
        <v>45516</v>
      </c>
      <c r="I662" s="22">
        <v>45516</v>
      </c>
      <c r="J662" s="22">
        <v>45500</v>
      </c>
      <c r="K662" s="22"/>
      <c r="L662" t="s">
        <v>133</v>
      </c>
      <c r="M662" t="s">
        <v>147</v>
      </c>
      <c r="N662" t="s">
        <v>145</v>
      </c>
      <c r="O662" t="s">
        <v>455</v>
      </c>
      <c r="Q662" t="s">
        <v>137</v>
      </c>
      <c r="S662" t="s">
        <v>76</v>
      </c>
      <c r="T662" t="s">
        <v>305</v>
      </c>
    </row>
    <row r="663" spans="1:20" x14ac:dyDescent="0.35">
      <c r="A663">
        <v>68639</v>
      </c>
      <c r="C663">
        <v>149</v>
      </c>
      <c r="D663" t="s">
        <v>73</v>
      </c>
      <c r="E663" t="s">
        <v>144</v>
      </c>
      <c r="F663">
        <v>170.49</v>
      </c>
      <c r="G663" s="22">
        <v>45516</v>
      </c>
      <c r="H663" s="22">
        <v>45516</v>
      </c>
      <c r="I663" s="22">
        <v>45516</v>
      </c>
      <c r="J663" s="22">
        <v>45502</v>
      </c>
      <c r="K663" s="22"/>
      <c r="L663" t="s">
        <v>133</v>
      </c>
      <c r="M663" t="s">
        <v>147</v>
      </c>
      <c r="N663" t="s">
        <v>145</v>
      </c>
      <c r="O663" t="s">
        <v>455</v>
      </c>
      <c r="Q663" t="s">
        <v>137</v>
      </c>
      <c r="S663" t="s">
        <v>76</v>
      </c>
      <c r="T663" t="s">
        <v>305</v>
      </c>
    </row>
    <row r="664" spans="1:20" x14ac:dyDescent="0.35">
      <c r="A664">
        <v>65032</v>
      </c>
      <c r="C664">
        <v>149</v>
      </c>
      <c r="D664" t="s">
        <v>73</v>
      </c>
      <c r="E664" t="s">
        <v>472</v>
      </c>
      <c r="F664">
        <v>681.22</v>
      </c>
      <c r="G664" s="22">
        <v>45514</v>
      </c>
      <c r="H664" s="22">
        <v>45516</v>
      </c>
      <c r="I664" s="22">
        <v>45516</v>
      </c>
      <c r="J664" s="22">
        <v>45485</v>
      </c>
      <c r="K664" s="22"/>
      <c r="L664" t="s">
        <v>133</v>
      </c>
      <c r="M664" t="s">
        <v>170</v>
      </c>
      <c r="N664" t="s">
        <v>221</v>
      </c>
      <c r="O664" t="s">
        <v>469</v>
      </c>
      <c r="Q664" t="s">
        <v>137</v>
      </c>
      <c r="S664" t="s">
        <v>76</v>
      </c>
      <c r="T664" t="s">
        <v>305</v>
      </c>
    </row>
    <row r="665" spans="1:20" x14ac:dyDescent="0.35">
      <c r="A665">
        <v>68880</v>
      </c>
      <c r="C665">
        <v>149</v>
      </c>
      <c r="D665" t="s">
        <v>73</v>
      </c>
      <c r="E665" t="s">
        <v>473</v>
      </c>
      <c r="F665">
        <v>1954.88</v>
      </c>
      <c r="G665" s="22">
        <v>45514</v>
      </c>
      <c r="H665" s="22">
        <v>45516</v>
      </c>
      <c r="I665" s="22">
        <v>45516</v>
      </c>
      <c r="J665" s="22">
        <v>45504</v>
      </c>
      <c r="K665" s="22">
        <v>45510</v>
      </c>
      <c r="L665" t="s">
        <v>133</v>
      </c>
      <c r="M665" t="s">
        <v>141</v>
      </c>
      <c r="N665" t="s">
        <v>474</v>
      </c>
      <c r="O665" t="s">
        <v>469</v>
      </c>
      <c r="Q665" t="s">
        <v>137</v>
      </c>
      <c r="S665" t="s">
        <v>76</v>
      </c>
      <c r="T665" t="s">
        <v>305</v>
      </c>
    </row>
    <row r="666" spans="1:20" x14ac:dyDescent="0.35">
      <c r="A666">
        <v>69344</v>
      </c>
      <c r="C666">
        <v>149</v>
      </c>
      <c r="D666" t="s">
        <v>73</v>
      </c>
      <c r="E666" t="s">
        <v>345</v>
      </c>
      <c r="F666">
        <v>305.01</v>
      </c>
      <c r="G666" s="22">
        <v>45516</v>
      </c>
      <c r="H666" s="22">
        <v>45516</v>
      </c>
      <c r="I666" s="22">
        <v>45516</v>
      </c>
      <c r="J666" s="22">
        <v>45503</v>
      </c>
      <c r="K666" s="22">
        <v>45511</v>
      </c>
      <c r="L666" t="s">
        <v>133</v>
      </c>
      <c r="N666" t="s">
        <v>346</v>
      </c>
      <c r="O666" t="s">
        <v>455</v>
      </c>
      <c r="Q666" t="s">
        <v>137</v>
      </c>
      <c r="S666" t="s">
        <v>76</v>
      </c>
      <c r="T666" t="s">
        <v>139</v>
      </c>
    </row>
    <row r="667" spans="1:20" x14ac:dyDescent="0.35">
      <c r="A667">
        <v>69351</v>
      </c>
      <c r="C667">
        <v>149</v>
      </c>
      <c r="D667" t="s">
        <v>73</v>
      </c>
      <c r="E667" t="s">
        <v>345</v>
      </c>
      <c r="F667">
        <v>8625.7199999999993</v>
      </c>
      <c r="G667" s="22">
        <v>45516</v>
      </c>
      <c r="H667" s="22">
        <v>45516</v>
      </c>
      <c r="I667" s="22">
        <v>45516</v>
      </c>
      <c r="J667" s="22">
        <v>45503</v>
      </c>
      <c r="K667" s="22">
        <v>45511</v>
      </c>
      <c r="L667" t="s">
        <v>133</v>
      </c>
      <c r="N667" t="s">
        <v>346</v>
      </c>
      <c r="O667" t="s">
        <v>455</v>
      </c>
      <c r="Q667" t="s">
        <v>137</v>
      </c>
      <c r="S667" t="s">
        <v>76</v>
      </c>
      <c r="T667" t="s">
        <v>139</v>
      </c>
    </row>
    <row r="668" spans="1:20" x14ac:dyDescent="0.35">
      <c r="A668">
        <v>69535</v>
      </c>
      <c r="C668">
        <v>149</v>
      </c>
      <c r="D668" t="s">
        <v>73</v>
      </c>
      <c r="E668" t="s">
        <v>475</v>
      </c>
      <c r="F668">
        <v>1200</v>
      </c>
      <c r="G668" s="22">
        <v>45516</v>
      </c>
      <c r="H668" s="22">
        <v>45516</v>
      </c>
      <c r="I668" s="22">
        <v>45516</v>
      </c>
      <c r="J668" s="22">
        <v>45513</v>
      </c>
      <c r="K668" s="22"/>
      <c r="L668" t="s">
        <v>158</v>
      </c>
      <c r="M668" t="s">
        <v>81</v>
      </c>
      <c r="N668" t="s">
        <v>476</v>
      </c>
      <c r="O668" t="s">
        <v>455</v>
      </c>
      <c r="Q668" t="s">
        <v>137</v>
      </c>
      <c r="S668" t="s">
        <v>76</v>
      </c>
      <c r="T668" t="s">
        <v>139</v>
      </c>
    </row>
    <row r="669" spans="1:20" x14ac:dyDescent="0.35">
      <c r="A669">
        <v>69536</v>
      </c>
      <c r="C669">
        <v>149</v>
      </c>
      <c r="D669" t="s">
        <v>73</v>
      </c>
      <c r="E669" t="s">
        <v>317</v>
      </c>
      <c r="F669">
        <v>4200</v>
      </c>
      <c r="G669" s="22">
        <v>45515</v>
      </c>
      <c r="H669" s="22">
        <v>45516</v>
      </c>
      <c r="I669" s="22">
        <v>45516</v>
      </c>
      <c r="J669" s="22">
        <v>45513</v>
      </c>
      <c r="K669" s="22"/>
      <c r="L669" t="s">
        <v>158</v>
      </c>
      <c r="M669" t="s">
        <v>217</v>
      </c>
      <c r="N669" t="s">
        <v>318</v>
      </c>
      <c r="O669" t="s">
        <v>469</v>
      </c>
      <c r="Q669" t="s">
        <v>137</v>
      </c>
      <c r="S669" t="s">
        <v>76</v>
      </c>
      <c r="T669" t="s">
        <v>139</v>
      </c>
    </row>
    <row r="670" spans="1:20" x14ac:dyDescent="0.35">
      <c r="A670">
        <v>69619</v>
      </c>
      <c r="C670">
        <v>149</v>
      </c>
      <c r="D670" t="s">
        <v>73</v>
      </c>
      <c r="E670" t="s">
        <v>287</v>
      </c>
      <c r="F670">
        <v>900</v>
      </c>
      <c r="G670" s="22">
        <v>45516</v>
      </c>
      <c r="H670" s="22">
        <v>45516</v>
      </c>
      <c r="I670" s="22">
        <v>45516</v>
      </c>
      <c r="J670" s="22">
        <v>45471</v>
      </c>
      <c r="K670" s="22"/>
      <c r="L670" t="s">
        <v>158</v>
      </c>
      <c r="M670" t="s">
        <v>200</v>
      </c>
      <c r="N670" t="s">
        <v>201</v>
      </c>
      <c r="O670" t="s">
        <v>455</v>
      </c>
      <c r="Q670" t="s">
        <v>137</v>
      </c>
      <c r="S670" t="s">
        <v>76</v>
      </c>
      <c r="T670" t="s">
        <v>139</v>
      </c>
    </row>
    <row r="671" spans="1:20" x14ac:dyDescent="0.35">
      <c r="A671">
        <v>69623</v>
      </c>
      <c r="C671">
        <v>149</v>
      </c>
      <c r="D671" t="s">
        <v>73</v>
      </c>
      <c r="E671" t="s">
        <v>477</v>
      </c>
      <c r="F671">
        <v>800</v>
      </c>
      <c r="G671" s="22">
        <v>45516</v>
      </c>
      <c r="H671" s="22"/>
      <c r="I671" s="22">
        <v>45516</v>
      </c>
      <c r="J671" s="22">
        <v>45488</v>
      </c>
      <c r="K671" s="22"/>
      <c r="L671" t="s">
        <v>158</v>
      </c>
      <c r="M671" t="s">
        <v>81</v>
      </c>
      <c r="N671" t="s">
        <v>478</v>
      </c>
      <c r="O671" t="s">
        <v>455</v>
      </c>
      <c r="S671" t="s">
        <v>76</v>
      </c>
      <c r="T671" t="s">
        <v>139</v>
      </c>
    </row>
    <row r="672" spans="1:20" x14ac:dyDescent="0.35">
      <c r="A672">
        <v>69700</v>
      </c>
      <c r="C672">
        <v>149</v>
      </c>
      <c r="D672" t="s">
        <v>73</v>
      </c>
      <c r="E672" t="s">
        <v>151</v>
      </c>
      <c r="F672">
        <v>2885.27</v>
      </c>
      <c r="G672" s="22">
        <v>45516</v>
      </c>
      <c r="H672" s="22"/>
      <c r="I672" s="22">
        <v>45516</v>
      </c>
      <c r="J672" s="22">
        <v>45504</v>
      </c>
      <c r="K672" s="22"/>
      <c r="L672" t="s">
        <v>133</v>
      </c>
      <c r="M672" t="s">
        <v>147</v>
      </c>
      <c r="N672" t="s">
        <v>145</v>
      </c>
      <c r="O672" t="s">
        <v>455</v>
      </c>
      <c r="S672" t="s">
        <v>76</v>
      </c>
      <c r="T672" t="s">
        <v>305</v>
      </c>
    </row>
    <row r="673" spans="1:20" x14ac:dyDescent="0.35">
      <c r="A673">
        <v>69701</v>
      </c>
      <c r="C673">
        <v>149</v>
      </c>
      <c r="D673" t="s">
        <v>73</v>
      </c>
      <c r="E673" t="s">
        <v>219</v>
      </c>
      <c r="F673">
        <v>157.06</v>
      </c>
      <c r="G673" s="22">
        <v>45516</v>
      </c>
      <c r="H673" s="22"/>
      <c r="I673" s="22">
        <v>45516</v>
      </c>
      <c r="J673" s="22">
        <v>45509</v>
      </c>
      <c r="K673" s="22"/>
      <c r="L673" t="s">
        <v>133</v>
      </c>
      <c r="M673" t="s">
        <v>147</v>
      </c>
      <c r="N673" t="s">
        <v>145</v>
      </c>
      <c r="O673" t="s">
        <v>455</v>
      </c>
      <c r="S673" t="s">
        <v>76</v>
      </c>
      <c r="T673" t="s">
        <v>305</v>
      </c>
    </row>
    <row r="674" spans="1:20" x14ac:dyDescent="0.35">
      <c r="A674">
        <v>69703</v>
      </c>
      <c r="C674">
        <v>149</v>
      </c>
      <c r="D674" t="s">
        <v>73</v>
      </c>
      <c r="E674" t="s">
        <v>172</v>
      </c>
      <c r="F674">
        <v>168.8</v>
      </c>
      <c r="G674" s="22">
        <v>45516</v>
      </c>
      <c r="H674" s="22"/>
      <c r="I674" s="22">
        <v>45516</v>
      </c>
      <c r="J674" s="22">
        <v>45509</v>
      </c>
      <c r="K674" s="22"/>
      <c r="L674" t="s">
        <v>133</v>
      </c>
      <c r="M674" t="s">
        <v>147</v>
      </c>
      <c r="N674" t="s">
        <v>145</v>
      </c>
      <c r="O674" t="s">
        <v>455</v>
      </c>
      <c r="S674" t="s">
        <v>76</v>
      </c>
      <c r="T674" t="s">
        <v>305</v>
      </c>
    </row>
    <row r="675" spans="1:20" x14ac:dyDescent="0.35">
      <c r="A675">
        <v>69704</v>
      </c>
      <c r="C675">
        <v>149</v>
      </c>
      <c r="D675" t="s">
        <v>73</v>
      </c>
      <c r="E675" t="s">
        <v>479</v>
      </c>
      <c r="F675">
        <v>2914.82</v>
      </c>
      <c r="G675" s="22">
        <v>45516</v>
      </c>
      <c r="H675" s="22"/>
      <c r="I675" s="22">
        <v>45516</v>
      </c>
      <c r="J675" s="22">
        <v>45504</v>
      </c>
      <c r="K675" s="22"/>
      <c r="L675" t="s">
        <v>133</v>
      </c>
      <c r="M675" t="s">
        <v>147</v>
      </c>
      <c r="N675" t="s">
        <v>145</v>
      </c>
      <c r="O675" t="s">
        <v>455</v>
      </c>
      <c r="S675" t="s">
        <v>76</v>
      </c>
      <c r="T675" t="s">
        <v>305</v>
      </c>
    </row>
    <row r="676" spans="1:20" x14ac:dyDescent="0.35">
      <c r="A676">
        <v>69706</v>
      </c>
      <c r="C676">
        <v>149</v>
      </c>
      <c r="D676" t="s">
        <v>73</v>
      </c>
      <c r="E676" t="s">
        <v>479</v>
      </c>
      <c r="F676">
        <v>432.35</v>
      </c>
      <c r="G676" s="22">
        <v>45516</v>
      </c>
      <c r="H676" s="22"/>
      <c r="I676" s="22">
        <v>45516</v>
      </c>
      <c r="J676" s="22">
        <v>45503</v>
      </c>
      <c r="K676" s="22"/>
      <c r="L676" t="s">
        <v>133</v>
      </c>
      <c r="M676" t="s">
        <v>197</v>
      </c>
      <c r="N676" t="s">
        <v>381</v>
      </c>
      <c r="O676" t="s">
        <v>455</v>
      </c>
      <c r="S676" t="s">
        <v>76</v>
      </c>
      <c r="T676" t="s">
        <v>305</v>
      </c>
    </row>
    <row r="677" spans="1:20" x14ac:dyDescent="0.35">
      <c r="A677">
        <v>69707</v>
      </c>
      <c r="C677">
        <v>149</v>
      </c>
      <c r="D677" t="s">
        <v>73</v>
      </c>
      <c r="E677" t="s">
        <v>479</v>
      </c>
      <c r="F677">
        <v>213.5</v>
      </c>
      <c r="G677" s="22">
        <v>45516</v>
      </c>
      <c r="H677" s="22"/>
      <c r="I677" s="22">
        <v>45516</v>
      </c>
      <c r="J677" s="22">
        <v>45504</v>
      </c>
      <c r="K677" s="22"/>
      <c r="L677" t="s">
        <v>133</v>
      </c>
      <c r="M677" t="s">
        <v>147</v>
      </c>
      <c r="N677" t="s">
        <v>145</v>
      </c>
      <c r="O677" t="s">
        <v>455</v>
      </c>
      <c r="S677" t="s">
        <v>76</v>
      </c>
      <c r="T677" t="s">
        <v>305</v>
      </c>
    </row>
    <row r="678" spans="1:20" x14ac:dyDescent="0.35">
      <c r="A678">
        <v>69848</v>
      </c>
      <c r="C678">
        <v>149</v>
      </c>
      <c r="D678" t="s">
        <v>73</v>
      </c>
      <c r="E678" t="s">
        <v>344</v>
      </c>
      <c r="F678">
        <v>340.78</v>
      </c>
      <c r="G678" s="22">
        <v>45516</v>
      </c>
      <c r="H678" s="22"/>
      <c r="I678" s="22">
        <v>45516</v>
      </c>
      <c r="J678" s="22">
        <v>45509</v>
      </c>
      <c r="K678" s="22"/>
      <c r="L678" t="s">
        <v>133</v>
      </c>
      <c r="M678" t="s">
        <v>147</v>
      </c>
      <c r="N678" t="s">
        <v>145</v>
      </c>
      <c r="O678" t="s">
        <v>455</v>
      </c>
      <c r="S678" t="s">
        <v>76</v>
      </c>
      <c r="T678" t="s">
        <v>305</v>
      </c>
    </row>
    <row r="679" spans="1:20" x14ac:dyDescent="0.35">
      <c r="A679">
        <v>69851</v>
      </c>
      <c r="C679">
        <v>149</v>
      </c>
      <c r="D679" t="s">
        <v>73</v>
      </c>
      <c r="E679" t="s">
        <v>186</v>
      </c>
      <c r="F679">
        <v>157.21</v>
      </c>
      <c r="G679" s="22">
        <v>45516</v>
      </c>
      <c r="H679" s="22"/>
      <c r="I679" s="22">
        <v>45516</v>
      </c>
      <c r="J679" s="22">
        <v>45500</v>
      </c>
      <c r="K679" s="22"/>
      <c r="L679" t="s">
        <v>133</v>
      </c>
      <c r="M679" t="s">
        <v>187</v>
      </c>
      <c r="N679" t="s">
        <v>192</v>
      </c>
      <c r="O679" t="s">
        <v>455</v>
      </c>
      <c r="S679" t="s">
        <v>76</v>
      </c>
      <c r="T679" t="s">
        <v>305</v>
      </c>
    </row>
    <row r="680" spans="1:20" x14ac:dyDescent="0.35">
      <c r="A680">
        <v>69881</v>
      </c>
      <c r="C680">
        <v>149</v>
      </c>
      <c r="D680" t="s">
        <v>73</v>
      </c>
      <c r="E680" t="s">
        <v>480</v>
      </c>
      <c r="F680">
        <v>459</v>
      </c>
      <c r="G680" s="22">
        <v>45516</v>
      </c>
      <c r="H680" s="22"/>
      <c r="I680" s="22">
        <v>45516</v>
      </c>
      <c r="J680" s="22">
        <v>45499</v>
      </c>
      <c r="K680" s="22"/>
      <c r="L680" t="s">
        <v>133</v>
      </c>
      <c r="M680" t="s">
        <v>147</v>
      </c>
      <c r="N680" t="s">
        <v>145</v>
      </c>
      <c r="O680" t="s">
        <v>455</v>
      </c>
      <c r="S680" t="s">
        <v>76</v>
      </c>
      <c r="T680" t="s">
        <v>305</v>
      </c>
    </row>
    <row r="681" spans="1:20" x14ac:dyDescent="0.35">
      <c r="A681">
        <v>69542</v>
      </c>
      <c r="C681">
        <v>149</v>
      </c>
      <c r="D681" t="s">
        <v>73</v>
      </c>
      <c r="E681" t="s">
        <v>326</v>
      </c>
      <c r="F681">
        <v>390</v>
      </c>
      <c r="G681" s="22">
        <v>45513</v>
      </c>
      <c r="H681" s="22">
        <v>45513</v>
      </c>
      <c r="I681" s="22">
        <v>45513</v>
      </c>
      <c r="J681" s="22">
        <v>45513</v>
      </c>
      <c r="K681" s="22"/>
      <c r="L681" t="s">
        <v>158</v>
      </c>
      <c r="M681" t="s">
        <v>147</v>
      </c>
      <c r="N681" t="s">
        <v>145</v>
      </c>
      <c r="O681" t="s">
        <v>469</v>
      </c>
      <c r="Q681" t="s">
        <v>137</v>
      </c>
      <c r="S681" t="s">
        <v>76</v>
      </c>
      <c r="T681" t="s">
        <v>139</v>
      </c>
    </row>
    <row r="682" spans="1:20" x14ac:dyDescent="0.35">
      <c r="A682">
        <v>69543</v>
      </c>
      <c r="C682">
        <v>149</v>
      </c>
      <c r="D682" t="s">
        <v>73</v>
      </c>
      <c r="E682" t="s">
        <v>445</v>
      </c>
      <c r="F682">
        <v>122.9</v>
      </c>
      <c r="G682" s="22">
        <v>45513</v>
      </c>
      <c r="H682" s="22">
        <v>45513</v>
      </c>
      <c r="I682" s="22">
        <v>45513</v>
      </c>
      <c r="J682" s="22">
        <v>45513</v>
      </c>
      <c r="K682" s="22"/>
      <c r="L682" t="s">
        <v>158</v>
      </c>
      <c r="M682" t="s">
        <v>147</v>
      </c>
      <c r="N682" t="s">
        <v>145</v>
      </c>
      <c r="O682" t="s">
        <v>469</v>
      </c>
      <c r="Q682" t="s">
        <v>137</v>
      </c>
      <c r="S682" t="s">
        <v>76</v>
      </c>
      <c r="T682" t="s">
        <v>139</v>
      </c>
    </row>
    <row r="683" spans="1:20" x14ac:dyDescent="0.35">
      <c r="A683">
        <v>69544</v>
      </c>
      <c r="C683">
        <v>149</v>
      </c>
      <c r="D683" t="s">
        <v>73</v>
      </c>
      <c r="E683" t="s">
        <v>160</v>
      </c>
      <c r="F683">
        <v>31948.400000000001</v>
      </c>
      <c r="G683" s="22">
        <v>45513</v>
      </c>
      <c r="H683" s="22">
        <v>45513</v>
      </c>
      <c r="I683" s="22">
        <v>45513</v>
      </c>
      <c r="J683" s="22">
        <v>45512</v>
      </c>
      <c r="K683" s="22"/>
      <c r="L683" t="s">
        <v>133</v>
      </c>
      <c r="M683" t="s">
        <v>141</v>
      </c>
      <c r="N683" t="s">
        <v>235</v>
      </c>
      <c r="O683" t="s">
        <v>469</v>
      </c>
      <c r="Q683" t="s">
        <v>137</v>
      </c>
      <c r="S683" t="s">
        <v>76</v>
      </c>
      <c r="T683" t="s">
        <v>139</v>
      </c>
    </row>
    <row r="684" spans="1:20" x14ac:dyDescent="0.35">
      <c r="A684">
        <v>69548</v>
      </c>
      <c r="C684">
        <v>149</v>
      </c>
      <c r="D684" t="s">
        <v>73</v>
      </c>
      <c r="E684" t="s">
        <v>152</v>
      </c>
      <c r="F684">
        <v>390.57</v>
      </c>
      <c r="G684" s="22">
        <v>45513</v>
      </c>
      <c r="H684" s="22">
        <v>45513</v>
      </c>
      <c r="I684" s="22">
        <v>45513</v>
      </c>
      <c r="J684" s="22">
        <v>45510</v>
      </c>
      <c r="K684" s="22"/>
      <c r="L684" t="s">
        <v>133</v>
      </c>
      <c r="M684" t="s">
        <v>147</v>
      </c>
      <c r="N684" t="s">
        <v>145</v>
      </c>
      <c r="O684" t="s">
        <v>469</v>
      </c>
      <c r="Q684" t="s">
        <v>137</v>
      </c>
      <c r="S684" t="s">
        <v>76</v>
      </c>
      <c r="T684" t="s">
        <v>305</v>
      </c>
    </row>
    <row r="685" spans="1:20" x14ac:dyDescent="0.35">
      <c r="A685">
        <v>66785</v>
      </c>
      <c r="C685">
        <v>149</v>
      </c>
      <c r="D685" t="s">
        <v>73</v>
      </c>
      <c r="E685" t="s">
        <v>460</v>
      </c>
      <c r="F685">
        <v>565</v>
      </c>
      <c r="G685" s="22">
        <v>45513</v>
      </c>
      <c r="H685" s="22"/>
      <c r="I685" s="22">
        <v>45513</v>
      </c>
      <c r="J685" s="22">
        <v>45483</v>
      </c>
      <c r="K685" s="22"/>
      <c r="L685" t="s">
        <v>133</v>
      </c>
      <c r="M685" t="s">
        <v>147</v>
      </c>
      <c r="N685" t="s">
        <v>145</v>
      </c>
      <c r="O685" t="s">
        <v>469</v>
      </c>
      <c r="S685" t="s">
        <v>76</v>
      </c>
      <c r="T685" t="s">
        <v>305</v>
      </c>
    </row>
    <row r="686" spans="1:20" x14ac:dyDescent="0.35">
      <c r="A686">
        <v>67982</v>
      </c>
      <c r="C686">
        <v>149</v>
      </c>
      <c r="D686" t="s">
        <v>73</v>
      </c>
      <c r="E686" t="s">
        <v>165</v>
      </c>
      <c r="F686">
        <v>398.79</v>
      </c>
      <c r="G686" s="22">
        <v>45513</v>
      </c>
      <c r="H686" s="22">
        <v>45509</v>
      </c>
      <c r="I686" s="22">
        <v>45513</v>
      </c>
      <c r="J686" s="22">
        <v>45474</v>
      </c>
      <c r="K686" s="22"/>
      <c r="L686" t="s">
        <v>158</v>
      </c>
      <c r="M686" t="s">
        <v>166</v>
      </c>
      <c r="N686" t="s">
        <v>167</v>
      </c>
      <c r="O686" t="s">
        <v>469</v>
      </c>
      <c r="Q686" t="s">
        <v>137</v>
      </c>
      <c r="S686" t="s">
        <v>76</v>
      </c>
      <c r="T686" t="s">
        <v>139</v>
      </c>
    </row>
    <row r="687" spans="1:20" x14ac:dyDescent="0.35">
      <c r="A687">
        <v>67994</v>
      </c>
      <c r="C687">
        <v>149</v>
      </c>
      <c r="D687" t="s">
        <v>73</v>
      </c>
      <c r="E687" t="s">
        <v>193</v>
      </c>
      <c r="F687">
        <v>2425.9</v>
      </c>
      <c r="G687" s="22">
        <v>45513</v>
      </c>
      <c r="H687" s="22">
        <v>45513</v>
      </c>
      <c r="I687" s="22">
        <v>45513</v>
      </c>
      <c r="J687" s="22">
        <v>45496</v>
      </c>
      <c r="K687" s="22"/>
      <c r="L687" t="s">
        <v>133</v>
      </c>
      <c r="M687" t="s">
        <v>147</v>
      </c>
      <c r="N687" t="s">
        <v>145</v>
      </c>
      <c r="O687" t="s">
        <v>469</v>
      </c>
      <c r="Q687" t="s">
        <v>137</v>
      </c>
      <c r="S687" t="s">
        <v>76</v>
      </c>
      <c r="T687" t="s">
        <v>305</v>
      </c>
    </row>
    <row r="688" spans="1:20" x14ac:dyDescent="0.35">
      <c r="A688">
        <v>68065</v>
      </c>
      <c r="C688">
        <v>149</v>
      </c>
      <c r="D688" t="s">
        <v>73</v>
      </c>
      <c r="E688" t="s">
        <v>479</v>
      </c>
      <c r="F688">
        <v>730.1</v>
      </c>
      <c r="G688" s="22">
        <v>45513</v>
      </c>
      <c r="H688" s="22">
        <v>45513</v>
      </c>
      <c r="I688" s="22">
        <v>45513</v>
      </c>
      <c r="J688" s="22">
        <v>45499</v>
      </c>
      <c r="K688" s="22"/>
      <c r="L688" t="s">
        <v>133</v>
      </c>
      <c r="M688" t="s">
        <v>147</v>
      </c>
      <c r="N688" t="s">
        <v>145</v>
      </c>
      <c r="O688" t="s">
        <v>469</v>
      </c>
      <c r="Q688" t="s">
        <v>137</v>
      </c>
      <c r="S688" t="s">
        <v>76</v>
      </c>
      <c r="T688" t="s">
        <v>305</v>
      </c>
    </row>
    <row r="689" spans="1:20" x14ac:dyDescent="0.35">
      <c r="A689">
        <v>68076</v>
      </c>
      <c r="C689">
        <v>149</v>
      </c>
      <c r="D689" t="s">
        <v>73</v>
      </c>
      <c r="E689" t="s">
        <v>219</v>
      </c>
      <c r="F689">
        <v>157.06</v>
      </c>
      <c r="G689" s="22">
        <v>45513</v>
      </c>
      <c r="H689" s="22">
        <v>45513</v>
      </c>
      <c r="I689" s="22">
        <v>45513</v>
      </c>
      <c r="J689" s="22">
        <v>45502</v>
      </c>
      <c r="K689" s="22"/>
      <c r="L689" t="s">
        <v>133</v>
      </c>
      <c r="M689" t="s">
        <v>147</v>
      </c>
      <c r="N689" t="s">
        <v>145</v>
      </c>
      <c r="O689" t="s">
        <v>469</v>
      </c>
      <c r="Q689" t="s">
        <v>137</v>
      </c>
      <c r="S689" t="s">
        <v>76</v>
      </c>
      <c r="T689" t="s">
        <v>305</v>
      </c>
    </row>
    <row r="690" spans="1:20" x14ac:dyDescent="0.35">
      <c r="A690">
        <v>68134</v>
      </c>
      <c r="C690">
        <v>149</v>
      </c>
      <c r="D690" t="s">
        <v>73</v>
      </c>
      <c r="E690" t="s">
        <v>285</v>
      </c>
      <c r="F690">
        <v>122.05</v>
      </c>
      <c r="G690" s="22">
        <v>45513</v>
      </c>
      <c r="H690" s="22">
        <v>45513</v>
      </c>
      <c r="I690" s="22">
        <v>45513</v>
      </c>
      <c r="J690" s="22">
        <v>45498</v>
      </c>
      <c r="K690" s="22"/>
      <c r="L690" t="s">
        <v>133</v>
      </c>
      <c r="M690" t="s">
        <v>147</v>
      </c>
      <c r="N690" t="s">
        <v>145</v>
      </c>
      <c r="O690" t="s">
        <v>469</v>
      </c>
      <c r="Q690" t="s">
        <v>137</v>
      </c>
      <c r="S690" t="s">
        <v>76</v>
      </c>
      <c r="T690" t="s">
        <v>305</v>
      </c>
    </row>
    <row r="691" spans="1:20" x14ac:dyDescent="0.35">
      <c r="A691">
        <v>68146</v>
      </c>
      <c r="C691">
        <v>149</v>
      </c>
      <c r="D691" t="s">
        <v>73</v>
      </c>
      <c r="E691" t="s">
        <v>193</v>
      </c>
      <c r="F691">
        <v>3529.2</v>
      </c>
      <c r="G691" s="22">
        <v>45513</v>
      </c>
      <c r="H691" s="22">
        <v>45513</v>
      </c>
      <c r="I691" s="22">
        <v>45513</v>
      </c>
      <c r="J691" s="22">
        <v>45498</v>
      </c>
      <c r="K691" s="22"/>
      <c r="L691" t="s">
        <v>133</v>
      </c>
      <c r="M691" t="s">
        <v>147</v>
      </c>
      <c r="N691" t="s">
        <v>145</v>
      </c>
      <c r="O691" t="s">
        <v>469</v>
      </c>
      <c r="Q691" t="s">
        <v>137</v>
      </c>
      <c r="S691" t="s">
        <v>76</v>
      </c>
      <c r="T691" t="s">
        <v>305</v>
      </c>
    </row>
    <row r="692" spans="1:20" x14ac:dyDescent="0.35">
      <c r="A692">
        <v>58416</v>
      </c>
      <c r="C692">
        <v>149</v>
      </c>
      <c r="D692" t="s">
        <v>73</v>
      </c>
      <c r="E692" t="s">
        <v>357</v>
      </c>
      <c r="F692">
        <v>1098.3900000000001</v>
      </c>
      <c r="G692" s="22">
        <v>45513</v>
      </c>
      <c r="H692" s="22">
        <v>45513</v>
      </c>
      <c r="I692" s="22">
        <v>45513</v>
      </c>
      <c r="J692" s="22">
        <v>44613</v>
      </c>
      <c r="K692" s="22"/>
      <c r="L692" t="s">
        <v>133</v>
      </c>
      <c r="N692" t="s">
        <v>188</v>
      </c>
      <c r="O692" t="s">
        <v>469</v>
      </c>
      <c r="Q692" t="s">
        <v>137</v>
      </c>
      <c r="S692" t="s">
        <v>76</v>
      </c>
      <c r="T692" t="s">
        <v>305</v>
      </c>
    </row>
    <row r="693" spans="1:20" x14ac:dyDescent="0.35">
      <c r="A693">
        <v>69467</v>
      </c>
      <c r="C693">
        <v>149</v>
      </c>
      <c r="D693" t="s">
        <v>73</v>
      </c>
      <c r="E693" t="s">
        <v>238</v>
      </c>
      <c r="F693">
        <v>330</v>
      </c>
      <c r="G693" s="22">
        <v>45512</v>
      </c>
      <c r="H693" s="22"/>
      <c r="I693" s="22">
        <v>45512</v>
      </c>
      <c r="J693" s="22">
        <v>45497</v>
      </c>
      <c r="K693" s="22"/>
      <c r="L693" t="s">
        <v>133</v>
      </c>
      <c r="M693" t="s">
        <v>147</v>
      </c>
      <c r="N693" t="s">
        <v>145</v>
      </c>
      <c r="O693" t="s">
        <v>469</v>
      </c>
      <c r="S693" t="s">
        <v>76</v>
      </c>
      <c r="T693" t="s">
        <v>305</v>
      </c>
    </row>
    <row r="694" spans="1:20" x14ac:dyDescent="0.35">
      <c r="A694">
        <v>69468</v>
      </c>
      <c r="C694">
        <v>149</v>
      </c>
      <c r="D694" t="s">
        <v>73</v>
      </c>
      <c r="E694" t="s">
        <v>210</v>
      </c>
      <c r="F694">
        <v>310</v>
      </c>
      <c r="G694" s="22">
        <v>45512</v>
      </c>
      <c r="H694" s="22"/>
      <c r="I694" s="22">
        <v>45512</v>
      </c>
      <c r="J694" s="22">
        <v>45497</v>
      </c>
      <c r="K694" s="22"/>
      <c r="L694" t="s">
        <v>133</v>
      </c>
      <c r="M694" t="s">
        <v>147</v>
      </c>
      <c r="N694" t="s">
        <v>145</v>
      </c>
      <c r="O694" t="s">
        <v>469</v>
      </c>
      <c r="S694" t="s">
        <v>76</v>
      </c>
      <c r="T694" t="s">
        <v>305</v>
      </c>
    </row>
    <row r="695" spans="1:20" x14ac:dyDescent="0.35">
      <c r="A695">
        <v>66490</v>
      </c>
      <c r="C695">
        <v>149</v>
      </c>
      <c r="D695" t="s">
        <v>73</v>
      </c>
      <c r="E695" t="s">
        <v>335</v>
      </c>
      <c r="F695">
        <v>3783.72</v>
      </c>
      <c r="G695" s="22">
        <v>45512</v>
      </c>
      <c r="H695" s="22">
        <v>45512</v>
      </c>
      <c r="I695" s="22">
        <v>45512</v>
      </c>
      <c r="J695" s="22">
        <v>45481</v>
      </c>
      <c r="K695" s="22"/>
      <c r="L695" t="s">
        <v>133</v>
      </c>
      <c r="M695" t="s">
        <v>147</v>
      </c>
      <c r="N695" t="s">
        <v>148</v>
      </c>
      <c r="O695" t="s">
        <v>469</v>
      </c>
      <c r="Q695" t="s">
        <v>137</v>
      </c>
      <c r="S695" t="s">
        <v>76</v>
      </c>
      <c r="T695" t="s">
        <v>305</v>
      </c>
    </row>
    <row r="696" spans="1:20" x14ac:dyDescent="0.35">
      <c r="A696">
        <v>67993</v>
      </c>
      <c r="C696">
        <v>149</v>
      </c>
      <c r="D696" t="s">
        <v>73</v>
      </c>
      <c r="E696" t="s">
        <v>193</v>
      </c>
      <c r="F696">
        <v>1190.2</v>
      </c>
      <c r="G696" s="22">
        <v>45512</v>
      </c>
      <c r="H696" s="22">
        <v>45512</v>
      </c>
      <c r="I696" s="22">
        <v>45512</v>
      </c>
      <c r="J696" s="22">
        <v>45496</v>
      </c>
      <c r="K696" s="22"/>
      <c r="L696" t="s">
        <v>133</v>
      </c>
      <c r="M696" t="s">
        <v>147</v>
      </c>
      <c r="N696" t="s">
        <v>145</v>
      </c>
      <c r="O696" t="s">
        <v>469</v>
      </c>
      <c r="Q696" t="s">
        <v>137</v>
      </c>
      <c r="S696" t="s">
        <v>76</v>
      </c>
      <c r="T696" t="s">
        <v>305</v>
      </c>
    </row>
    <row r="697" spans="1:20" x14ac:dyDescent="0.35">
      <c r="A697">
        <v>67997</v>
      </c>
      <c r="C697">
        <v>149</v>
      </c>
      <c r="D697" t="s">
        <v>73</v>
      </c>
      <c r="E697" t="s">
        <v>160</v>
      </c>
      <c r="F697">
        <v>6886</v>
      </c>
      <c r="G697" s="22">
        <v>45512</v>
      </c>
      <c r="H697" s="22">
        <v>45510</v>
      </c>
      <c r="I697" s="22">
        <v>45512</v>
      </c>
      <c r="J697" s="22">
        <v>45495</v>
      </c>
      <c r="K697" s="22"/>
      <c r="L697" t="s">
        <v>133</v>
      </c>
      <c r="M697" t="s">
        <v>141</v>
      </c>
      <c r="N697" t="s">
        <v>235</v>
      </c>
      <c r="O697" t="s">
        <v>469</v>
      </c>
      <c r="Q697" t="s">
        <v>137</v>
      </c>
      <c r="S697" t="s">
        <v>76</v>
      </c>
      <c r="T697" t="s">
        <v>305</v>
      </c>
    </row>
    <row r="698" spans="1:20" x14ac:dyDescent="0.35">
      <c r="A698">
        <v>68059</v>
      </c>
      <c r="C698">
        <v>149</v>
      </c>
      <c r="D698" t="s">
        <v>73</v>
      </c>
      <c r="E698" t="s">
        <v>464</v>
      </c>
      <c r="F698">
        <v>490</v>
      </c>
      <c r="G698" s="22">
        <v>45512</v>
      </c>
      <c r="H698" s="22">
        <v>45512</v>
      </c>
      <c r="I698" s="22">
        <v>45512</v>
      </c>
      <c r="J698" s="22">
        <v>45499</v>
      </c>
      <c r="K698" s="22"/>
      <c r="L698" t="s">
        <v>133</v>
      </c>
      <c r="M698" t="s">
        <v>147</v>
      </c>
      <c r="N698" t="s">
        <v>145</v>
      </c>
      <c r="O698" t="s">
        <v>469</v>
      </c>
      <c r="Q698" t="s">
        <v>137</v>
      </c>
      <c r="S698" t="s">
        <v>76</v>
      </c>
      <c r="T698" t="s">
        <v>305</v>
      </c>
    </row>
    <row r="699" spans="1:20" x14ac:dyDescent="0.35">
      <c r="A699">
        <v>68061</v>
      </c>
      <c r="C699">
        <v>149</v>
      </c>
      <c r="D699" t="s">
        <v>73</v>
      </c>
      <c r="E699" t="s">
        <v>149</v>
      </c>
      <c r="F699">
        <v>2060.5</v>
      </c>
      <c r="G699" s="22">
        <v>45512</v>
      </c>
      <c r="H699" s="22">
        <v>45512</v>
      </c>
      <c r="I699" s="22">
        <v>45512</v>
      </c>
      <c r="J699" s="22">
        <v>45499</v>
      </c>
      <c r="K699" s="22"/>
      <c r="L699" t="s">
        <v>133</v>
      </c>
      <c r="M699" t="s">
        <v>217</v>
      </c>
      <c r="N699" t="s">
        <v>291</v>
      </c>
      <c r="O699" t="s">
        <v>469</v>
      </c>
      <c r="Q699" t="s">
        <v>137</v>
      </c>
      <c r="S699" t="s">
        <v>76</v>
      </c>
      <c r="T699" t="s">
        <v>305</v>
      </c>
    </row>
    <row r="700" spans="1:20" x14ac:dyDescent="0.35">
      <c r="A700">
        <v>68064</v>
      </c>
      <c r="C700">
        <v>149</v>
      </c>
      <c r="D700" t="s">
        <v>73</v>
      </c>
      <c r="E700" t="s">
        <v>479</v>
      </c>
      <c r="F700">
        <v>977.75</v>
      </c>
      <c r="G700" s="22">
        <v>45512</v>
      </c>
      <c r="H700" s="22">
        <v>45512</v>
      </c>
      <c r="I700" s="22">
        <v>45512</v>
      </c>
      <c r="J700" s="22">
        <v>45498</v>
      </c>
      <c r="K700" s="22"/>
      <c r="L700" t="s">
        <v>133</v>
      </c>
      <c r="M700" t="s">
        <v>147</v>
      </c>
      <c r="N700" t="s">
        <v>145</v>
      </c>
      <c r="O700" t="s">
        <v>469</v>
      </c>
      <c r="Q700" t="s">
        <v>137</v>
      </c>
      <c r="S700" t="s">
        <v>76</v>
      </c>
      <c r="T700" t="s">
        <v>305</v>
      </c>
    </row>
    <row r="701" spans="1:20" x14ac:dyDescent="0.35">
      <c r="A701">
        <v>68128</v>
      </c>
      <c r="C701">
        <v>149</v>
      </c>
      <c r="D701" t="s">
        <v>73</v>
      </c>
      <c r="E701" t="s">
        <v>144</v>
      </c>
      <c r="F701">
        <v>932.17</v>
      </c>
      <c r="G701" s="22">
        <v>45512</v>
      </c>
      <c r="H701" s="22">
        <v>45512</v>
      </c>
      <c r="I701" s="22">
        <v>45512</v>
      </c>
      <c r="J701" s="22">
        <v>45498</v>
      </c>
      <c r="K701" s="22"/>
      <c r="L701" t="s">
        <v>133</v>
      </c>
      <c r="M701" t="s">
        <v>147</v>
      </c>
      <c r="N701" t="s">
        <v>145</v>
      </c>
      <c r="O701" t="s">
        <v>469</v>
      </c>
      <c r="Q701" t="s">
        <v>137</v>
      </c>
      <c r="S701" t="s">
        <v>76</v>
      </c>
      <c r="T701" t="s">
        <v>305</v>
      </c>
    </row>
    <row r="702" spans="1:20" x14ac:dyDescent="0.35">
      <c r="A702">
        <v>68130</v>
      </c>
      <c r="C702">
        <v>149</v>
      </c>
      <c r="D702" t="s">
        <v>73</v>
      </c>
      <c r="E702" t="s">
        <v>286</v>
      </c>
      <c r="F702">
        <v>398</v>
      </c>
      <c r="G702" s="22">
        <v>45512</v>
      </c>
      <c r="H702" s="22">
        <v>45512</v>
      </c>
      <c r="I702" s="22">
        <v>45512</v>
      </c>
      <c r="J702" s="22">
        <v>45499</v>
      </c>
      <c r="K702" s="22"/>
      <c r="L702" t="s">
        <v>133</v>
      </c>
      <c r="M702" t="s">
        <v>147</v>
      </c>
      <c r="N702" t="s">
        <v>145</v>
      </c>
      <c r="O702" t="s">
        <v>469</v>
      </c>
      <c r="Q702" t="s">
        <v>137</v>
      </c>
      <c r="S702" t="s">
        <v>76</v>
      </c>
      <c r="T702" t="s">
        <v>305</v>
      </c>
    </row>
    <row r="703" spans="1:20" x14ac:dyDescent="0.35">
      <c r="A703">
        <v>68131</v>
      </c>
      <c r="C703">
        <v>149</v>
      </c>
      <c r="D703" t="s">
        <v>73</v>
      </c>
      <c r="E703" t="s">
        <v>149</v>
      </c>
      <c r="F703">
        <v>1521.5</v>
      </c>
      <c r="G703" s="22">
        <v>45512</v>
      </c>
      <c r="H703" s="22">
        <v>45512</v>
      </c>
      <c r="I703" s="22">
        <v>45512</v>
      </c>
      <c r="J703" s="22">
        <v>45498</v>
      </c>
      <c r="K703" s="22"/>
      <c r="L703" t="s">
        <v>133</v>
      </c>
      <c r="M703" t="s">
        <v>197</v>
      </c>
      <c r="N703" t="s">
        <v>150</v>
      </c>
      <c r="O703" t="s">
        <v>469</v>
      </c>
      <c r="Q703" t="s">
        <v>137</v>
      </c>
      <c r="S703" t="s">
        <v>76</v>
      </c>
      <c r="T703" t="s">
        <v>305</v>
      </c>
    </row>
    <row r="704" spans="1:20" x14ac:dyDescent="0.35">
      <c r="A704">
        <v>68136</v>
      </c>
      <c r="C704">
        <v>149</v>
      </c>
      <c r="D704" t="s">
        <v>73</v>
      </c>
      <c r="E704" t="s">
        <v>193</v>
      </c>
      <c r="F704">
        <v>368.9</v>
      </c>
      <c r="G704" s="22">
        <v>45512</v>
      </c>
      <c r="H704" s="22">
        <v>45512</v>
      </c>
      <c r="I704" s="22">
        <v>45512</v>
      </c>
      <c r="J704" s="22">
        <v>45490</v>
      </c>
      <c r="K704" s="22"/>
      <c r="L704" t="s">
        <v>133</v>
      </c>
      <c r="M704" t="s">
        <v>147</v>
      </c>
      <c r="N704" t="s">
        <v>145</v>
      </c>
      <c r="O704" t="s">
        <v>469</v>
      </c>
      <c r="Q704" t="s">
        <v>137</v>
      </c>
      <c r="S704" t="s">
        <v>76</v>
      </c>
      <c r="T704" t="s">
        <v>305</v>
      </c>
    </row>
    <row r="705" spans="1:20" x14ac:dyDescent="0.35">
      <c r="A705">
        <v>68138</v>
      </c>
      <c r="C705">
        <v>149</v>
      </c>
      <c r="D705" t="s">
        <v>73</v>
      </c>
      <c r="E705" t="s">
        <v>379</v>
      </c>
      <c r="F705">
        <v>84</v>
      </c>
      <c r="G705" s="22">
        <v>45512</v>
      </c>
      <c r="H705" s="22">
        <v>45512</v>
      </c>
      <c r="I705" s="22">
        <v>45512</v>
      </c>
      <c r="J705" s="22">
        <v>45497</v>
      </c>
      <c r="K705" s="22"/>
      <c r="L705" t="s">
        <v>133</v>
      </c>
      <c r="M705" t="s">
        <v>147</v>
      </c>
      <c r="N705" t="s">
        <v>145</v>
      </c>
      <c r="O705" t="s">
        <v>469</v>
      </c>
      <c r="Q705" t="s">
        <v>137</v>
      </c>
      <c r="S705" t="s">
        <v>76</v>
      </c>
      <c r="T705" t="s">
        <v>305</v>
      </c>
    </row>
    <row r="706" spans="1:20" x14ac:dyDescent="0.35">
      <c r="A706">
        <v>68145</v>
      </c>
      <c r="C706">
        <v>149</v>
      </c>
      <c r="D706" t="s">
        <v>73</v>
      </c>
      <c r="E706" t="s">
        <v>174</v>
      </c>
      <c r="F706">
        <v>335.15</v>
      </c>
      <c r="G706" s="22">
        <v>45512</v>
      </c>
      <c r="H706" s="22">
        <v>45512</v>
      </c>
      <c r="I706" s="22">
        <v>45512</v>
      </c>
      <c r="J706" s="22">
        <v>45497</v>
      </c>
      <c r="K706" s="22"/>
      <c r="L706" t="s">
        <v>133</v>
      </c>
      <c r="M706" t="s">
        <v>147</v>
      </c>
      <c r="N706" t="s">
        <v>145</v>
      </c>
      <c r="O706" t="s">
        <v>469</v>
      </c>
      <c r="Q706" t="s">
        <v>137</v>
      </c>
      <c r="S706" t="s">
        <v>76</v>
      </c>
      <c r="T706" t="s">
        <v>139</v>
      </c>
    </row>
    <row r="707" spans="1:20" x14ac:dyDescent="0.35">
      <c r="A707">
        <v>68000</v>
      </c>
      <c r="C707">
        <v>149</v>
      </c>
      <c r="D707" t="s">
        <v>73</v>
      </c>
      <c r="E707" t="s">
        <v>177</v>
      </c>
      <c r="F707">
        <v>2031.13</v>
      </c>
      <c r="G707" s="22">
        <v>45511</v>
      </c>
      <c r="H707" s="22">
        <v>45511</v>
      </c>
      <c r="I707" s="22">
        <v>45511</v>
      </c>
      <c r="J707" s="22">
        <v>45496</v>
      </c>
      <c r="K707" s="22"/>
      <c r="L707" t="s">
        <v>133</v>
      </c>
      <c r="M707" t="s">
        <v>147</v>
      </c>
      <c r="N707" t="s">
        <v>148</v>
      </c>
      <c r="O707" t="s">
        <v>469</v>
      </c>
      <c r="Q707" t="s">
        <v>137</v>
      </c>
      <c r="S707" t="s">
        <v>76</v>
      </c>
      <c r="T707" t="s">
        <v>305</v>
      </c>
    </row>
    <row r="708" spans="1:20" x14ac:dyDescent="0.35">
      <c r="A708">
        <v>68148</v>
      </c>
      <c r="C708">
        <v>149</v>
      </c>
      <c r="D708" t="s">
        <v>73</v>
      </c>
      <c r="E708" t="s">
        <v>479</v>
      </c>
      <c r="F708">
        <v>4288.91</v>
      </c>
      <c r="G708" s="22">
        <v>45511</v>
      </c>
      <c r="H708" s="22">
        <v>45511</v>
      </c>
      <c r="I708" s="22">
        <v>45511</v>
      </c>
      <c r="J708" s="22">
        <v>45497</v>
      </c>
      <c r="K708" s="22"/>
      <c r="L708" t="s">
        <v>133</v>
      </c>
      <c r="M708" t="s">
        <v>147</v>
      </c>
      <c r="N708" t="s">
        <v>148</v>
      </c>
      <c r="O708" t="s">
        <v>469</v>
      </c>
      <c r="Q708" t="s">
        <v>137</v>
      </c>
      <c r="S708" t="s">
        <v>76</v>
      </c>
      <c r="T708" t="s">
        <v>305</v>
      </c>
    </row>
    <row r="709" spans="1:20" x14ac:dyDescent="0.35">
      <c r="A709">
        <v>68150</v>
      </c>
      <c r="C709">
        <v>149</v>
      </c>
      <c r="D709" t="s">
        <v>73</v>
      </c>
      <c r="E709" t="s">
        <v>286</v>
      </c>
      <c r="F709">
        <v>561.72</v>
      </c>
      <c r="G709" s="22">
        <v>45511</v>
      </c>
      <c r="H709" s="22">
        <v>45511</v>
      </c>
      <c r="I709" s="22">
        <v>45511</v>
      </c>
      <c r="J709" s="22">
        <v>45498</v>
      </c>
      <c r="K709" s="22"/>
      <c r="L709" t="s">
        <v>133</v>
      </c>
      <c r="M709" t="s">
        <v>147</v>
      </c>
      <c r="N709" t="s">
        <v>145</v>
      </c>
      <c r="O709" t="s">
        <v>469</v>
      </c>
      <c r="Q709" t="s">
        <v>137</v>
      </c>
      <c r="S709" t="s">
        <v>76</v>
      </c>
      <c r="T709" t="s">
        <v>305</v>
      </c>
    </row>
    <row r="710" spans="1:20" x14ac:dyDescent="0.35">
      <c r="A710">
        <v>68156</v>
      </c>
      <c r="C710">
        <v>149</v>
      </c>
      <c r="D710" t="s">
        <v>73</v>
      </c>
      <c r="E710" t="s">
        <v>415</v>
      </c>
      <c r="F710">
        <v>222.87</v>
      </c>
      <c r="G710" s="22">
        <v>45511</v>
      </c>
      <c r="H710" s="22">
        <v>45511</v>
      </c>
      <c r="I710" s="22">
        <v>45511</v>
      </c>
      <c r="J710" s="22">
        <v>45504</v>
      </c>
      <c r="K710" s="22"/>
      <c r="L710" t="s">
        <v>133</v>
      </c>
      <c r="M710" t="s">
        <v>147</v>
      </c>
      <c r="N710" t="s">
        <v>145</v>
      </c>
      <c r="O710" t="s">
        <v>469</v>
      </c>
      <c r="Q710" t="s">
        <v>137</v>
      </c>
      <c r="S710" t="s">
        <v>76</v>
      </c>
      <c r="T710" t="s">
        <v>305</v>
      </c>
    </row>
    <row r="711" spans="1:20" x14ac:dyDescent="0.35">
      <c r="A711">
        <v>66184</v>
      </c>
      <c r="C711">
        <v>149</v>
      </c>
      <c r="D711" t="s">
        <v>73</v>
      </c>
      <c r="E711" t="s">
        <v>178</v>
      </c>
      <c r="F711">
        <v>162.6</v>
      </c>
      <c r="G711" s="22">
        <v>45511</v>
      </c>
      <c r="H711" s="22">
        <v>45511</v>
      </c>
      <c r="I711" s="22">
        <v>45511</v>
      </c>
      <c r="J711" s="22">
        <v>45481</v>
      </c>
      <c r="K711" s="22"/>
      <c r="L711" t="s">
        <v>133</v>
      </c>
      <c r="M711" t="s">
        <v>147</v>
      </c>
      <c r="N711" t="s">
        <v>145</v>
      </c>
      <c r="O711" t="s">
        <v>469</v>
      </c>
      <c r="Q711" t="s">
        <v>137</v>
      </c>
      <c r="S711" t="s">
        <v>76</v>
      </c>
      <c r="T711" t="s">
        <v>305</v>
      </c>
    </row>
    <row r="712" spans="1:20" x14ac:dyDescent="0.35">
      <c r="A712">
        <v>66810</v>
      </c>
      <c r="C712">
        <v>149</v>
      </c>
      <c r="D712" t="s">
        <v>73</v>
      </c>
      <c r="E712" t="s">
        <v>413</v>
      </c>
      <c r="F712">
        <v>1471</v>
      </c>
      <c r="G712" s="22">
        <v>45511</v>
      </c>
      <c r="H712" s="22">
        <v>45511</v>
      </c>
      <c r="I712" s="22">
        <v>45511</v>
      </c>
      <c r="J712" s="22">
        <v>45483</v>
      </c>
      <c r="K712" s="22"/>
      <c r="L712" t="s">
        <v>133</v>
      </c>
      <c r="M712" t="s">
        <v>147</v>
      </c>
      <c r="N712" t="s">
        <v>148</v>
      </c>
      <c r="O712" t="s">
        <v>469</v>
      </c>
      <c r="Q712" t="s">
        <v>137</v>
      </c>
      <c r="S712" t="s">
        <v>76</v>
      </c>
      <c r="T712" t="s">
        <v>305</v>
      </c>
    </row>
    <row r="713" spans="1:20" x14ac:dyDescent="0.35">
      <c r="A713">
        <v>67286</v>
      </c>
      <c r="C713">
        <v>149</v>
      </c>
      <c r="D713" t="s">
        <v>73</v>
      </c>
      <c r="E713" t="s">
        <v>160</v>
      </c>
      <c r="F713">
        <v>1931</v>
      </c>
      <c r="G713" s="22">
        <v>45511</v>
      </c>
      <c r="H713" s="22">
        <v>45509</v>
      </c>
      <c r="I713" s="22">
        <v>45511</v>
      </c>
      <c r="J713" s="22">
        <v>45505</v>
      </c>
      <c r="K713" s="22">
        <v>45502</v>
      </c>
      <c r="L713" t="s">
        <v>133</v>
      </c>
      <c r="M713" t="s">
        <v>141</v>
      </c>
      <c r="N713" t="s">
        <v>235</v>
      </c>
      <c r="O713" t="s">
        <v>469</v>
      </c>
      <c r="Q713" t="s">
        <v>137</v>
      </c>
      <c r="S713" t="s">
        <v>76</v>
      </c>
      <c r="T713" t="s">
        <v>305</v>
      </c>
    </row>
    <row r="714" spans="1:20" x14ac:dyDescent="0.35">
      <c r="A714">
        <v>69090</v>
      </c>
      <c r="C714">
        <v>149</v>
      </c>
      <c r="D714" t="s">
        <v>73</v>
      </c>
      <c r="E714" t="s">
        <v>342</v>
      </c>
      <c r="F714">
        <v>338.3</v>
      </c>
      <c r="G714" s="22">
        <v>45511</v>
      </c>
      <c r="H714" s="22"/>
      <c r="I714" s="22">
        <v>45511</v>
      </c>
      <c r="J714" s="22">
        <v>45510</v>
      </c>
      <c r="K714" s="22"/>
      <c r="L714" t="s">
        <v>158</v>
      </c>
      <c r="M714" t="s">
        <v>147</v>
      </c>
      <c r="N714" t="s">
        <v>145</v>
      </c>
      <c r="O714" t="s">
        <v>469</v>
      </c>
      <c r="S714" t="s">
        <v>76</v>
      </c>
      <c r="T714" t="s">
        <v>139</v>
      </c>
    </row>
    <row r="715" spans="1:20" x14ac:dyDescent="0.35">
      <c r="A715">
        <v>69092</v>
      </c>
      <c r="C715">
        <v>149</v>
      </c>
      <c r="D715" t="s">
        <v>73</v>
      </c>
      <c r="E715" t="s">
        <v>162</v>
      </c>
      <c r="F715">
        <v>240</v>
      </c>
      <c r="G715" s="22">
        <v>45511</v>
      </c>
      <c r="H715" s="22"/>
      <c r="I715" s="22">
        <v>45511</v>
      </c>
      <c r="J715" s="22">
        <v>45510</v>
      </c>
      <c r="K715" s="22"/>
      <c r="L715" t="s">
        <v>158</v>
      </c>
      <c r="M715" t="s">
        <v>147</v>
      </c>
      <c r="N715" t="s">
        <v>145</v>
      </c>
      <c r="O715" t="s">
        <v>469</v>
      </c>
      <c r="S715" t="s">
        <v>76</v>
      </c>
      <c r="T715" t="s">
        <v>305</v>
      </c>
    </row>
    <row r="716" spans="1:20" x14ac:dyDescent="0.35">
      <c r="A716">
        <v>69288</v>
      </c>
      <c r="C716">
        <v>149</v>
      </c>
      <c r="D716" t="s">
        <v>73</v>
      </c>
      <c r="E716" t="s">
        <v>481</v>
      </c>
      <c r="F716">
        <v>140.28</v>
      </c>
      <c r="G716" s="22">
        <v>45511</v>
      </c>
      <c r="H716" s="22"/>
      <c r="I716" s="22">
        <v>45511</v>
      </c>
      <c r="J716" s="22">
        <v>45511</v>
      </c>
      <c r="K716" s="22"/>
      <c r="L716" t="s">
        <v>158</v>
      </c>
      <c r="M716" t="s">
        <v>147</v>
      </c>
      <c r="N716" t="s">
        <v>145</v>
      </c>
      <c r="O716" t="s">
        <v>469</v>
      </c>
      <c r="S716" t="s">
        <v>76</v>
      </c>
      <c r="T716" t="s">
        <v>139</v>
      </c>
    </row>
    <row r="717" spans="1:20" x14ac:dyDescent="0.35">
      <c r="A717">
        <v>69311</v>
      </c>
      <c r="C717">
        <v>149</v>
      </c>
      <c r="D717" t="s">
        <v>73</v>
      </c>
      <c r="E717" t="s">
        <v>321</v>
      </c>
      <c r="F717">
        <v>3084.06</v>
      </c>
      <c r="G717" s="22">
        <v>45511</v>
      </c>
      <c r="H717" s="22"/>
      <c r="I717" s="22">
        <v>45511</v>
      </c>
      <c r="J717" s="22">
        <v>45511</v>
      </c>
      <c r="K717" s="22"/>
      <c r="L717" t="s">
        <v>158</v>
      </c>
      <c r="M717" t="s">
        <v>147</v>
      </c>
      <c r="N717" t="s">
        <v>148</v>
      </c>
      <c r="O717" t="s">
        <v>469</v>
      </c>
      <c r="S717" t="s">
        <v>76</v>
      </c>
      <c r="T717" t="s">
        <v>139</v>
      </c>
    </row>
    <row r="718" spans="1:20" x14ac:dyDescent="0.35">
      <c r="A718">
        <v>69312</v>
      </c>
      <c r="C718">
        <v>149</v>
      </c>
      <c r="D718" t="s">
        <v>73</v>
      </c>
      <c r="E718" t="s">
        <v>211</v>
      </c>
      <c r="F718">
        <v>600.87</v>
      </c>
      <c r="G718" s="22">
        <v>45511</v>
      </c>
      <c r="H718" s="22"/>
      <c r="I718" s="22">
        <v>45511</v>
      </c>
      <c r="J718" s="22">
        <v>45504</v>
      </c>
      <c r="K718" s="22"/>
      <c r="L718" t="s">
        <v>133</v>
      </c>
      <c r="M718" t="s">
        <v>147</v>
      </c>
      <c r="N718" t="s">
        <v>145</v>
      </c>
      <c r="O718" t="s">
        <v>469</v>
      </c>
      <c r="S718" t="s">
        <v>76</v>
      </c>
      <c r="T718" t="s">
        <v>305</v>
      </c>
    </row>
    <row r="719" spans="1:20" x14ac:dyDescent="0.35">
      <c r="A719">
        <v>69313</v>
      </c>
      <c r="C719">
        <v>149</v>
      </c>
      <c r="D719" t="s">
        <v>73</v>
      </c>
      <c r="E719" t="s">
        <v>172</v>
      </c>
      <c r="F719">
        <v>41.8</v>
      </c>
      <c r="G719" s="22">
        <v>45511</v>
      </c>
      <c r="H719" s="22"/>
      <c r="I719" s="22">
        <v>45511</v>
      </c>
      <c r="J719" s="22">
        <v>45504</v>
      </c>
      <c r="K719" s="22"/>
      <c r="L719" t="s">
        <v>133</v>
      </c>
      <c r="M719" t="s">
        <v>147</v>
      </c>
      <c r="N719" t="s">
        <v>145</v>
      </c>
      <c r="O719" t="s">
        <v>469</v>
      </c>
      <c r="S719" t="s">
        <v>76</v>
      </c>
      <c r="T719" t="s">
        <v>305</v>
      </c>
    </row>
    <row r="720" spans="1:20" x14ac:dyDescent="0.35">
      <c r="A720">
        <v>69327</v>
      </c>
      <c r="C720">
        <v>149</v>
      </c>
      <c r="D720" t="s">
        <v>73</v>
      </c>
      <c r="E720" t="s">
        <v>132</v>
      </c>
      <c r="F720">
        <v>56695.65</v>
      </c>
      <c r="G720" s="22">
        <v>45511</v>
      </c>
      <c r="H720" s="22"/>
      <c r="I720" s="22">
        <v>45511</v>
      </c>
      <c r="J720" s="22">
        <v>45511</v>
      </c>
      <c r="K720" s="22"/>
      <c r="L720" t="s">
        <v>133</v>
      </c>
      <c r="M720" t="s">
        <v>365</v>
      </c>
      <c r="N720" t="s">
        <v>134</v>
      </c>
      <c r="O720" t="s">
        <v>469</v>
      </c>
      <c r="S720" t="s">
        <v>76</v>
      </c>
      <c r="T720" t="s">
        <v>139</v>
      </c>
    </row>
    <row r="721" spans="1:20" x14ac:dyDescent="0.35">
      <c r="A721">
        <v>69061</v>
      </c>
      <c r="C721">
        <v>149</v>
      </c>
      <c r="D721" t="s">
        <v>73</v>
      </c>
      <c r="E721" t="s">
        <v>482</v>
      </c>
      <c r="F721">
        <v>5494.93</v>
      </c>
      <c r="G721" s="22">
        <v>45510</v>
      </c>
      <c r="H721" s="22"/>
      <c r="I721" s="22">
        <v>45510</v>
      </c>
      <c r="J721" s="22">
        <v>45496</v>
      </c>
      <c r="K721" s="22"/>
      <c r="L721" t="s">
        <v>133</v>
      </c>
      <c r="M721" t="s">
        <v>217</v>
      </c>
      <c r="N721" t="s">
        <v>291</v>
      </c>
      <c r="O721" t="s">
        <v>469</v>
      </c>
      <c r="S721" t="s">
        <v>76</v>
      </c>
      <c r="T721" t="s">
        <v>305</v>
      </c>
    </row>
    <row r="722" spans="1:20" x14ac:dyDescent="0.35">
      <c r="A722">
        <v>69068</v>
      </c>
      <c r="C722">
        <v>149</v>
      </c>
      <c r="D722" t="s">
        <v>73</v>
      </c>
      <c r="E722" t="s">
        <v>354</v>
      </c>
      <c r="F722">
        <v>6302</v>
      </c>
      <c r="G722" s="22">
        <v>45510</v>
      </c>
      <c r="H722" s="22"/>
      <c r="I722" s="22">
        <v>45510</v>
      </c>
      <c r="J722" s="22">
        <v>45504</v>
      </c>
      <c r="K722" s="22">
        <v>45510</v>
      </c>
      <c r="L722" t="s">
        <v>133</v>
      </c>
      <c r="M722" t="s">
        <v>141</v>
      </c>
      <c r="N722" t="s">
        <v>355</v>
      </c>
      <c r="O722" t="s">
        <v>469</v>
      </c>
      <c r="S722" t="s">
        <v>76</v>
      </c>
      <c r="T722" t="s">
        <v>139</v>
      </c>
    </row>
    <row r="723" spans="1:20" x14ac:dyDescent="0.35">
      <c r="A723">
        <v>69094</v>
      </c>
      <c r="C723">
        <v>149</v>
      </c>
      <c r="D723" t="s">
        <v>73</v>
      </c>
      <c r="E723" t="s">
        <v>483</v>
      </c>
      <c r="F723">
        <v>282.5</v>
      </c>
      <c r="G723" s="22">
        <v>45510</v>
      </c>
      <c r="H723" s="22"/>
      <c r="I723" s="22">
        <v>45510</v>
      </c>
      <c r="J723" s="22">
        <v>45510</v>
      </c>
      <c r="K723" s="22"/>
      <c r="L723" t="s">
        <v>158</v>
      </c>
      <c r="M723" t="s">
        <v>147</v>
      </c>
      <c r="N723" t="s">
        <v>145</v>
      </c>
      <c r="O723" t="s">
        <v>469</v>
      </c>
      <c r="S723" t="s">
        <v>76</v>
      </c>
      <c r="T723" t="s">
        <v>139</v>
      </c>
    </row>
    <row r="724" spans="1:20" x14ac:dyDescent="0.35">
      <c r="A724">
        <v>69219</v>
      </c>
      <c r="C724">
        <v>149</v>
      </c>
      <c r="D724" t="s">
        <v>73</v>
      </c>
      <c r="E724" t="s">
        <v>358</v>
      </c>
      <c r="F724">
        <v>800</v>
      </c>
      <c r="G724" s="22">
        <v>45510</v>
      </c>
      <c r="H724" s="22"/>
      <c r="I724" s="22">
        <v>45510</v>
      </c>
      <c r="J724" s="22">
        <v>45510</v>
      </c>
      <c r="K724" s="22">
        <v>45510</v>
      </c>
      <c r="L724" t="s">
        <v>133</v>
      </c>
      <c r="M724" t="s">
        <v>228</v>
      </c>
      <c r="N724" t="s">
        <v>228</v>
      </c>
      <c r="O724" t="s">
        <v>469</v>
      </c>
      <c r="S724" t="s">
        <v>76</v>
      </c>
      <c r="T724" t="s">
        <v>139</v>
      </c>
    </row>
    <row r="725" spans="1:20" x14ac:dyDescent="0.35">
      <c r="A725">
        <v>67469</v>
      </c>
      <c r="C725">
        <v>149</v>
      </c>
      <c r="D725" t="s">
        <v>73</v>
      </c>
      <c r="E725" t="s">
        <v>367</v>
      </c>
      <c r="F725">
        <v>72404.649999999994</v>
      </c>
      <c r="G725" s="22">
        <v>45510</v>
      </c>
      <c r="H725" s="22">
        <v>45510</v>
      </c>
      <c r="I725" s="22">
        <v>45510</v>
      </c>
      <c r="J725" s="22">
        <v>45502</v>
      </c>
      <c r="K725" s="22">
        <v>45502</v>
      </c>
      <c r="L725" t="s">
        <v>158</v>
      </c>
      <c r="M725" t="s">
        <v>141</v>
      </c>
      <c r="N725" t="s">
        <v>368</v>
      </c>
      <c r="O725" t="s">
        <v>469</v>
      </c>
      <c r="Q725" t="s">
        <v>137</v>
      </c>
      <c r="S725" t="s">
        <v>76</v>
      </c>
      <c r="T725" t="s">
        <v>139</v>
      </c>
    </row>
    <row r="726" spans="1:20" x14ac:dyDescent="0.35">
      <c r="A726">
        <v>67995</v>
      </c>
      <c r="C726">
        <v>149</v>
      </c>
      <c r="D726" t="s">
        <v>73</v>
      </c>
      <c r="E726" t="s">
        <v>379</v>
      </c>
      <c r="F726">
        <v>175.71</v>
      </c>
      <c r="G726" s="22">
        <v>45510</v>
      </c>
      <c r="H726" s="22">
        <v>45510</v>
      </c>
      <c r="I726" s="22">
        <v>45510</v>
      </c>
      <c r="J726" s="22">
        <v>45495</v>
      </c>
      <c r="K726" s="22"/>
      <c r="L726" t="s">
        <v>133</v>
      </c>
      <c r="M726" t="s">
        <v>147</v>
      </c>
      <c r="N726" t="s">
        <v>145</v>
      </c>
      <c r="O726" t="s">
        <v>469</v>
      </c>
      <c r="Q726" t="s">
        <v>137</v>
      </c>
      <c r="S726" t="s">
        <v>76</v>
      </c>
      <c r="T726" t="s">
        <v>305</v>
      </c>
    </row>
    <row r="727" spans="1:20" x14ac:dyDescent="0.35">
      <c r="A727">
        <v>67996</v>
      </c>
      <c r="C727">
        <v>149</v>
      </c>
      <c r="D727" t="s">
        <v>73</v>
      </c>
      <c r="E727" t="s">
        <v>173</v>
      </c>
      <c r="F727">
        <v>3160.2</v>
      </c>
      <c r="G727" s="22">
        <v>45510</v>
      </c>
      <c r="H727" s="22">
        <v>45510</v>
      </c>
      <c r="I727" s="22">
        <v>45510</v>
      </c>
      <c r="J727" s="22">
        <v>45510</v>
      </c>
      <c r="K727" s="22"/>
      <c r="L727" t="s">
        <v>133</v>
      </c>
      <c r="M727" t="s">
        <v>147</v>
      </c>
      <c r="N727" t="s">
        <v>145</v>
      </c>
      <c r="O727" t="s">
        <v>469</v>
      </c>
      <c r="Q727" t="s">
        <v>137</v>
      </c>
      <c r="S727" t="s">
        <v>76</v>
      </c>
      <c r="T727" t="s">
        <v>305</v>
      </c>
    </row>
    <row r="728" spans="1:20" x14ac:dyDescent="0.35">
      <c r="A728">
        <v>67999</v>
      </c>
      <c r="C728">
        <v>149</v>
      </c>
      <c r="D728" t="s">
        <v>73</v>
      </c>
      <c r="E728" t="s">
        <v>484</v>
      </c>
      <c r="F728">
        <v>628.35</v>
      </c>
      <c r="G728" s="22">
        <v>45510</v>
      </c>
      <c r="H728" s="22">
        <v>45510</v>
      </c>
      <c r="I728" s="22">
        <v>45510</v>
      </c>
      <c r="J728" s="22">
        <v>45495</v>
      </c>
      <c r="K728" s="22"/>
      <c r="M728" t="s">
        <v>147</v>
      </c>
      <c r="N728" t="s">
        <v>145</v>
      </c>
      <c r="O728" t="s">
        <v>469</v>
      </c>
      <c r="Q728" t="s">
        <v>137</v>
      </c>
      <c r="S728" t="s">
        <v>76</v>
      </c>
      <c r="T728" t="s">
        <v>305</v>
      </c>
    </row>
    <row r="729" spans="1:20" x14ac:dyDescent="0.35">
      <c r="A729">
        <v>68057</v>
      </c>
      <c r="C729">
        <v>149</v>
      </c>
      <c r="D729" t="s">
        <v>73</v>
      </c>
      <c r="E729" t="s">
        <v>152</v>
      </c>
      <c r="F729">
        <v>846.78</v>
      </c>
      <c r="G729" s="22">
        <v>45510</v>
      </c>
      <c r="H729" s="22">
        <v>45510</v>
      </c>
      <c r="I729" s="22">
        <v>45510</v>
      </c>
      <c r="J729" s="22">
        <v>45503</v>
      </c>
      <c r="K729" s="22"/>
      <c r="L729" t="s">
        <v>133</v>
      </c>
      <c r="M729" t="s">
        <v>147</v>
      </c>
      <c r="N729" t="s">
        <v>145</v>
      </c>
      <c r="O729" t="s">
        <v>469</v>
      </c>
      <c r="Q729" t="s">
        <v>137</v>
      </c>
      <c r="S729" t="s">
        <v>76</v>
      </c>
      <c r="T729" t="s">
        <v>305</v>
      </c>
    </row>
    <row r="730" spans="1:20" x14ac:dyDescent="0.35">
      <c r="A730">
        <v>68079</v>
      </c>
      <c r="C730">
        <v>149</v>
      </c>
      <c r="D730" t="s">
        <v>73</v>
      </c>
      <c r="E730" t="s">
        <v>329</v>
      </c>
      <c r="F730">
        <v>3744</v>
      </c>
      <c r="G730" s="22">
        <v>45510</v>
      </c>
      <c r="H730" s="22">
        <v>45510</v>
      </c>
      <c r="I730" s="22">
        <v>45510</v>
      </c>
      <c r="J730" s="22">
        <v>45503</v>
      </c>
      <c r="K730" s="22"/>
      <c r="L730" t="s">
        <v>133</v>
      </c>
      <c r="M730" t="s">
        <v>147</v>
      </c>
      <c r="N730" t="s">
        <v>145</v>
      </c>
      <c r="O730" t="s">
        <v>469</v>
      </c>
      <c r="Q730" t="s">
        <v>137</v>
      </c>
      <c r="S730" t="s">
        <v>76</v>
      </c>
      <c r="T730" t="s">
        <v>305</v>
      </c>
    </row>
    <row r="731" spans="1:20" x14ac:dyDescent="0.35">
      <c r="A731">
        <v>68080</v>
      </c>
      <c r="C731">
        <v>149</v>
      </c>
      <c r="D731" t="s">
        <v>73</v>
      </c>
      <c r="E731" t="s">
        <v>153</v>
      </c>
      <c r="F731">
        <v>4787.2</v>
      </c>
      <c r="G731" s="22">
        <v>45510</v>
      </c>
      <c r="H731" s="22">
        <v>45510</v>
      </c>
      <c r="I731" s="22">
        <v>45510</v>
      </c>
      <c r="J731" s="22">
        <v>45503</v>
      </c>
      <c r="K731" s="22"/>
      <c r="L731" t="s">
        <v>133</v>
      </c>
      <c r="M731" t="s">
        <v>147</v>
      </c>
      <c r="N731" t="s">
        <v>145</v>
      </c>
      <c r="O731" t="s">
        <v>469</v>
      </c>
      <c r="Q731" t="s">
        <v>137</v>
      </c>
      <c r="S731" t="s">
        <v>76</v>
      </c>
      <c r="T731" t="s">
        <v>305</v>
      </c>
    </row>
    <row r="732" spans="1:20" x14ac:dyDescent="0.35">
      <c r="A732">
        <v>68123</v>
      </c>
      <c r="C732">
        <v>149</v>
      </c>
      <c r="D732" t="s">
        <v>73</v>
      </c>
      <c r="E732" t="s">
        <v>409</v>
      </c>
      <c r="F732">
        <v>271</v>
      </c>
      <c r="G732" s="22">
        <v>45510</v>
      </c>
      <c r="H732" s="22">
        <v>45510</v>
      </c>
      <c r="I732" s="22">
        <v>45510</v>
      </c>
      <c r="J732" s="22">
        <v>45495</v>
      </c>
      <c r="K732" s="22"/>
      <c r="L732" t="s">
        <v>133</v>
      </c>
      <c r="M732" t="s">
        <v>147</v>
      </c>
      <c r="N732" t="s">
        <v>145</v>
      </c>
      <c r="O732" t="s">
        <v>469</v>
      </c>
      <c r="Q732" t="s">
        <v>137</v>
      </c>
      <c r="S732" t="s">
        <v>76</v>
      </c>
      <c r="T732" t="s">
        <v>305</v>
      </c>
    </row>
    <row r="733" spans="1:20" x14ac:dyDescent="0.35">
      <c r="A733">
        <v>68126</v>
      </c>
      <c r="C733">
        <v>149</v>
      </c>
      <c r="D733" t="s">
        <v>73</v>
      </c>
      <c r="E733" t="s">
        <v>285</v>
      </c>
      <c r="F733">
        <v>851.02</v>
      </c>
      <c r="G733" s="22">
        <v>45510</v>
      </c>
      <c r="H733" s="22">
        <v>45510</v>
      </c>
      <c r="I733" s="22">
        <v>45510</v>
      </c>
      <c r="J733" s="22">
        <v>45496</v>
      </c>
      <c r="K733" s="22"/>
      <c r="L733" t="s">
        <v>133</v>
      </c>
      <c r="M733" t="s">
        <v>147</v>
      </c>
      <c r="N733" t="s">
        <v>145</v>
      </c>
      <c r="O733" t="s">
        <v>469</v>
      </c>
      <c r="Q733" t="s">
        <v>137</v>
      </c>
      <c r="S733" t="s">
        <v>76</v>
      </c>
      <c r="T733" t="s">
        <v>305</v>
      </c>
    </row>
    <row r="734" spans="1:20" x14ac:dyDescent="0.35">
      <c r="A734">
        <v>68152</v>
      </c>
      <c r="C734">
        <v>149</v>
      </c>
      <c r="D734" t="s">
        <v>73</v>
      </c>
      <c r="E734" t="s">
        <v>172</v>
      </c>
      <c r="F734">
        <v>144</v>
      </c>
      <c r="G734" s="22">
        <v>45510</v>
      </c>
      <c r="H734" s="22">
        <v>45510</v>
      </c>
      <c r="I734" s="22">
        <v>45510</v>
      </c>
      <c r="J734" s="22">
        <v>45503</v>
      </c>
      <c r="K734" s="22"/>
      <c r="L734" t="s">
        <v>133</v>
      </c>
      <c r="M734" t="s">
        <v>147</v>
      </c>
      <c r="N734" t="s">
        <v>145</v>
      </c>
      <c r="O734" t="s">
        <v>469</v>
      </c>
      <c r="Q734" t="s">
        <v>137</v>
      </c>
      <c r="S734" t="s">
        <v>76</v>
      </c>
      <c r="T734" t="s">
        <v>305</v>
      </c>
    </row>
    <row r="735" spans="1:20" x14ac:dyDescent="0.35">
      <c r="A735">
        <v>68153</v>
      </c>
      <c r="C735">
        <v>149</v>
      </c>
      <c r="D735" t="s">
        <v>73</v>
      </c>
      <c r="E735" t="s">
        <v>196</v>
      </c>
      <c r="F735">
        <v>1305.3399999999999</v>
      </c>
      <c r="G735" s="22">
        <v>45510</v>
      </c>
      <c r="H735" s="22">
        <v>45510</v>
      </c>
      <c r="I735" s="22">
        <v>45510</v>
      </c>
      <c r="J735" s="22">
        <v>45503</v>
      </c>
      <c r="K735" s="22"/>
      <c r="L735" t="s">
        <v>133</v>
      </c>
      <c r="M735" t="s">
        <v>147</v>
      </c>
      <c r="N735" t="s">
        <v>148</v>
      </c>
      <c r="O735" t="s">
        <v>469</v>
      </c>
      <c r="Q735" t="s">
        <v>137</v>
      </c>
      <c r="S735" t="s">
        <v>76</v>
      </c>
      <c r="T735" t="s">
        <v>305</v>
      </c>
    </row>
    <row r="736" spans="1:20" x14ac:dyDescent="0.35">
      <c r="A736">
        <v>68154</v>
      </c>
      <c r="C736">
        <v>149</v>
      </c>
      <c r="D736" t="s">
        <v>73</v>
      </c>
      <c r="E736" t="s">
        <v>196</v>
      </c>
      <c r="F736">
        <v>426.77</v>
      </c>
      <c r="G736" s="22">
        <v>45510</v>
      </c>
      <c r="H736" s="22">
        <v>45510</v>
      </c>
      <c r="I736" s="22">
        <v>45510</v>
      </c>
      <c r="J736" s="22">
        <v>45503</v>
      </c>
      <c r="K736" s="22"/>
      <c r="L736" t="s">
        <v>133</v>
      </c>
      <c r="M736" t="s">
        <v>147</v>
      </c>
      <c r="N736" t="s">
        <v>148</v>
      </c>
      <c r="O736" t="s">
        <v>469</v>
      </c>
      <c r="Q736" t="s">
        <v>137</v>
      </c>
      <c r="S736" t="s">
        <v>76</v>
      </c>
      <c r="T736" t="s">
        <v>305</v>
      </c>
    </row>
    <row r="737" spans="1:20" x14ac:dyDescent="0.35">
      <c r="A737">
        <v>68158</v>
      </c>
      <c r="C737">
        <v>149</v>
      </c>
      <c r="D737" t="s">
        <v>73</v>
      </c>
      <c r="E737" t="s">
        <v>154</v>
      </c>
      <c r="F737">
        <v>677.35</v>
      </c>
      <c r="G737" s="22">
        <v>45510</v>
      </c>
      <c r="H737" s="22">
        <v>45510</v>
      </c>
      <c r="I737" s="22">
        <v>45510</v>
      </c>
      <c r="J737" s="22">
        <v>45503</v>
      </c>
      <c r="K737" s="22"/>
      <c r="L737" t="s">
        <v>133</v>
      </c>
      <c r="M737" t="s">
        <v>147</v>
      </c>
      <c r="N737" t="s">
        <v>145</v>
      </c>
      <c r="O737" t="s">
        <v>469</v>
      </c>
      <c r="Q737" t="s">
        <v>137</v>
      </c>
      <c r="S737" t="s">
        <v>76</v>
      </c>
      <c r="T737" t="s">
        <v>305</v>
      </c>
    </row>
    <row r="738" spans="1:20" x14ac:dyDescent="0.35">
      <c r="A738">
        <v>68241</v>
      </c>
      <c r="C738">
        <v>149</v>
      </c>
      <c r="D738" t="s">
        <v>73</v>
      </c>
      <c r="E738" t="s">
        <v>144</v>
      </c>
      <c r="F738">
        <v>1200</v>
      </c>
      <c r="G738" s="22">
        <v>45510</v>
      </c>
      <c r="H738" s="22">
        <v>45510</v>
      </c>
      <c r="I738" s="22">
        <v>45510</v>
      </c>
      <c r="J738" s="22">
        <v>45482</v>
      </c>
      <c r="K738" s="22"/>
      <c r="L738" t="s">
        <v>133</v>
      </c>
      <c r="M738" t="s">
        <v>147</v>
      </c>
      <c r="N738" t="s">
        <v>145</v>
      </c>
      <c r="O738" t="s">
        <v>469</v>
      </c>
      <c r="Q738" t="s">
        <v>137</v>
      </c>
      <c r="S738" t="s">
        <v>76</v>
      </c>
      <c r="T738" t="s">
        <v>305</v>
      </c>
    </row>
    <row r="739" spans="1:20" x14ac:dyDescent="0.35">
      <c r="A739">
        <v>68340</v>
      </c>
      <c r="C739">
        <v>149</v>
      </c>
      <c r="D739" t="s">
        <v>73</v>
      </c>
      <c r="E739" t="s">
        <v>212</v>
      </c>
      <c r="F739">
        <v>715.9</v>
      </c>
      <c r="G739" s="22">
        <v>45510</v>
      </c>
      <c r="H739" s="22">
        <v>45510</v>
      </c>
      <c r="I739" s="22">
        <v>45510</v>
      </c>
      <c r="J739" s="22">
        <v>45506</v>
      </c>
      <c r="K739" s="22"/>
      <c r="L739" t="s">
        <v>133</v>
      </c>
      <c r="M739" t="s">
        <v>197</v>
      </c>
      <c r="N739" t="s">
        <v>213</v>
      </c>
      <c r="O739" t="s">
        <v>469</v>
      </c>
      <c r="Q739" t="s">
        <v>137</v>
      </c>
      <c r="S739" t="s">
        <v>76</v>
      </c>
      <c r="T739" t="s">
        <v>305</v>
      </c>
    </row>
    <row r="740" spans="1:20" x14ac:dyDescent="0.35">
      <c r="A740">
        <v>68420</v>
      </c>
      <c r="C740">
        <v>149</v>
      </c>
      <c r="D740" t="s">
        <v>73</v>
      </c>
      <c r="F740">
        <v>3393.35</v>
      </c>
      <c r="G740" s="22">
        <v>45510</v>
      </c>
      <c r="H740" s="22"/>
      <c r="I740" s="22">
        <v>45510</v>
      </c>
      <c r="J740" s="22">
        <v>45505</v>
      </c>
      <c r="K740" s="22">
        <v>45506</v>
      </c>
      <c r="L740" t="s">
        <v>158</v>
      </c>
      <c r="M740" t="s">
        <v>141</v>
      </c>
      <c r="N740" t="s">
        <v>339</v>
      </c>
      <c r="O740" t="s">
        <v>469</v>
      </c>
      <c r="S740" t="s">
        <v>76</v>
      </c>
      <c r="T740" t="s">
        <v>139</v>
      </c>
    </row>
    <row r="741" spans="1:20" x14ac:dyDescent="0.35">
      <c r="A741">
        <v>66489</v>
      </c>
      <c r="C741">
        <v>149</v>
      </c>
      <c r="D741" t="s">
        <v>73</v>
      </c>
      <c r="E741" t="s">
        <v>198</v>
      </c>
      <c r="F741">
        <v>2145.19</v>
      </c>
      <c r="G741" s="22">
        <v>45510</v>
      </c>
      <c r="H741" s="22"/>
      <c r="I741" s="22">
        <v>45510</v>
      </c>
      <c r="J741" s="22">
        <v>45482</v>
      </c>
      <c r="K741" s="22"/>
      <c r="L741" t="s">
        <v>133</v>
      </c>
      <c r="M741" t="s">
        <v>147</v>
      </c>
      <c r="N741" t="s">
        <v>145</v>
      </c>
      <c r="O741" t="s">
        <v>469</v>
      </c>
      <c r="S741" t="s">
        <v>76</v>
      </c>
      <c r="T741" t="s">
        <v>305</v>
      </c>
    </row>
    <row r="742" spans="1:20" x14ac:dyDescent="0.35">
      <c r="A742">
        <v>66812</v>
      </c>
      <c r="C742">
        <v>149</v>
      </c>
      <c r="D742" t="s">
        <v>73</v>
      </c>
      <c r="E742" t="s">
        <v>168</v>
      </c>
      <c r="F742">
        <v>198.3</v>
      </c>
      <c r="G742" s="22">
        <v>45510</v>
      </c>
      <c r="H742" s="22">
        <v>45510</v>
      </c>
      <c r="I742" s="22">
        <v>45510</v>
      </c>
      <c r="J742" s="22">
        <v>45488</v>
      </c>
      <c r="K742" s="22"/>
      <c r="L742" t="s">
        <v>133</v>
      </c>
      <c r="M742" t="s">
        <v>147</v>
      </c>
      <c r="N742" t="s">
        <v>148</v>
      </c>
      <c r="O742" t="s">
        <v>469</v>
      </c>
      <c r="Q742" t="s">
        <v>137</v>
      </c>
      <c r="S742" t="s">
        <v>76</v>
      </c>
      <c r="T742" t="s">
        <v>305</v>
      </c>
    </row>
    <row r="743" spans="1:20" x14ac:dyDescent="0.35">
      <c r="A743">
        <v>66888</v>
      </c>
      <c r="C743">
        <v>149</v>
      </c>
      <c r="D743" t="s">
        <v>73</v>
      </c>
      <c r="E743" t="s">
        <v>193</v>
      </c>
      <c r="F743">
        <v>1361.35</v>
      </c>
      <c r="G743" s="22">
        <v>45510</v>
      </c>
      <c r="H743" s="22">
        <v>45510</v>
      </c>
      <c r="I743" s="22">
        <v>45510</v>
      </c>
      <c r="J743" s="22">
        <v>45489</v>
      </c>
      <c r="K743" s="22"/>
      <c r="L743" t="s">
        <v>133</v>
      </c>
      <c r="M743" t="s">
        <v>147</v>
      </c>
      <c r="N743" t="s">
        <v>145</v>
      </c>
      <c r="O743" t="s">
        <v>469</v>
      </c>
      <c r="Q743" t="s">
        <v>137</v>
      </c>
      <c r="S743" t="s">
        <v>76</v>
      </c>
      <c r="T743" t="s">
        <v>305</v>
      </c>
    </row>
    <row r="744" spans="1:20" x14ac:dyDescent="0.35">
      <c r="A744">
        <v>65851</v>
      </c>
      <c r="C744">
        <v>149</v>
      </c>
      <c r="D744" t="s">
        <v>73</v>
      </c>
      <c r="E744" t="s">
        <v>193</v>
      </c>
      <c r="F744">
        <v>59.9</v>
      </c>
      <c r="G744" s="22">
        <v>45510</v>
      </c>
      <c r="H744" s="22">
        <v>45510</v>
      </c>
      <c r="I744" s="22">
        <v>45510</v>
      </c>
      <c r="J744" s="22">
        <v>45488</v>
      </c>
      <c r="K744" s="22">
        <v>45492</v>
      </c>
      <c r="L744" t="s">
        <v>133</v>
      </c>
      <c r="M744" t="s">
        <v>147</v>
      </c>
      <c r="N744" t="s">
        <v>145</v>
      </c>
      <c r="O744" t="s">
        <v>469</v>
      </c>
      <c r="Q744" t="s">
        <v>137</v>
      </c>
      <c r="S744" t="s">
        <v>76</v>
      </c>
      <c r="T744" t="s">
        <v>305</v>
      </c>
    </row>
    <row r="745" spans="1:20" x14ac:dyDescent="0.35">
      <c r="A745">
        <v>67645</v>
      </c>
      <c r="C745">
        <v>149</v>
      </c>
      <c r="D745" t="s">
        <v>73</v>
      </c>
      <c r="E745" t="s">
        <v>485</v>
      </c>
      <c r="F745">
        <v>155.88</v>
      </c>
      <c r="G745" s="22">
        <v>45509</v>
      </c>
      <c r="H745" s="22">
        <v>45509</v>
      </c>
      <c r="I745" s="22">
        <v>45509</v>
      </c>
      <c r="J745" s="22">
        <v>45479</v>
      </c>
      <c r="K745" s="22"/>
      <c r="L745" t="s">
        <v>158</v>
      </c>
      <c r="M745" t="s">
        <v>81</v>
      </c>
      <c r="N745" t="s">
        <v>486</v>
      </c>
      <c r="O745" t="s">
        <v>469</v>
      </c>
      <c r="Q745" t="s">
        <v>137</v>
      </c>
      <c r="S745" t="s">
        <v>76</v>
      </c>
      <c r="T745" t="s">
        <v>139</v>
      </c>
    </row>
    <row r="746" spans="1:20" x14ac:dyDescent="0.35">
      <c r="A746">
        <v>67646</v>
      </c>
      <c r="C746">
        <v>149</v>
      </c>
      <c r="D746" t="s">
        <v>73</v>
      </c>
      <c r="E746" t="s">
        <v>487</v>
      </c>
      <c r="F746">
        <v>75.37</v>
      </c>
      <c r="G746" s="22">
        <v>45509</v>
      </c>
      <c r="H746" s="22">
        <v>45509</v>
      </c>
      <c r="I746" s="22">
        <v>45509</v>
      </c>
      <c r="J746" s="22">
        <v>45480</v>
      </c>
      <c r="K746" s="22"/>
      <c r="L746" t="s">
        <v>158</v>
      </c>
      <c r="M746" t="s">
        <v>147</v>
      </c>
      <c r="N746" t="s">
        <v>145</v>
      </c>
      <c r="O746" t="s">
        <v>469</v>
      </c>
      <c r="Q746" t="s">
        <v>137</v>
      </c>
      <c r="S746" t="s">
        <v>76</v>
      </c>
      <c r="T746" t="s">
        <v>139</v>
      </c>
    </row>
    <row r="747" spans="1:20" x14ac:dyDescent="0.35">
      <c r="A747">
        <v>67648</v>
      </c>
      <c r="C747">
        <v>149</v>
      </c>
      <c r="D747" t="s">
        <v>73</v>
      </c>
      <c r="E747" t="s">
        <v>488</v>
      </c>
      <c r="F747">
        <v>76.78</v>
      </c>
      <c r="G747" s="22">
        <v>45509</v>
      </c>
      <c r="H747" s="22">
        <v>45509</v>
      </c>
      <c r="I747" s="22">
        <v>45509</v>
      </c>
      <c r="J747" s="22">
        <v>45479</v>
      </c>
      <c r="K747" s="22"/>
      <c r="L747" t="s">
        <v>158</v>
      </c>
      <c r="M747" t="s">
        <v>147</v>
      </c>
      <c r="N747" t="s">
        <v>145</v>
      </c>
      <c r="O747" t="s">
        <v>469</v>
      </c>
      <c r="Q747" t="s">
        <v>137</v>
      </c>
      <c r="S747" t="s">
        <v>76</v>
      </c>
      <c r="T747" t="s">
        <v>139</v>
      </c>
    </row>
    <row r="748" spans="1:20" x14ac:dyDescent="0.35">
      <c r="A748">
        <v>67649</v>
      </c>
      <c r="C748">
        <v>149</v>
      </c>
      <c r="D748" t="s">
        <v>73</v>
      </c>
      <c r="E748" t="s">
        <v>488</v>
      </c>
      <c r="F748">
        <v>115.94</v>
      </c>
      <c r="G748" s="22">
        <v>45509</v>
      </c>
      <c r="H748" s="22">
        <v>45509</v>
      </c>
      <c r="I748" s="22">
        <v>45509</v>
      </c>
      <c r="J748" s="22">
        <v>45479</v>
      </c>
      <c r="K748" s="22"/>
      <c r="L748" t="s">
        <v>158</v>
      </c>
      <c r="M748" t="s">
        <v>147</v>
      </c>
      <c r="N748" t="s">
        <v>148</v>
      </c>
      <c r="O748" t="s">
        <v>469</v>
      </c>
      <c r="Q748" t="s">
        <v>137</v>
      </c>
      <c r="S748" t="s">
        <v>76</v>
      </c>
      <c r="T748" t="s">
        <v>139</v>
      </c>
    </row>
    <row r="749" spans="1:20" x14ac:dyDescent="0.35">
      <c r="A749">
        <v>67753</v>
      </c>
      <c r="C749">
        <v>149</v>
      </c>
      <c r="D749" t="s">
        <v>73</v>
      </c>
      <c r="E749" t="s">
        <v>216</v>
      </c>
      <c r="F749">
        <v>1500</v>
      </c>
      <c r="G749" s="22">
        <v>45509</v>
      </c>
      <c r="H749" s="22">
        <v>45509</v>
      </c>
      <c r="I749" s="22">
        <v>45509</v>
      </c>
      <c r="J749" s="22">
        <v>45502</v>
      </c>
      <c r="K749" s="22">
        <v>45503</v>
      </c>
      <c r="L749" t="s">
        <v>158</v>
      </c>
      <c r="M749" t="s">
        <v>217</v>
      </c>
      <c r="N749" t="s">
        <v>218</v>
      </c>
      <c r="O749" t="s">
        <v>469</v>
      </c>
      <c r="Q749" t="s">
        <v>137</v>
      </c>
      <c r="S749" t="s">
        <v>76</v>
      </c>
      <c r="T749" t="s">
        <v>139</v>
      </c>
    </row>
    <row r="750" spans="1:20" x14ac:dyDescent="0.35">
      <c r="A750">
        <v>68035</v>
      </c>
      <c r="C750">
        <v>149</v>
      </c>
      <c r="D750" t="s">
        <v>73</v>
      </c>
      <c r="E750" t="s">
        <v>344</v>
      </c>
      <c r="F750">
        <v>180.34</v>
      </c>
      <c r="G750" s="22">
        <v>45509</v>
      </c>
      <c r="H750" s="22">
        <v>45509</v>
      </c>
      <c r="I750" s="22">
        <v>45509</v>
      </c>
      <c r="J750" s="22">
        <v>45502</v>
      </c>
      <c r="K750" s="22"/>
      <c r="L750" t="s">
        <v>133</v>
      </c>
      <c r="M750" t="s">
        <v>147</v>
      </c>
      <c r="N750" t="s">
        <v>145</v>
      </c>
      <c r="O750" t="s">
        <v>469</v>
      </c>
      <c r="Q750" t="s">
        <v>137</v>
      </c>
      <c r="S750" t="s">
        <v>76</v>
      </c>
      <c r="T750" t="s">
        <v>305</v>
      </c>
    </row>
    <row r="751" spans="1:20" x14ac:dyDescent="0.35">
      <c r="A751">
        <v>68067</v>
      </c>
      <c r="C751">
        <v>149</v>
      </c>
      <c r="D751" t="s">
        <v>73</v>
      </c>
      <c r="E751" t="s">
        <v>172</v>
      </c>
      <c r="F751">
        <v>101.9</v>
      </c>
      <c r="G751" s="22">
        <v>45509</v>
      </c>
      <c r="H751" s="22">
        <v>45509</v>
      </c>
      <c r="I751" s="22">
        <v>45509</v>
      </c>
      <c r="J751" s="22">
        <v>45502</v>
      </c>
      <c r="K751" s="22"/>
      <c r="L751" t="s">
        <v>133</v>
      </c>
      <c r="M751" t="s">
        <v>147</v>
      </c>
      <c r="N751" t="s">
        <v>145</v>
      </c>
      <c r="O751" t="s">
        <v>469</v>
      </c>
      <c r="Q751" t="s">
        <v>137</v>
      </c>
      <c r="S751" t="s">
        <v>76</v>
      </c>
      <c r="T751" t="s">
        <v>305</v>
      </c>
    </row>
    <row r="752" spans="1:20" x14ac:dyDescent="0.35">
      <c r="A752">
        <v>68078</v>
      </c>
      <c r="C752">
        <v>149</v>
      </c>
      <c r="D752" t="s">
        <v>73</v>
      </c>
      <c r="E752" t="s">
        <v>374</v>
      </c>
      <c r="F752">
        <v>279.14999999999998</v>
      </c>
      <c r="G752" s="22">
        <v>45509</v>
      </c>
      <c r="H752" s="22">
        <v>45509</v>
      </c>
      <c r="I752" s="22">
        <v>45509</v>
      </c>
      <c r="J752" s="22">
        <v>45502</v>
      </c>
      <c r="K752" s="22"/>
      <c r="L752" t="s">
        <v>133</v>
      </c>
      <c r="M752" t="s">
        <v>147</v>
      </c>
      <c r="N752" t="s">
        <v>145</v>
      </c>
      <c r="O752" t="s">
        <v>469</v>
      </c>
      <c r="Q752" t="s">
        <v>137</v>
      </c>
      <c r="S752" t="s">
        <v>76</v>
      </c>
      <c r="T752" t="s">
        <v>305</v>
      </c>
    </row>
    <row r="753" spans="1:20" x14ac:dyDescent="0.35">
      <c r="A753">
        <v>68132</v>
      </c>
      <c r="C753">
        <v>149</v>
      </c>
      <c r="D753" t="s">
        <v>73</v>
      </c>
      <c r="E753" t="s">
        <v>208</v>
      </c>
      <c r="F753">
        <v>939.05</v>
      </c>
      <c r="G753" s="22">
        <v>45509</v>
      </c>
      <c r="H753" s="22">
        <v>45509</v>
      </c>
      <c r="I753" s="22">
        <v>45509</v>
      </c>
      <c r="J753" s="22">
        <v>45497</v>
      </c>
      <c r="K753" s="22"/>
      <c r="L753" t="s">
        <v>133</v>
      </c>
      <c r="M753" t="s">
        <v>147</v>
      </c>
      <c r="N753" t="s">
        <v>145</v>
      </c>
      <c r="O753" t="s">
        <v>469</v>
      </c>
      <c r="Q753" t="s">
        <v>137</v>
      </c>
      <c r="S753" t="s">
        <v>76</v>
      </c>
      <c r="T753" t="s">
        <v>305</v>
      </c>
    </row>
    <row r="754" spans="1:20" x14ac:dyDescent="0.35">
      <c r="A754">
        <v>68141</v>
      </c>
      <c r="C754">
        <v>149</v>
      </c>
      <c r="D754" t="s">
        <v>73</v>
      </c>
      <c r="E754" t="s">
        <v>151</v>
      </c>
      <c r="F754">
        <v>1466.4</v>
      </c>
      <c r="G754" s="22">
        <v>45509</v>
      </c>
      <c r="H754" s="22">
        <v>45509</v>
      </c>
      <c r="I754" s="22">
        <v>45509</v>
      </c>
      <c r="J754" s="22">
        <v>45497</v>
      </c>
      <c r="K754" s="22"/>
      <c r="L754" t="s">
        <v>133</v>
      </c>
      <c r="M754" t="s">
        <v>147</v>
      </c>
      <c r="N754" t="s">
        <v>145</v>
      </c>
      <c r="O754" t="s">
        <v>469</v>
      </c>
      <c r="Q754" t="s">
        <v>137</v>
      </c>
      <c r="S754" t="s">
        <v>76</v>
      </c>
      <c r="T754" t="s">
        <v>305</v>
      </c>
    </row>
    <row r="755" spans="1:20" x14ac:dyDescent="0.35">
      <c r="A755">
        <v>68318</v>
      </c>
      <c r="C755">
        <v>149</v>
      </c>
      <c r="D755" t="s">
        <v>73</v>
      </c>
      <c r="F755">
        <v>219</v>
      </c>
      <c r="G755" s="22">
        <v>45509</v>
      </c>
      <c r="H755" s="22">
        <v>45509</v>
      </c>
      <c r="I755" s="22">
        <v>45509</v>
      </c>
      <c r="J755" s="22">
        <v>45506</v>
      </c>
      <c r="K755" s="22">
        <v>45506</v>
      </c>
      <c r="L755" t="s">
        <v>133</v>
      </c>
      <c r="M755" t="s">
        <v>217</v>
      </c>
      <c r="N755" t="s">
        <v>218</v>
      </c>
      <c r="O755" t="s">
        <v>469</v>
      </c>
      <c r="Q755" t="s">
        <v>137</v>
      </c>
      <c r="S755" t="s">
        <v>76</v>
      </c>
      <c r="T755" t="s">
        <v>139</v>
      </c>
    </row>
    <row r="756" spans="1:20" x14ac:dyDescent="0.35">
      <c r="A756">
        <v>68342</v>
      </c>
      <c r="C756">
        <v>149</v>
      </c>
      <c r="D756" t="s">
        <v>73</v>
      </c>
      <c r="E756" t="s">
        <v>308</v>
      </c>
      <c r="F756">
        <v>5950</v>
      </c>
      <c r="G756" s="22">
        <v>45509</v>
      </c>
      <c r="H756" s="22">
        <v>45509</v>
      </c>
      <c r="I756" s="22">
        <v>45509</v>
      </c>
      <c r="J756" s="22">
        <v>45506</v>
      </c>
      <c r="K756" s="22"/>
      <c r="L756" t="s">
        <v>133</v>
      </c>
      <c r="M756" t="s">
        <v>166</v>
      </c>
      <c r="N756" t="s">
        <v>309</v>
      </c>
      <c r="O756" t="s">
        <v>469</v>
      </c>
      <c r="Q756" t="s">
        <v>137</v>
      </c>
      <c r="S756" t="s">
        <v>76</v>
      </c>
      <c r="T756" t="s">
        <v>305</v>
      </c>
    </row>
    <row r="757" spans="1:20" x14ac:dyDescent="0.35">
      <c r="A757">
        <v>68360</v>
      </c>
      <c r="C757">
        <v>149</v>
      </c>
      <c r="D757" t="s">
        <v>73</v>
      </c>
      <c r="E757" t="s">
        <v>359</v>
      </c>
      <c r="F757">
        <v>34.9</v>
      </c>
      <c r="G757" s="22">
        <v>45509</v>
      </c>
      <c r="H757" s="22">
        <v>45509</v>
      </c>
      <c r="I757" s="22">
        <v>45509</v>
      </c>
      <c r="J757" s="22">
        <v>45461</v>
      </c>
      <c r="K757" s="22"/>
      <c r="L757" t="s">
        <v>334</v>
      </c>
      <c r="M757" t="s">
        <v>170</v>
      </c>
      <c r="N757" t="s">
        <v>221</v>
      </c>
      <c r="O757" t="s">
        <v>469</v>
      </c>
      <c r="Q757" t="s">
        <v>137</v>
      </c>
      <c r="S757" t="s">
        <v>76</v>
      </c>
      <c r="T757" t="s">
        <v>139</v>
      </c>
    </row>
    <row r="758" spans="1:20" x14ac:dyDescent="0.35">
      <c r="A758">
        <v>68361</v>
      </c>
      <c r="C758">
        <v>149</v>
      </c>
      <c r="D758" t="s">
        <v>73</v>
      </c>
      <c r="E758" t="s">
        <v>360</v>
      </c>
      <c r="F758">
        <v>34.9</v>
      </c>
      <c r="G758" s="22">
        <v>45509</v>
      </c>
      <c r="H758" s="22">
        <v>45509</v>
      </c>
      <c r="I758" s="22">
        <v>45509</v>
      </c>
      <c r="J758" s="22">
        <v>45462</v>
      </c>
      <c r="K758" s="22"/>
      <c r="L758" t="s">
        <v>334</v>
      </c>
      <c r="M758" t="s">
        <v>170</v>
      </c>
      <c r="N758" t="s">
        <v>361</v>
      </c>
      <c r="O758" t="s">
        <v>469</v>
      </c>
      <c r="Q758" t="s">
        <v>137</v>
      </c>
      <c r="S758" t="s">
        <v>76</v>
      </c>
      <c r="T758" t="s">
        <v>139</v>
      </c>
    </row>
    <row r="759" spans="1:20" x14ac:dyDescent="0.35">
      <c r="A759">
        <v>68373</v>
      </c>
      <c r="C759">
        <v>149</v>
      </c>
      <c r="D759" t="s">
        <v>73</v>
      </c>
      <c r="E759" t="s">
        <v>140</v>
      </c>
      <c r="F759">
        <v>475.6</v>
      </c>
      <c r="G759" s="22">
        <v>45509</v>
      </c>
      <c r="H759" s="22">
        <v>45509</v>
      </c>
      <c r="I759" s="22">
        <v>45509</v>
      </c>
      <c r="J759" s="22">
        <v>45505</v>
      </c>
      <c r="K759" s="22">
        <v>45506</v>
      </c>
      <c r="L759" t="s">
        <v>133</v>
      </c>
      <c r="M759" t="s">
        <v>141</v>
      </c>
      <c r="N759" t="s">
        <v>142</v>
      </c>
      <c r="O759" t="s">
        <v>469</v>
      </c>
      <c r="Q759" t="s">
        <v>137</v>
      </c>
      <c r="S759" t="s">
        <v>76</v>
      </c>
      <c r="T759" t="s">
        <v>305</v>
      </c>
    </row>
    <row r="760" spans="1:20" x14ac:dyDescent="0.35">
      <c r="A760">
        <v>68644</v>
      </c>
      <c r="C760">
        <v>149</v>
      </c>
      <c r="D760" t="s">
        <v>73</v>
      </c>
      <c r="E760" t="s">
        <v>390</v>
      </c>
      <c r="F760">
        <v>700</v>
      </c>
      <c r="G760" s="22">
        <v>45509</v>
      </c>
      <c r="H760" s="22"/>
      <c r="I760" s="22">
        <v>45509</v>
      </c>
      <c r="J760" s="22">
        <v>45505</v>
      </c>
      <c r="K760" s="22"/>
      <c r="L760" t="s">
        <v>133</v>
      </c>
      <c r="M760" t="s">
        <v>170</v>
      </c>
      <c r="N760" t="s">
        <v>410</v>
      </c>
      <c r="O760" t="s">
        <v>469</v>
      </c>
      <c r="S760" t="s">
        <v>76</v>
      </c>
      <c r="T760" t="s">
        <v>305</v>
      </c>
    </row>
    <row r="761" spans="1:20" x14ac:dyDescent="0.35">
      <c r="A761">
        <v>68657</v>
      </c>
      <c r="C761">
        <v>149</v>
      </c>
      <c r="D761" t="s">
        <v>73</v>
      </c>
      <c r="E761" t="s">
        <v>238</v>
      </c>
      <c r="F761">
        <v>185</v>
      </c>
      <c r="G761" s="22">
        <v>45509</v>
      </c>
      <c r="H761" s="22"/>
      <c r="I761" s="22">
        <v>45509</v>
      </c>
      <c r="J761" s="22">
        <v>45497</v>
      </c>
      <c r="K761" s="22"/>
      <c r="L761" t="s">
        <v>133</v>
      </c>
      <c r="M761" t="s">
        <v>147</v>
      </c>
      <c r="N761" t="s">
        <v>145</v>
      </c>
      <c r="O761" t="s">
        <v>469</v>
      </c>
      <c r="S761" t="s">
        <v>76</v>
      </c>
      <c r="T761" t="s">
        <v>305</v>
      </c>
    </row>
    <row r="762" spans="1:20" x14ac:dyDescent="0.35">
      <c r="A762">
        <v>68660</v>
      </c>
      <c r="C762">
        <v>149</v>
      </c>
      <c r="D762" t="s">
        <v>73</v>
      </c>
      <c r="E762" t="s">
        <v>418</v>
      </c>
      <c r="F762">
        <v>222.5</v>
      </c>
      <c r="G762" s="22">
        <v>45509</v>
      </c>
      <c r="H762" s="22"/>
      <c r="I762" s="22">
        <v>45509</v>
      </c>
      <c r="J762" s="22">
        <v>45488</v>
      </c>
      <c r="K762" s="22"/>
      <c r="L762" t="s">
        <v>133</v>
      </c>
      <c r="M762" t="s">
        <v>147</v>
      </c>
      <c r="N762" t="s">
        <v>145</v>
      </c>
      <c r="O762" t="s">
        <v>469</v>
      </c>
      <c r="S762" t="s">
        <v>76</v>
      </c>
      <c r="T762" t="s">
        <v>305</v>
      </c>
    </row>
    <row r="763" spans="1:20" x14ac:dyDescent="0.35">
      <c r="A763">
        <v>68689</v>
      </c>
      <c r="C763">
        <v>149</v>
      </c>
      <c r="D763" t="s">
        <v>73</v>
      </c>
      <c r="E763" t="s">
        <v>362</v>
      </c>
      <c r="F763">
        <v>428</v>
      </c>
      <c r="G763" s="22">
        <v>45509</v>
      </c>
      <c r="H763" s="22"/>
      <c r="I763" s="22">
        <v>45509</v>
      </c>
      <c r="J763" s="22">
        <v>45509</v>
      </c>
      <c r="K763" s="22"/>
      <c r="L763" t="s">
        <v>158</v>
      </c>
      <c r="M763" t="s">
        <v>147</v>
      </c>
      <c r="N763" t="s">
        <v>145</v>
      </c>
      <c r="O763" t="s">
        <v>469</v>
      </c>
      <c r="S763" t="s">
        <v>76</v>
      </c>
      <c r="T763" t="s">
        <v>139</v>
      </c>
    </row>
    <row r="764" spans="1:20" x14ac:dyDescent="0.35">
      <c r="A764">
        <v>65856</v>
      </c>
      <c r="C764">
        <v>149</v>
      </c>
      <c r="D764" t="s">
        <v>73</v>
      </c>
      <c r="E764" t="s">
        <v>193</v>
      </c>
      <c r="F764">
        <v>4873.29</v>
      </c>
      <c r="G764" s="22">
        <v>45509</v>
      </c>
      <c r="H764" s="22">
        <v>45509</v>
      </c>
      <c r="I764" s="22">
        <v>45509</v>
      </c>
      <c r="J764" s="22">
        <v>45485</v>
      </c>
      <c r="K764" s="22">
        <v>45492</v>
      </c>
      <c r="L764" t="s">
        <v>133</v>
      </c>
      <c r="M764" t="s">
        <v>147</v>
      </c>
      <c r="N764" t="s">
        <v>145</v>
      </c>
      <c r="O764" t="s">
        <v>469</v>
      </c>
      <c r="Q764" t="s">
        <v>137</v>
      </c>
      <c r="S764" t="s">
        <v>76</v>
      </c>
      <c r="T764" t="s">
        <v>305</v>
      </c>
    </row>
    <row r="765" spans="1:20" x14ac:dyDescent="0.35">
      <c r="A765">
        <v>66173</v>
      </c>
      <c r="C765">
        <v>149</v>
      </c>
      <c r="D765" t="s">
        <v>73</v>
      </c>
      <c r="E765" t="s">
        <v>193</v>
      </c>
      <c r="F765">
        <v>1156.6199999999999</v>
      </c>
      <c r="G765" s="22">
        <v>45509</v>
      </c>
      <c r="H765" s="22">
        <v>45509</v>
      </c>
      <c r="I765" s="22">
        <v>45509</v>
      </c>
      <c r="J765" s="22">
        <v>45492</v>
      </c>
      <c r="K765" s="22"/>
      <c r="L765" t="s">
        <v>133</v>
      </c>
      <c r="M765" t="s">
        <v>147</v>
      </c>
      <c r="N765" t="s">
        <v>145</v>
      </c>
      <c r="O765" t="s">
        <v>469</v>
      </c>
      <c r="Q765" t="s">
        <v>137</v>
      </c>
      <c r="S765" t="s">
        <v>76</v>
      </c>
      <c r="T765" t="s">
        <v>305</v>
      </c>
    </row>
    <row r="766" spans="1:20" x14ac:dyDescent="0.35">
      <c r="A766">
        <v>66174</v>
      </c>
      <c r="C766">
        <v>149</v>
      </c>
      <c r="D766" t="s">
        <v>73</v>
      </c>
      <c r="E766" t="s">
        <v>193</v>
      </c>
      <c r="F766">
        <v>1647.5</v>
      </c>
      <c r="G766" s="22">
        <v>45509</v>
      </c>
      <c r="H766" s="22">
        <v>45509</v>
      </c>
      <c r="I766" s="22">
        <v>45509</v>
      </c>
      <c r="J766" s="22">
        <v>45492</v>
      </c>
      <c r="K766" s="22"/>
      <c r="L766" t="s">
        <v>133</v>
      </c>
      <c r="M766" t="s">
        <v>147</v>
      </c>
      <c r="N766" t="s">
        <v>145</v>
      </c>
      <c r="O766" t="s">
        <v>469</v>
      </c>
      <c r="Q766" t="s">
        <v>137</v>
      </c>
      <c r="S766" t="s">
        <v>76</v>
      </c>
      <c r="T766" t="s">
        <v>305</v>
      </c>
    </row>
    <row r="767" spans="1:20" x14ac:dyDescent="0.35">
      <c r="A767">
        <v>66183</v>
      </c>
      <c r="C767">
        <v>149</v>
      </c>
      <c r="D767" t="s">
        <v>73</v>
      </c>
      <c r="E767" t="s">
        <v>333</v>
      </c>
      <c r="F767">
        <v>639.32000000000005</v>
      </c>
      <c r="G767" s="22">
        <v>45509</v>
      </c>
      <c r="H767" s="22">
        <v>45509</v>
      </c>
      <c r="I767" s="22">
        <v>45509</v>
      </c>
      <c r="J767" s="22">
        <v>45478</v>
      </c>
      <c r="K767" s="22"/>
      <c r="L767" t="s">
        <v>133</v>
      </c>
      <c r="M767" t="s">
        <v>197</v>
      </c>
      <c r="N767" t="s">
        <v>150</v>
      </c>
      <c r="O767" t="s">
        <v>469</v>
      </c>
      <c r="Q767" t="s">
        <v>137</v>
      </c>
      <c r="S767" t="s">
        <v>76</v>
      </c>
      <c r="T767" t="s">
        <v>305</v>
      </c>
    </row>
    <row r="768" spans="1:20" x14ac:dyDescent="0.35">
      <c r="A768">
        <v>66185</v>
      </c>
      <c r="C768">
        <v>149</v>
      </c>
      <c r="D768" t="s">
        <v>73</v>
      </c>
      <c r="E768" t="s">
        <v>146</v>
      </c>
      <c r="F768">
        <v>636.80999999999995</v>
      </c>
      <c r="G768" s="22">
        <v>45509</v>
      </c>
      <c r="H768" s="22">
        <v>45509</v>
      </c>
      <c r="I768" s="22">
        <v>45509</v>
      </c>
      <c r="J768" s="22">
        <v>45478</v>
      </c>
      <c r="K768" s="22"/>
      <c r="L768" t="s">
        <v>133</v>
      </c>
      <c r="M768" t="s">
        <v>147</v>
      </c>
      <c r="N768" t="s">
        <v>148</v>
      </c>
      <c r="O768" t="s">
        <v>469</v>
      </c>
      <c r="Q768" t="s">
        <v>137</v>
      </c>
      <c r="S768" t="s">
        <v>76</v>
      </c>
      <c r="T768" t="s">
        <v>305</v>
      </c>
    </row>
    <row r="769" spans="1:20" x14ac:dyDescent="0.35">
      <c r="A769">
        <v>66683</v>
      </c>
      <c r="C769">
        <v>149</v>
      </c>
      <c r="D769" t="s">
        <v>73</v>
      </c>
      <c r="E769" t="s">
        <v>220</v>
      </c>
      <c r="F769">
        <v>1082.19</v>
      </c>
      <c r="G769" s="22">
        <v>45509</v>
      </c>
      <c r="H769" s="22"/>
      <c r="I769" s="22">
        <v>45509</v>
      </c>
      <c r="J769" s="22">
        <v>45498</v>
      </c>
      <c r="K769" s="22"/>
      <c r="L769" t="s">
        <v>133</v>
      </c>
      <c r="M769" t="s">
        <v>170</v>
      </c>
      <c r="N769" t="s">
        <v>221</v>
      </c>
      <c r="O769" t="s">
        <v>469</v>
      </c>
      <c r="S769" t="s">
        <v>76</v>
      </c>
      <c r="T769" t="s">
        <v>305</v>
      </c>
    </row>
    <row r="770" spans="1:20" x14ac:dyDescent="0.35">
      <c r="A770">
        <v>66813</v>
      </c>
      <c r="C770">
        <v>149</v>
      </c>
      <c r="D770" t="s">
        <v>73</v>
      </c>
      <c r="E770" t="s">
        <v>174</v>
      </c>
      <c r="F770">
        <v>275.2</v>
      </c>
      <c r="G770" s="22">
        <v>45509</v>
      </c>
      <c r="H770" s="22">
        <v>45505</v>
      </c>
      <c r="I770" s="22">
        <v>45509</v>
      </c>
      <c r="J770" s="22">
        <v>45490</v>
      </c>
      <c r="K770" s="22"/>
      <c r="L770" t="s">
        <v>133</v>
      </c>
      <c r="M770" t="s">
        <v>147</v>
      </c>
      <c r="N770" t="s">
        <v>145</v>
      </c>
      <c r="O770" t="s">
        <v>469</v>
      </c>
      <c r="Q770" t="s">
        <v>137</v>
      </c>
      <c r="S770" t="s">
        <v>76</v>
      </c>
      <c r="T770" t="s">
        <v>139</v>
      </c>
    </row>
    <row r="771" spans="1:20" x14ac:dyDescent="0.35">
      <c r="A771">
        <v>66816</v>
      </c>
      <c r="C771">
        <v>149</v>
      </c>
      <c r="D771" t="s">
        <v>73</v>
      </c>
      <c r="E771" t="s">
        <v>195</v>
      </c>
      <c r="F771">
        <v>94.8</v>
      </c>
      <c r="G771" s="22">
        <v>45509</v>
      </c>
      <c r="H771" s="22">
        <v>45509</v>
      </c>
      <c r="I771" s="22">
        <v>45509</v>
      </c>
      <c r="J771" s="22">
        <v>45490</v>
      </c>
      <c r="K771" s="22"/>
      <c r="L771" t="s">
        <v>133</v>
      </c>
      <c r="M771" t="s">
        <v>147</v>
      </c>
      <c r="N771" t="s">
        <v>148</v>
      </c>
      <c r="O771" t="s">
        <v>469</v>
      </c>
      <c r="Q771" t="s">
        <v>137</v>
      </c>
      <c r="S771" t="s">
        <v>76</v>
      </c>
      <c r="T771" t="s">
        <v>305</v>
      </c>
    </row>
    <row r="772" spans="1:20" x14ac:dyDescent="0.35">
      <c r="A772">
        <v>66821</v>
      </c>
      <c r="C772">
        <v>149</v>
      </c>
      <c r="D772" t="s">
        <v>73</v>
      </c>
      <c r="E772" t="s">
        <v>195</v>
      </c>
      <c r="F772">
        <v>1453.97</v>
      </c>
      <c r="G772" s="22">
        <v>45509</v>
      </c>
      <c r="H772" s="22">
        <v>45509</v>
      </c>
      <c r="I772" s="22">
        <v>45509</v>
      </c>
      <c r="J772" s="22">
        <v>45488</v>
      </c>
      <c r="K772" s="22"/>
      <c r="L772" t="s">
        <v>133</v>
      </c>
      <c r="M772" t="s">
        <v>147</v>
      </c>
      <c r="N772" t="s">
        <v>145</v>
      </c>
      <c r="O772" t="s">
        <v>469</v>
      </c>
      <c r="Q772" t="s">
        <v>137</v>
      </c>
      <c r="S772" t="s">
        <v>76</v>
      </c>
      <c r="T772" t="s">
        <v>305</v>
      </c>
    </row>
    <row r="773" spans="1:20" x14ac:dyDescent="0.35">
      <c r="A773">
        <v>66875</v>
      </c>
      <c r="C773">
        <v>149</v>
      </c>
      <c r="D773" t="s">
        <v>73</v>
      </c>
      <c r="E773" t="s">
        <v>429</v>
      </c>
      <c r="F773">
        <v>16.98</v>
      </c>
      <c r="G773" s="22">
        <v>45509</v>
      </c>
      <c r="H773" s="22">
        <v>45509</v>
      </c>
      <c r="I773" s="22">
        <v>45509</v>
      </c>
      <c r="J773" s="22">
        <v>45463</v>
      </c>
      <c r="K773" s="22"/>
      <c r="L773" t="s">
        <v>158</v>
      </c>
      <c r="M773" t="s">
        <v>81</v>
      </c>
      <c r="N773" t="s">
        <v>489</v>
      </c>
      <c r="O773" t="s">
        <v>469</v>
      </c>
      <c r="Q773" t="s">
        <v>137</v>
      </c>
      <c r="S773" t="s">
        <v>76</v>
      </c>
      <c r="T773" t="s">
        <v>139</v>
      </c>
    </row>
    <row r="774" spans="1:20" x14ac:dyDescent="0.35">
      <c r="A774">
        <v>66876</v>
      </c>
      <c r="C774">
        <v>149</v>
      </c>
      <c r="D774" t="s">
        <v>73</v>
      </c>
      <c r="E774" t="s">
        <v>424</v>
      </c>
      <c r="F774">
        <v>165</v>
      </c>
      <c r="G774" s="22">
        <v>45509</v>
      </c>
      <c r="H774" s="22">
        <v>45509</v>
      </c>
      <c r="I774" s="22">
        <v>45509</v>
      </c>
      <c r="J774" s="22">
        <v>45467</v>
      </c>
      <c r="K774" s="22"/>
      <c r="L774" t="s">
        <v>158</v>
      </c>
      <c r="M774" t="s">
        <v>81</v>
      </c>
      <c r="N774" t="s">
        <v>490</v>
      </c>
      <c r="O774" t="s">
        <v>469</v>
      </c>
      <c r="Q774" t="s">
        <v>137</v>
      </c>
      <c r="S774" t="s">
        <v>76</v>
      </c>
      <c r="T774" t="s">
        <v>139</v>
      </c>
    </row>
    <row r="775" spans="1:20" x14ac:dyDescent="0.35">
      <c r="A775">
        <v>66877</v>
      </c>
      <c r="C775">
        <v>149</v>
      </c>
      <c r="D775" t="s">
        <v>73</v>
      </c>
      <c r="E775" t="s">
        <v>491</v>
      </c>
      <c r="F775">
        <v>75</v>
      </c>
      <c r="G775" s="22">
        <v>45509</v>
      </c>
      <c r="H775" s="22">
        <v>45509</v>
      </c>
      <c r="I775" s="22">
        <v>45509</v>
      </c>
      <c r="J775" s="22">
        <v>45468</v>
      </c>
      <c r="K775" s="22"/>
      <c r="L775" t="s">
        <v>158</v>
      </c>
      <c r="M775" t="s">
        <v>81</v>
      </c>
      <c r="N775" t="s">
        <v>490</v>
      </c>
      <c r="O775" t="s">
        <v>469</v>
      </c>
      <c r="Q775" t="s">
        <v>137</v>
      </c>
      <c r="S775" t="s">
        <v>76</v>
      </c>
      <c r="T775" t="s">
        <v>139</v>
      </c>
    </row>
    <row r="776" spans="1:20" x14ac:dyDescent="0.35">
      <c r="A776">
        <v>66878</v>
      </c>
      <c r="C776">
        <v>149</v>
      </c>
      <c r="D776" t="s">
        <v>73</v>
      </c>
      <c r="E776" t="s">
        <v>424</v>
      </c>
      <c r="F776">
        <v>85</v>
      </c>
      <c r="G776" s="22">
        <v>45509</v>
      </c>
      <c r="H776" s="22">
        <v>45509</v>
      </c>
      <c r="I776" s="22">
        <v>45509</v>
      </c>
      <c r="J776" s="22">
        <v>45468</v>
      </c>
      <c r="K776" s="22"/>
      <c r="L776" t="s">
        <v>158</v>
      </c>
      <c r="M776" t="s">
        <v>81</v>
      </c>
      <c r="N776" t="s">
        <v>490</v>
      </c>
      <c r="O776" t="s">
        <v>469</v>
      </c>
      <c r="Q776" t="s">
        <v>137</v>
      </c>
      <c r="S776" t="s">
        <v>76</v>
      </c>
      <c r="T776" t="s">
        <v>139</v>
      </c>
    </row>
    <row r="777" spans="1:20" x14ac:dyDescent="0.35">
      <c r="A777">
        <v>66879</v>
      </c>
      <c r="C777">
        <v>149</v>
      </c>
      <c r="D777" t="s">
        <v>73</v>
      </c>
      <c r="E777" t="s">
        <v>424</v>
      </c>
      <c r="F777">
        <v>125</v>
      </c>
      <c r="G777" s="22">
        <v>45509</v>
      </c>
      <c r="H777" s="22">
        <v>45509</v>
      </c>
      <c r="I777" s="22">
        <v>45509</v>
      </c>
      <c r="J777" s="22">
        <v>45469</v>
      </c>
      <c r="K777" s="22"/>
      <c r="L777" t="s">
        <v>158</v>
      </c>
      <c r="M777" t="s">
        <v>81</v>
      </c>
      <c r="N777" t="s">
        <v>490</v>
      </c>
      <c r="O777" t="s">
        <v>469</v>
      </c>
      <c r="Q777" t="s">
        <v>137</v>
      </c>
      <c r="S777" t="s">
        <v>76</v>
      </c>
      <c r="T777" t="s">
        <v>139</v>
      </c>
    </row>
    <row r="778" spans="1:20" x14ac:dyDescent="0.35">
      <c r="A778">
        <v>66880</v>
      </c>
      <c r="C778">
        <v>149</v>
      </c>
      <c r="D778" t="s">
        <v>73</v>
      </c>
      <c r="E778" t="s">
        <v>491</v>
      </c>
      <c r="F778">
        <v>75</v>
      </c>
      <c r="G778" s="22">
        <v>45509</v>
      </c>
      <c r="H778" s="22">
        <v>45509</v>
      </c>
      <c r="I778" s="22">
        <v>45509</v>
      </c>
      <c r="J778" s="22">
        <v>45470</v>
      </c>
      <c r="K778" s="22"/>
      <c r="L778" t="s">
        <v>158</v>
      </c>
      <c r="M778" t="s">
        <v>81</v>
      </c>
      <c r="N778" t="s">
        <v>490</v>
      </c>
      <c r="O778" t="s">
        <v>469</v>
      </c>
      <c r="Q778" t="s">
        <v>137</v>
      </c>
      <c r="S778" t="s">
        <v>76</v>
      </c>
      <c r="T778" t="s">
        <v>139</v>
      </c>
    </row>
    <row r="779" spans="1:20" x14ac:dyDescent="0.35">
      <c r="A779">
        <v>66882</v>
      </c>
      <c r="C779">
        <v>149</v>
      </c>
      <c r="D779" t="s">
        <v>73</v>
      </c>
      <c r="E779" t="s">
        <v>429</v>
      </c>
      <c r="F779">
        <v>100</v>
      </c>
      <c r="G779" s="22">
        <v>45509</v>
      </c>
      <c r="H779" s="22">
        <v>45509</v>
      </c>
      <c r="I779" s="22">
        <v>45509</v>
      </c>
      <c r="J779" s="22">
        <v>45477</v>
      </c>
      <c r="K779" s="22"/>
      <c r="L779" t="s">
        <v>158</v>
      </c>
      <c r="M779" t="s">
        <v>81</v>
      </c>
      <c r="N779" t="s">
        <v>489</v>
      </c>
      <c r="O779" t="s">
        <v>469</v>
      </c>
      <c r="Q779" t="s">
        <v>137</v>
      </c>
      <c r="S779" t="s">
        <v>76</v>
      </c>
      <c r="T779" t="s">
        <v>139</v>
      </c>
    </row>
    <row r="780" spans="1:20" x14ac:dyDescent="0.35">
      <c r="A780">
        <v>66883</v>
      </c>
      <c r="C780">
        <v>149</v>
      </c>
      <c r="D780" t="s">
        <v>73</v>
      </c>
      <c r="E780" t="s">
        <v>429</v>
      </c>
      <c r="F780">
        <v>14.99</v>
      </c>
      <c r="G780" s="22">
        <v>45509</v>
      </c>
      <c r="H780" s="22">
        <v>45509</v>
      </c>
      <c r="I780" s="22">
        <v>45509</v>
      </c>
      <c r="J780" s="22">
        <v>45478</v>
      </c>
      <c r="K780" s="22"/>
      <c r="L780" t="s">
        <v>158</v>
      </c>
      <c r="M780" t="s">
        <v>81</v>
      </c>
      <c r="N780" t="s">
        <v>489</v>
      </c>
      <c r="O780" t="s">
        <v>469</v>
      </c>
      <c r="Q780" t="s">
        <v>137</v>
      </c>
      <c r="S780" t="s">
        <v>76</v>
      </c>
      <c r="T780" t="s">
        <v>139</v>
      </c>
    </row>
    <row r="781" spans="1:20" x14ac:dyDescent="0.35">
      <c r="A781">
        <v>66884</v>
      </c>
      <c r="C781">
        <v>149</v>
      </c>
      <c r="D781" t="s">
        <v>73</v>
      </c>
      <c r="E781" t="s">
        <v>429</v>
      </c>
      <c r="F781">
        <v>44.95</v>
      </c>
      <c r="G781" s="22">
        <v>45509</v>
      </c>
      <c r="H781" s="22">
        <v>45509</v>
      </c>
      <c r="I781" s="22">
        <v>45509</v>
      </c>
      <c r="J781" s="22">
        <v>45480</v>
      </c>
      <c r="K781" s="22"/>
      <c r="L781" t="s">
        <v>158</v>
      </c>
      <c r="M781" t="s">
        <v>81</v>
      </c>
      <c r="N781" t="s">
        <v>489</v>
      </c>
      <c r="O781" t="s">
        <v>469</v>
      </c>
      <c r="Q781" t="s">
        <v>137</v>
      </c>
      <c r="S781" t="s">
        <v>76</v>
      </c>
      <c r="T781" t="s">
        <v>139</v>
      </c>
    </row>
    <row r="782" spans="1:20" x14ac:dyDescent="0.35">
      <c r="A782">
        <v>66889</v>
      </c>
      <c r="C782">
        <v>149</v>
      </c>
      <c r="D782" t="s">
        <v>73</v>
      </c>
      <c r="E782" t="s">
        <v>190</v>
      </c>
      <c r="F782">
        <v>1879.68</v>
      </c>
      <c r="G782" s="22">
        <v>45509</v>
      </c>
      <c r="H782" s="22">
        <v>45509</v>
      </c>
      <c r="I782" s="22">
        <v>45509</v>
      </c>
      <c r="J782" s="22">
        <v>45488</v>
      </c>
      <c r="K782" s="22"/>
      <c r="L782" t="s">
        <v>133</v>
      </c>
      <c r="M782" t="s">
        <v>147</v>
      </c>
      <c r="N782" t="s">
        <v>145</v>
      </c>
      <c r="O782" t="s">
        <v>469</v>
      </c>
      <c r="Q782" t="s">
        <v>137</v>
      </c>
      <c r="S782" t="s">
        <v>76</v>
      </c>
      <c r="T782" t="s">
        <v>305</v>
      </c>
    </row>
    <row r="783" spans="1:20" x14ac:dyDescent="0.35">
      <c r="A783">
        <v>66890</v>
      </c>
      <c r="C783">
        <v>149</v>
      </c>
      <c r="D783" t="s">
        <v>73</v>
      </c>
      <c r="E783" t="s">
        <v>198</v>
      </c>
      <c r="F783">
        <v>3983.52</v>
      </c>
      <c r="G783" s="22">
        <v>45509</v>
      </c>
      <c r="H783" s="22">
        <v>45509</v>
      </c>
      <c r="I783" s="22">
        <v>45509</v>
      </c>
      <c r="J783" s="22">
        <v>45488</v>
      </c>
      <c r="K783" s="22"/>
      <c r="L783" t="s">
        <v>133</v>
      </c>
      <c r="M783" t="s">
        <v>147</v>
      </c>
      <c r="N783" t="s">
        <v>145</v>
      </c>
      <c r="O783" t="s">
        <v>469</v>
      </c>
      <c r="Q783" t="s">
        <v>137</v>
      </c>
      <c r="S783" t="s">
        <v>76</v>
      </c>
      <c r="T783" t="s">
        <v>305</v>
      </c>
    </row>
    <row r="784" spans="1:20" x14ac:dyDescent="0.35">
      <c r="A784">
        <v>67366</v>
      </c>
      <c r="C784">
        <v>149</v>
      </c>
      <c r="D784" t="s">
        <v>73</v>
      </c>
      <c r="E784" t="s">
        <v>174</v>
      </c>
      <c r="F784">
        <v>265.55</v>
      </c>
      <c r="G784" s="22">
        <v>45509</v>
      </c>
      <c r="H784" s="22">
        <v>45509</v>
      </c>
      <c r="I784" s="22">
        <v>45509</v>
      </c>
      <c r="J784" s="22">
        <v>45481</v>
      </c>
      <c r="K784" s="22"/>
      <c r="L784" t="s">
        <v>158</v>
      </c>
      <c r="M784" t="s">
        <v>147</v>
      </c>
      <c r="N784" t="s">
        <v>145</v>
      </c>
      <c r="O784" t="s">
        <v>469</v>
      </c>
      <c r="Q784" t="s">
        <v>137</v>
      </c>
      <c r="S784" t="s">
        <v>76</v>
      </c>
      <c r="T784" t="s">
        <v>139</v>
      </c>
    </row>
    <row r="785" spans="1:20" x14ac:dyDescent="0.35">
      <c r="A785">
        <v>67367</v>
      </c>
      <c r="C785">
        <v>149</v>
      </c>
      <c r="D785" t="s">
        <v>73</v>
      </c>
      <c r="E785" t="s">
        <v>174</v>
      </c>
      <c r="F785">
        <v>272.95</v>
      </c>
      <c r="G785" s="22">
        <v>45509</v>
      </c>
      <c r="H785" s="22">
        <v>45509</v>
      </c>
      <c r="I785" s="22">
        <v>45509</v>
      </c>
      <c r="J785" s="22">
        <v>45474</v>
      </c>
      <c r="K785" s="22"/>
      <c r="L785" t="s">
        <v>158</v>
      </c>
      <c r="M785" t="s">
        <v>147</v>
      </c>
      <c r="N785" t="s">
        <v>145</v>
      </c>
      <c r="O785" t="s">
        <v>469</v>
      </c>
      <c r="Q785" t="s">
        <v>137</v>
      </c>
      <c r="S785" t="s">
        <v>76</v>
      </c>
      <c r="T785" t="s">
        <v>139</v>
      </c>
    </row>
    <row r="786" spans="1:20" x14ac:dyDescent="0.35">
      <c r="A786">
        <v>67368</v>
      </c>
      <c r="C786">
        <v>149</v>
      </c>
      <c r="D786" t="s">
        <v>73</v>
      </c>
      <c r="E786" t="s">
        <v>174</v>
      </c>
      <c r="F786">
        <v>147.05000000000001</v>
      </c>
      <c r="G786" s="22">
        <v>45509</v>
      </c>
      <c r="H786" s="22">
        <v>45509</v>
      </c>
      <c r="I786" s="22">
        <v>45509</v>
      </c>
      <c r="J786" s="22">
        <v>45471</v>
      </c>
      <c r="K786" s="22"/>
      <c r="L786" t="s">
        <v>158</v>
      </c>
      <c r="M786" t="s">
        <v>147</v>
      </c>
      <c r="N786" t="s">
        <v>145</v>
      </c>
      <c r="O786" t="s">
        <v>469</v>
      </c>
      <c r="Q786" t="s">
        <v>137</v>
      </c>
      <c r="S786" t="s">
        <v>76</v>
      </c>
      <c r="T786" t="s">
        <v>139</v>
      </c>
    </row>
    <row r="787" spans="1:20" x14ac:dyDescent="0.35">
      <c r="A787">
        <v>67828</v>
      </c>
      <c r="C787">
        <v>149</v>
      </c>
      <c r="D787" t="s">
        <v>73</v>
      </c>
      <c r="E787" t="s">
        <v>325</v>
      </c>
      <c r="F787">
        <v>1210.6400000000001</v>
      </c>
      <c r="G787" s="22">
        <v>45506</v>
      </c>
      <c r="H787" s="22"/>
      <c r="I787" s="22">
        <v>45506</v>
      </c>
      <c r="J787" s="22">
        <v>45509</v>
      </c>
      <c r="K787" s="22"/>
      <c r="L787" t="s">
        <v>158</v>
      </c>
      <c r="M787" t="s">
        <v>147</v>
      </c>
      <c r="N787" t="s">
        <v>145</v>
      </c>
      <c r="O787" t="s">
        <v>492</v>
      </c>
      <c r="S787" t="s">
        <v>76</v>
      </c>
      <c r="T787" t="s">
        <v>139</v>
      </c>
    </row>
    <row r="788" spans="1:20" x14ac:dyDescent="0.35">
      <c r="A788">
        <v>68062</v>
      </c>
      <c r="C788">
        <v>149</v>
      </c>
      <c r="D788" t="s">
        <v>73</v>
      </c>
      <c r="E788" t="s">
        <v>172</v>
      </c>
      <c r="F788">
        <v>154</v>
      </c>
      <c r="G788" s="22">
        <v>45506</v>
      </c>
      <c r="H788" s="22"/>
      <c r="I788" s="22">
        <v>45506</v>
      </c>
      <c r="J788" s="22">
        <v>45499</v>
      </c>
      <c r="K788" s="22"/>
      <c r="L788" t="s">
        <v>133</v>
      </c>
      <c r="M788" t="s">
        <v>147</v>
      </c>
      <c r="N788" t="s">
        <v>145</v>
      </c>
      <c r="O788" t="s">
        <v>492</v>
      </c>
      <c r="S788" t="s">
        <v>76</v>
      </c>
      <c r="T788" t="s">
        <v>305</v>
      </c>
    </row>
    <row r="789" spans="1:20" x14ac:dyDescent="0.35">
      <c r="A789">
        <v>68068</v>
      </c>
      <c r="C789">
        <v>149</v>
      </c>
      <c r="D789" t="s">
        <v>73</v>
      </c>
      <c r="E789" t="s">
        <v>154</v>
      </c>
      <c r="F789">
        <v>984.45</v>
      </c>
      <c r="G789" s="22">
        <v>45506</v>
      </c>
      <c r="H789" s="22"/>
      <c r="I789" s="22">
        <v>45506</v>
      </c>
      <c r="J789" s="22">
        <v>45499</v>
      </c>
      <c r="K789" s="22"/>
      <c r="L789" t="s">
        <v>133</v>
      </c>
      <c r="M789" t="s">
        <v>147</v>
      </c>
      <c r="N789" t="s">
        <v>145</v>
      </c>
      <c r="O789" t="s">
        <v>492</v>
      </c>
      <c r="S789" t="s">
        <v>76</v>
      </c>
      <c r="T789" t="s">
        <v>305</v>
      </c>
    </row>
    <row r="790" spans="1:20" x14ac:dyDescent="0.35">
      <c r="A790">
        <v>68072</v>
      </c>
      <c r="C790">
        <v>149</v>
      </c>
      <c r="D790" t="s">
        <v>73</v>
      </c>
      <c r="E790" t="s">
        <v>211</v>
      </c>
      <c r="F790">
        <v>712.54</v>
      </c>
      <c r="G790" s="22">
        <v>45506</v>
      </c>
      <c r="H790" s="22"/>
      <c r="I790" s="22">
        <v>45506</v>
      </c>
      <c r="J790" s="22">
        <v>45499</v>
      </c>
      <c r="K790" s="22"/>
      <c r="L790" t="s">
        <v>133</v>
      </c>
      <c r="M790" t="s">
        <v>147</v>
      </c>
      <c r="N790" t="s">
        <v>145</v>
      </c>
      <c r="O790" t="s">
        <v>492</v>
      </c>
      <c r="S790" t="s">
        <v>76</v>
      </c>
      <c r="T790" t="s">
        <v>305</v>
      </c>
    </row>
    <row r="791" spans="1:20" x14ac:dyDescent="0.35">
      <c r="A791">
        <v>68074</v>
      </c>
      <c r="C791">
        <v>149</v>
      </c>
      <c r="D791" t="s">
        <v>73</v>
      </c>
      <c r="E791" t="s">
        <v>154</v>
      </c>
      <c r="F791">
        <v>834.88</v>
      </c>
      <c r="G791" s="22">
        <v>45506</v>
      </c>
      <c r="H791" s="22"/>
      <c r="I791" s="22">
        <v>45506</v>
      </c>
      <c r="J791" s="22">
        <v>45499</v>
      </c>
      <c r="K791" s="22"/>
      <c r="L791" t="s">
        <v>133</v>
      </c>
      <c r="M791" t="s">
        <v>147</v>
      </c>
      <c r="N791" t="s">
        <v>145</v>
      </c>
      <c r="O791" t="s">
        <v>492</v>
      </c>
      <c r="S791" t="s">
        <v>76</v>
      </c>
      <c r="T791" t="s">
        <v>305</v>
      </c>
    </row>
    <row r="792" spans="1:20" x14ac:dyDescent="0.35">
      <c r="A792">
        <v>68223</v>
      </c>
      <c r="C792">
        <v>149</v>
      </c>
      <c r="D792" t="s">
        <v>73</v>
      </c>
      <c r="E792" t="s">
        <v>493</v>
      </c>
      <c r="F792">
        <v>2310</v>
      </c>
      <c r="G792" s="22">
        <v>45506</v>
      </c>
      <c r="H792" s="22"/>
      <c r="I792" s="22">
        <v>45506</v>
      </c>
      <c r="J792" s="22">
        <v>45501</v>
      </c>
      <c r="K792" s="22"/>
      <c r="L792" t="s">
        <v>158</v>
      </c>
      <c r="M792" t="s">
        <v>242</v>
      </c>
      <c r="N792" t="s">
        <v>383</v>
      </c>
      <c r="O792" t="s">
        <v>492</v>
      </c>
      <c r="S792" t="s">
        <v>76</v>
      </c>
      <c r="T792" t="s">
        <v>139</v>
      </c>
    </row>
    <row r="793" spans="1:20" x14ac:dyDescent="0.35">
      <c r="A793">
        <v>68409</v>
      </c>
      <c r="C793">
        <v>149</v>
      </c>
      <c r="D793" t="s">
        <v>73</v>
      </c>
      <c r="E793" t="s">
        <v>494</v>
      </c>
      <c r="F793">
        <v>3273.5</v>
      </c>
      <c r="G793" s="22">
        <v>45506</v>
      </c>
      <c r="H793" s="22"/>
      <c r="I793" s="22">
        <v>45506</v>
      </c>
      <c r="J793" s="22">
        <v>45506</v>
      </c>
      <c r="K793" s="22"/>
      <c r="L793" t="s">
        <v>133</v>
      </c>
      <c r="M793" t="s">
        <v>495</v>
      </c>
      <c r="N793" t="s">
        <v>496</v>
      </c>
      <c r="O793" t="s">
        <v>492</v>
      </c>
      <c r="S793" t="s">
        <v>76</v>
      </c>
      <c r="T793" t="s">
        <v>305</v>
      </c>
    </row>
    <row r="794" spans="1:20" x14ac:dyDescent="0.35">
      <c r="A794">
        <v>66182</v>
      </c>
      <c r="C794">
        <v>149</v>
      </c>
      <c r="D794" t="s">
        <v>73</v>
      </c>
      <c r="E794" t="s">
        <v>168</v>
      </c>
      <c r="F794">
        <v>2530.83</v>
      </c>
      <c r="G794" s="22">
        <v>45506</v>
      </c>
      <c r="H794" s="22">
        <v>45506</v>
      </c>
      <c r="I794" s="22">
        <v>45506</v>
      </c>
      <c r="J794" s="22">
        <v>45483</v>
      </c>
      <c r="K794" s="22"/>
      <c r="L794" t="s">
        <v>133</v>
      </c>
      <c r="M794" t="s">
        <v>147</v>
      </c>
      <c r="N794" t="s">
        <v>145</v>
      </c>
      <c r="O794" t="s">
        <v>492</v>
      </c>
      <c r="Q794" t="s">
        <v>137</v>
      </c>
      <c r="S794" t="s">
        <v>76</v>
      </c>
      <c r="T794" t="s">
        <v>305</v>
      </c>
    </row>
    <row r="795" spans="1:20" x14ac:dyDescent="0.35">
      <c r="A795">
        <v>65855</v>
      </c>
      <c r="C795">
        <v>149</v>
      </c>
      <c r="D795" t="s">
        <v>73</v>
      </c>
      <c r="E795" t="s">
        <v>193</v>
      </c>
      <c r="F795">
        <v>303.60000000000002</v>
      </c>
      <c r="G795" s="22">
        <v>45506</v>
      </c>
      <c r="H795" s="22"/>
      <c r="I795" s="22">
        <v>45506</v>
      </c>
      <c r="J795" s="22">
        <v>45485</v>
      </c>
      <c r="K795" s="22">
        <v>45492</v>
      </c>
      <c r="L795" t="s">
        <v>133</v>
      </c>
      <c r="M795" t="s">
        <v>147</v>
      </c>
      <c r="N795" t="s">
        <v>145</v>
      </c>
      <c r="O795" t="s">
        <v>492</v>
      </c>
      <c r="S795" t="s">
        <v>76</v>
      </c>
      <c r="T795" t="s">
        <v>305</v>
      </c>
    </row>
    <row r="796" spans="1:20" x14ac:dyDescent="0.35">
      <c r="A796">
        <v>69683</v>
      </c>
      <c r="C796">
        <v>149</v>
      </c>
      <c r="D796" t="s">
        <v>73</v>
      </c>
      <c r="E796" t="s">
        <v>497</v>
      </c>
      <c r="F796">
        <v>203.22</v>
      </c>
      <c r="G796" s="22"/>
      <c r="H796" s="22"/>
      <c r="I796" s="22">
        <v>45505</v>
      </c>
      <c r="J796" s="22"/>
      <c r="K796" s="22"/>
      <c r="L796" t="s">
        <v>334</v>
      </c>
      <c r="S796" t="s">
        <v>76</v>
      </c>
      <c r="T796" t="s">
        <v>305</v>
      </c>
    </row>
    <row r="797" spans="1:20" x14ac:dyDescent="0.35">
      <c r="A797">
        <v>69684</v>
      </c>
      <c r="C797">
        <v>149</v>
      </c>
      <c r="D797" t="s">
        <v>73</v>
      </c>
      <c r="E797" t="s">
        <v>497</v>
      </c>
      <c r="F797">
        <v>203.22</v>
      </c>
      <c r="G797" s="22">
        <v>45505</v>
      </c>
      <c r="H797" s="22"/>
      <c r="I797" s="22">
        <v>45505</v>
      </c>
      <c r="J797" s="22">
        <v>45505</v>
      </c>
      <c r="K797" s="22"/>
      <c r="L797" t="s">
        <v>334</v>
      </c>
      <c r="M797" t="s">
        <v>377</v>
      </c>
      <c r="N797" t="s">
        <v>498</v>
      </c>
      <c r="O797" t="s">
        <v>492</v>
      </c>
      <c r="S797" t="s">
        <v>76</v>
      </c>
      <c r="T797" t="s">
        <v>305</v>
      </c>
    </row>
    <row r="798" spans="1:20" x14ac:dyDescent="0.35">
      <c r="A798">
        <v>65662</v>
      </c>
      <c r="C798">
        <v>149</v>
      </c>
      <c r="D798" t="s">
        <v>73</v>
      </c>
      <c r="E798" t="s">
        <v>382</v>
      </c>
      <c r="F798">
        <v>7172.7</v>
      </c>
      <c r="G798" s="22">
        <v>45505</v>
      </c>
      <c r="H798" s="22">
        <v>45505</v>
      </c>
      <c r="I798" s="22">
        <v>45505</v>
      </c>
      <c r="J798" s="22">
        <v>45490</v>
      </c>
      <c r="K798" s="22"/>
      <c r="L798" t="s">
        <v>133</v>
      </c>
      <c r="M798" t="s">
        <v>242</v>
      </c>
      <c r="N798" t="s">
        <v>383</v>
      </c>
      <c r="O798" t="s">
        <v>492</v>
      </c>
      <c r="Q798" t="s">
        <v>137</v>
      </c>
      <c r="S798" t="s">
        <v>76</v>
      </c>
      <c r="T798" t="s">
        <v>305</v>
      </c>
    </row>
    <row r="799" spans="1:20" x14ac:dyDescent="0.35">
      <c r="A799">
        <v>66175</v>
      </c>
      <c r="C799">
        <v>149</v>
      </c>
      <c r="D799" t="s">
        <v>73</v>
      </c>
      <c r="E799" t="s">
        <v>149</v>
      </c>
      <c r="F799">
        <v>902.7</v>
      </c>
      <c r="G799" s="22">
        <v>45505</v>
      </c>
      <c r="H799" s="22">
        <v>45505</v>
      </c>
      <c r="I799" s="22">
        <v>45505</v>
      </c>
      <c r="J799" s="22">
        <v>45491</v>
      </c>
      <c r="K799" s="22"/>
      <c r="L799" t="s">
        <v>133</v>
      </c>
      <c r="M799" t="s">
        <v>197</v>
      </c>
      <c r="N799" t="s">
        <v>150</v>
      </c>
      <c r="O799" t="s">
        <v>492</v>
      </c>
      <c r="Q799" t="s">
        <v>137</v>
      </c>
      <c r="S799" t="s">
        <v>76</v>
      </c>
      <c r="T799" t="s">
        <v>305</v>
      </c>
    </row>
    <row r="800" spans="1:20" x14ac:dyDescent="0.35">
      <c r="A800">
        <v>66179</v>
      </c>
      <c r="C800">
        <v>149</v>
      </c>
      <c r="D800" t="s">
        <v>73</v>
      </c>
      <c r="E800" t="s">
        <v>419</v>
      </c>
      <c r="F800">
        <v>945</v>
      </c>
      <c r="G800" s="22">
        <v>45505</v>
      </c>
      <c r="H800" s="22">
        <v>45505</v>
      </c>
      <c r="I800" s="22">
        <v>45505</v>
      </c>
      <c r="J800" s="22">
        <v>45505</v>
      </c>
      <c r="K800" s="22">
        <v>45495</v>
      </c>
      <c r="L800" t="s">
        <v>158</v>
      </c>
      <c r="M800" t="s">
        <v>217</v>
      </c>
      <c r="N800" t="s">
        <v>393</v>
      </c>
      <c r="O800" t="s">
        <v>492</v>
      </c>
      <c r="Q800" t="s">
        <v>137</v>
      </c>
      <c r="S800" t="s">
        <v>76</v>
      </c>
      <c r="T800" t="s">
        <v>139</v>
      </c>
    </row>
    <row r="801" spans="1:20" x14ac:dyDescent="0.35">
      <c r="A801">
        <v>66180</v>
      </c>
      <c r="C801">
        <v>149</v>
      </c>
      <c r="D801" t="s">
        <v>73</v>
      </c>
      <c r="E801" t="s">
        <v>193</v>
      </c>
      <c r="F801">
        <v>492.37</v>
      </c>
      <c r="G801" s="22">
        <v>45505</v>
      </c>
      <c r="H801" s="22">
        <v>45505</v>
      </c>
      <c r="I801" s="22">
        <v>45505</v>
      </c>
      <c r="J801" s="22">
        <v>45485</v>
      </c>
      <c r="K801" s="22"/>
      <c r="L801" t="s">
        <v>133</v>
      </c>
      <c r="M801" t="s">
        <v>147</v>
      </c>
      <c r="N801" t="s">
        <v>145</v>
      </c>
      <c r="O801" t="s">
        <v>492</v>
      </c>
      <c r="Q801" t="s">
        <v>137</v>
      </c>
      <c r="S801" t="s">
        <v>76</v>
      </c>
      <c r="T801" t="s">
        <v>305</v>
      </c>
    </row>
    <row r="802" spans="1:20" x14ac:dyDescent="0.35">
      <c r="A802">
        <v>66487</v>
      </c>
      <c r="C802">
        <v>149</v>
      </c>
      <c r="D802" t="s">
        <v>73</v>
      </c>
      <c r="E802" t="s">
        <v>385</v>
      </c>
      <c r="F802">
        <v>838.8</v>
      </c>
      <c r="G802" s="22">
        <v>45505</v>
      </c>
      <c r="H802" s="22">
        <v>45505</v>
      </c>
      <c r="I802" s="22">
        <v>45505</v>
      </c>
      <c r="J802" s="22">
        <v>45495</v>
      </c>
      <c r="K802" s="22">
        <v>45496</v>
      </c>
      <c r="L802" t="s">
        <v>133</v>
      </c>
      <c r="M802" t="s">
        <v>141</v>
      </c>
      <c r="N802" t="s">
        <v>386</v>
      </c>
      <c r="O802" t="s">
        <v>492</v>
      </c>
      <c r="Q802" t="s">
        <v>137</v>
      </c>
      <c r="S802" t="s">
        <v>76</v>
      </c>
      <c r="T802" t="s">
        <v>305</v>
      </c>
    </row>
    <row r="803" spans="1:20" x14ac:dyDescent="0.35">
      <c r="A803">
        <v>66886</v>
      </c>
      <c r="C803">
        <v>149</v>
      </c>
      <c r="D803" t="s">
        <v>73</v>
      </c>
      <c r="E803" t="s">
        <v>479</v>
      </c>
      <c r="F803">
        <v>1445.6</v>
      </c>
      <c r="G803" s="22">
        <v>45505</v>
      </c>
      <c r="H803" s="22">
        <v>45505</v>
      </c>
      <c r="I803" s="22">
        <v>45505</v>
      </c>
      <c r="J803" s="22">
        <v>45490</v>
      </c>
      <c r="K803" s="22"/>
      <c r="L803" t="s">
        <v>133</v>
      </c>
      <c r="M803" t="s">
        <v>147</v>
      </c>
      <c r="N803" t="s">
        <v>145</v>
      </c>
      <c r="O803" t="s">
        <v>492</v>
      </c>
      <c r="Q803" t="s">
        <v>137</v>
      </c>
      <c r="S803" t="s">
        <v>76</v>
      </c>
      <c r="T803" t="s">
        <v>305</v>
      </c>
    </row>
    <row r="804" spans="1:20" x14ac:dyDescent="0.35">
      <c r="A804">
        <v>66887</v>
      </c>
      <c r="C804">
        <v>149</v>
      </c>
      <c r="D804" t="s">
        <v>73</v>
      </c>
      <c r="E804" t="s">
        <v>479</v>
      </c>
      <c r="F804">
        <v>240.6</v>
      </c>
      <c r="G804" s="22">
        <v>45505</v>
      </c>
      <c r="H804" s="22">
        <v>45505</v>
      </c>
      <c r="I804" s="22">
        <v>45505</v>
      </c>
      <c r="J804" s="22">
        <v>45489</v>
      </c>
      <c r="K804" s="22"/>
      <c r="L804" t="s">
        <v>133</v>
      </c>
      <c r="M804" t="s">
        <v>147</v>
      </c>
      <c r="N804" t="s">
        <v>145</v>
      </c>
      <c r="O804" t="s">
        <v>492</v>
      </c>
      <c r="Q804" t="s">
        <v>137</v>
      </c>
      <c r="S804" t="s">
        <v>76</v>
      </c>
      <c r="T804" t="s">
        <v>305</v>
      </c>
    </row>
    <row r="805" spans="1:20" x14ac:dyDescent="0.35">
      <c r="A805">
        <v>66903</v>
      </c>
      <c r="C805">
        <v>149</v>
      </c>
      <c r="D805" t="s">
        <v>73</v>
      </c>
      <c r="E805" t="s">
        <v>450</v>
      </c>
      <c r="F805">
        <v>296</v>
      </c>
      <c r="G805" s="22">
        <v>45505</v>
      </c>
      <c r="H805" s="22">
        <v>45505</v>
      </c>
      <c r="I805" s="22">
        <v>45505</v>
      </c>
      <c r="J805" s="22">
        <v>45497</v>
      </c>
      <c r="K805" s="22"/>
      <c r="L805" t="s">
        <v>133</v>
      </c>
      <c r="M805" t="s">
        <v>147</v>
      </c>
      <c r="N805" t="s">
        <v>145</v>
      </c>
      <c r="O805" t="s">
        <v>492</v>
      </c>
      <c r="Q805" t="s">
        <v>137</v>
      </c>
      <c r="S805" t="s">
        <v>76</v>
      </c>
      <c r="T805" t="s">
        <v>305</v>
      </c>
    </row>
    <row r="806" spans="1:20" x14ac:dyDescent="0.35">
      <c r="A806">
        <v>67180</v>
      </c>
      <c r="C806">
        <v>149</v>
      </c>
      <c r="D806" t="s">
        <v>73</v>
      </c>
      <c r="E806" t="s">
        <v>415</v>
      </c>
      <c r="F806">
        <v>224.24</v>
      </c>
      <c r="G806" s="22">
        <v>45505</v>
      </c>
      <c r="H806" s="22"/>
      <c r="I806" s="22">
        <v>45505</v>
      </c>
      <c r="J806" s="22">
        <v>45498</v>
      </c>
      <c r="K806" s="22"/>
      <c r="L806" t="s">
        <v>133</v>
      </c>
      <c r="M806" t="s">
        <v>147</v>
      </c>
      <c r="N806" t="s">
        <v>145</v>
      </c>
      <c r="O806" t="s">
        <v>492</v>
      </c>
      <c r="S806" t="s">
        <v>76</v>
      </c>
      <c r="T806" t="s">
        <v>305</v>
      </c>
    </row>
    <row r="807" spans="1:20" x14ac:dyDescent="0.35">
      <c r="A807">
        <v>67842</v>
      </c>
      <c r="C807">
        <v>149</v>
      </c>
      <c r="D807" t="s">
        <v>73</v>
      </c>
      <c r="E807" t="s">
        <v>160</v>
      </c>
      <c r="F807">
        <v>7502</v>
      </c>
      <c r="G807" s="22">
        <v>45505</v>
      </c>
      <c r="H807" s="22"/>
      <c r="I807" s="22">
        <v>45505</v>
      </c>
      <c r="J807" s="22">
        <v>45502</v>
      </c>
      <c r="K807" s="22"/>
      <c r="L807" t="s">
        <v>158</v>
      </c>
      <c r="M807" t="s">
        <v>141</v>
      </c>
      <c r="N807" t="s">
        <v>235</v>
      </c>
      <c r="O807" t="s">
        <v>492</v>
      </c>
      <c r="S807" t="s">
        <v>76</v>
      </c>
      <c r="T807" t="s">
        <v>305</v>
      </c>
    </row>
    <row r="808" spans="1:20" x14ac:dyDescent="0.35">
      <c r="A808">
        <v>68010</v>
      </c>
      <c r="C808">
        <v>149</v>
      </c>
      <c r="D808" t="s">
        <v>73</v>
      </c>
      <c r="E808" t="s">
        <v>454</v>
      </c>
      <c r="F808">
        <v>2300</v>
      </c>
      <c r="G808" s="22">
        <v>45505</v>
      </c>
      <c r="H808" s="22"/>
      <c r="I808" s="22">
        <v>45505</v>
      </c>
      <c r="J808" s="22">
        <v>45498</v>
      </c>
      <c r="K808" s="22"/>
      <c r="L808" t="s">
        <v>133</v>
      </c>
      <c r="M808" t="s">
        <v>242</v>
      </c>
      <c r="N808" t="s">
        <v>383</v>
      </c>
      <c r="O808" t="s">
        <v>492</v>
      </c>
      <c r="S808" t="s">
        <v>76</v>
      </c>
      <c r="T808" t="s">
        <v>305</v>
      </c>
    </row>
    <row r="809" spans="1:20" x14ac:dyDescent="0.35">
      <c r="A809">
        <v>68011</v>
      </c>
      <c r="C809">
        <v>149</v>
      </c>
      <c r="D809" t="s">
        <v>73</v>
      </c>
      <c r="E809" t="s">
        <v>172</v>
      </c>
      <c r="F809">
        <v>521</v>
      </c>
      <c r="G809" s="22">
        <v>45505</v>
      </c>
      <c r="H809" s="22"/>
      <c r="I809" s="22">
        <v>45505</v>
      </c>
      <c r="J809" s="22">
        <v>45497</v>
      </c>
      <c r="K809" s="22"/>
      <c r="L809" t="s">
        <v>133</v>
      </c>
      <c r="M809" t="s">
        <v>147</v>
      </c>
      <c r="N809" t="s">
        <v>145</v>
      </c>
      <c r="O809" t="s">
        <v>492</v>
      </c>
      <c r="S809" t="s">
        <v>76</v>
      </c>
      <c r="T809" t="s">
        <v>305</v>
      </c>
    </row>
    <row r="810" spans="1:20" x14ac:dyDescent="0.35">
      <c r="A810">
        <v>68012</v>
      </c>
      <c r="C810">
        <v>149</v>
      </c>
      <c r="D810" t="s">
        <v>73</v>
      </c>
      <c r="E810" t="s">
        <v>193</v>
      </c>
      <c r="F810">
        <v>664.4</v>
      </c>
      <c r="G810" s="22">
        <v>45505</v>
      </c>
      <c r="H810" s="22"/>
      <c r="I810" s="22">
        <v>45505</v>
      </c>
      <c r="J810" s="22">
        <v>45483</v>
      </c>
      <c r="K810" s="22"/>
      <c r="L810" t="s">
        <v>133</v>
      </c>
      <c r="M810" t="s">
        <v>147</v>
      </c>
      <c r="N810" t="s">
        <v>148</v>
      </c>
      <c r="O810" t="s">
        <v>492</v>
      </c>
      <c r="S810" t="s">
        <v>76</v>
      </c>
      <c r="T810" t="s">
        <v>305</v>
      </c>
    </row>
    <row r="811" spans="1:20" x14ac:dyDescent="0.35">
      <c r="A811">
        <v>68017</v>
      </c>
      <c r="C811">
        <v>149</v>
      </c>
      <c r="D811" t="s">
        <v>73</v>
      </c>
      <c r="E811" t="s">
        <v>497</v>
      </c>
      <c r="F811">
        <v>2100</v>
      </c>
      <c r="G811" s="22">
        <v>45505</v>
      </c>
      <c r="H811" s="22"/>
      <c r="I811" s="22">
        <v>45505</v>
      </c>
      <c r="J811" s="22">
        <v>45474</v>
      </c>
      <c r="K811" s="22"/>
      <c r="L811" t="s">
        <v>334</v>
      </c>
      <c r="M811" t="s">
        <v>170</v>
      </c>
      <c r="N811" t="s">
        <v>221</v>
      </c>
      <c r="O811" t="s">
        <v>492</v>
      </c>
      <c r="S811" t="s">
        <v>76</v>
      </c>
      <c r="T811" t="s">
        <v>305</v>
      </c>
    </row>
    <row r="812" spans="1:20" x14ac:dyDescent="0.35">
      <c r="A812">
        <v>68018</v>
      </c>
      <c r="C812">
        <v>149</v>
      </c>
      <c r="D812" t="s">
        <v>73</v>
      </c>
      <c r="E812" t="s">
        <v>497</v>
      </c>
      <c r="F812">
        <v>2100</v>
      </c>
      <c r="G812" s="22">
        <v>45505</v>
      </c>
      <c r="H812" s="22"/>
      <c r="I812" s="22">
        <v>45505</v>
      </c>
      <c r="J812" s="22">
        <v>45445</v>
      </c>
      <c r="K812" s="22"/>
      <c r="L812" t="s">
        <v>334</v>
      </c>
      <c r="M812" t="s">
        <v>170</v>
      </c>
      <c r="N812" t="s">
        <v>221</v>
      </c>
      <c r="O812" t="s">
        <v>492</v>
      </c>
      <c r="S812" t="s">
        <v>76</v>
      </c>
      <c r="T812" t="s">
        <v>305</v>
      </c>
    </row>
    <row r="813" spans="1:20" x14ac:dyDescent="0.35">
      <c r="A813">
        <v>68021</v>
      </c>
      <c r="C813">
        <v>149</v>
      </c>
      <c r="D813" t="s">
        <v>73</v>
      </c>
      <c r="E813" t="s">
        <v>335</v>
      </c>
      <c r="F813">
        <v>3612.61</v>
      </c>
      <c r="G813" s="22">
        <v>45505</v>
      </c>
      <c r="H813" s="22"/>
      <c r="I813" s="22">
        <v>45505</v>
      </c>
      <c r="J813" s="22">
        <v>45443</v>
      </c>
      <c r="K813" s="22"/>
      <c r="L813" t="s">
        <v>133</v>
      </c>
      <c r="M813" t="s">
        <v>147</v>
      </c>
      <c r="N813" t="s">
        <v>145</v>
      </c>
      <c r="O813" t="s">
        <v>492</v>
      </c>
      <c r="S813" t="s">
        <v>76</v>
      </c>
      <c r="T813" t="s">
        <v>305</v>
      </c>
    </row>
    <row r="814" spans="1:20" x14ac:dyDescent="0.35">
      <c r="A814">
        <v>68037</v>
      </c>
      <c r="C814">
        <v>149</v>
      </c>
      <c r="D814" t="s">
        <v>73</v>
      </c>
      <c r="E814" t="s">
        <v>233</v>
      </c>
      <c r="F814">
        <v>2293</v>
      </c>
      <c r="G814" s="22">
        <v>45505</v>
      </c>
      <c r="H814" s="22"/>
      <c r="I814" s="22">
        <v>45505</v>
      </c>
      <c r="J814" s="22">
        <v>45505</v>
      </c>
      <c r="K814" s="22"/>
      <c r="L814" t="s">
        <v>158</v>
      </c>
      <c r="M814" t="s">
        <v>147</v>
      </c>
      <c r="N814" t="s">
        <v>148</v>
      </c>
      <c r="O814" t="s">
        <v>492</v>
      </c>
      <c r="S814" t="s">
        <v>76</v>
      </c>
      <c r="T814" t="s">
        <v>139</v>
      </c>
    </row>
    <row r="815" spans="1:20" x14ac:dyDescent="0.35">
      <c r="A815">
        <v>64310</v>
      </c>
      <c r="C815">
        <v>149</v>
      </c>
      <c r="D815" t="s">
        <v>73</v>
      </c>
      <c r="E815" t="s">
        <v>460</v>
      </c>
      <c r="F815">
        <v>1032</v>
      </c>
      <c r="G815" s="22">
        <v>45505</v>
      </c>
      <c r="H815" s="22">
        <v>45505</v>
      </c>
      <c r="I815" s="22">
        <v>45505</v>
      </c>
      <c r="J815" s="22">
        <v>45475</v>
      </c>
      <c r="K815" s="22">
        <v>45483</v>
      </c>
      <c r="L815" t="s">
        <v>133</v>
      </c>
      <c r="M815" t="s">
        <v>147</v>
      </c>
      <c r="N815" t="s">
        <v>145</v>
      </c>
      <c r="O815" t="s">
        <v>492</v>
      </c>
      <c r="Q815" t="s">
        <v>137</v>
      </c>
      <c r="S815" t="s">
        <v>76</v>
      </c>
      <c r="T815" t="s">
        <v>305</v>
      </c>
    </row>
    <row r="816" spans="1:20" x14ac:dyDescent="0.35">
      <c r="A816">
        <v>58462</v>
      </c>
      <c r="C816">
        <v>149</v>
      </c>
      <c r="D816" t="s">
        <v>73</v>
      </c>
      <c r="E816" t="s">
        <v>323</v>
      </c>
      <c r="F816">
        <v>2701.79</v>
      </c>
      <c r="G816" s="22">
        <v>45504</v>
      </c>
      <c r="H816" s="22"/>
      <c r="I816" s="22">
        <v>45504</v>
      </c>
      <c r="J816" s="22">
        <v>45207</v>
      </c>
      <c r="K816" s="22"/>
      <c r="L816" t="s">
        <v>133</v>
      </c>
      <c r="N816" t="s">
        <v>183</v>
      </c>
      <c r="O816" t="s">
        <v>492</v>
      </c>
      <c r="S816" t="s">
        <v>76</v>
      </c>
      <c r="T816" t="s">
        <v>305</v>
      </c>
    </row>
    <row r="817" spans="1:20" x14ac:dyDescent="0.35">
      <c r="A817">
        <v>68856</v>
      </c>
      <c r="C817">
        <v>149</v>
      </c>
      <c r="D817" t="s">
        <v>73</v>
      </c>
      <c r="E817" t="s">
        <v>401</v>
      </c>
      <c r="F817">
        <v>7061.34</v>
      </c>
      <c r="G817" s="22">
        <v>45504</v>
      </c>
      <c r="H817" s="22"/>
      <c r="I817" s="22">
        <v>45504</v>
      </c>
      <c r="J817" s="22">
        <v>45504</v>
      </c>
      <c r="K817" s="22"/>
      <c r="L817" t="s">
        <v>303</v>
      </c>
      <c r="M817" t="s">
        <v>228</v>
      </c>
      <c r="N817" t="s">
        <v>228</v>
      </c>
      <c r="O817" t="s">
        <v>492</v>
      </c>
      <c r="S817" t="s">
        <v>76</v>
      </c>
      <c r="T817" t="s">
        <v>499</v>
      </c>
    </row>
    <row r="818" spans="1:20" x14ac:dyDescent="0.35">
      <c r="A818">
        <v>69066</v>
      </c>
      <c r="C818">
        <v>149</v>
      </c>
      <c r="D818" t="s">
        <v>73</v>
      </c>
      <c r="E818" t="s">
        <v>349</v>
      </c>
      <c r="F818">
        <v>0</v>
      </c>
      <c r="G818" s="22">
        <v>45504</v>
      </c>
      <c r="H818" s="22">
        <v>45532</v>
      </c>
      <c r="I818" s="22">
        <v>45504</v>
      </c>
      <c r="J818" s="22">
        <v>45504</v>
      </c>
      <c r="K818" s="22"/>
      <c r="L818" t="s">
        <v>417</v>
      </c>
      <c r="N818" t="s">
        <v>148</v>
      </c>
      <c r="O818" t="s">
        <v>492</v>
      </c>
      <c r="P818" t="s">
        <v>136</v>
      </c>
      <c r="Q818" t="s">
        <v>137</v>
      </c>
      <c r="R818" t="s">
        <v>138</v>
      </c>
      <c r="S818" t="s">
        <v>76</v>
      </c>
    </row>
    <row r="819" spans="1:20" x14ac:dyDescent="0.35">
      <c r="A819">
        <v>69539</v>
      </c>
      <c r="C819">
        <v>149</v>
      </c>
      <c r="D819" t="s">
        <v>73</v>
      </c>
      <c r="E819" t="s">
        <v>401</v>
      </c>
      <c r="F819">
        <v>16789.91</v>
      </c>
      <c r="G819" s="22">
        <v>45504</v>
      </c>
      <c r="H819" s="22"/>
      <c r="I819" s="22">
        <v>45504</v>
      </c>
      <c r="J819" s="22">
        <v>45504</v>
      </c>
      <c r="K819" s="22"/>
      <c r="L819" t="s">
        <v>303</v>
      </c>
      <c r="M819" t="s">
        <v>228</v>
      </c>
      <c r="N819" t="s">
        <v>228</v>
      </c>
      <c r="O819" t="s">
        <v>492</v>
      </c>
      <c r="S819" t="s">
        <v>76</v>
      </c>
      <c r="T819" t="s">
        <v>305</v>
      </c>
    </row>
    <row r="820" spans="1:20" x14ac:dyDescent="0.35">
      <c r="A820">
        <v>69540</v>
      </c>
      <c r="C820">
        <v>149</v>
      </c>
      <c r="D820" t="s">
        <v>73</v>
      </c>
      <c r="E820" t="s">
        <v>345</v>
      </c>
      <c r="F820">
        <v>4876.08</v>
      </c>
      <c r="G820" s="22">
        <v>45504</v>
      </c>
      <c r="H820" s="22"/>
      <c r="I820" s="22">
        <v>45504</v>
      </c>
      <c r="J820" s="22">
        <v>45504</v>
      </c>
      <c r="K820" s="22"/>
      <c r="L820" t="s">
        <v>303</v>
      </c>
      <c r="M820" t="s">
        <v>228</v>
      </c>
      <c r="N820" t="s">
        <v>228</v>
      </c>
      <c r="O820" t="s">
        <v>492</v>
      </c>
      <c r="S820" t="s">
        <v>76</v>
      </c>
      <c r="T820" t="s">
        <v>305</v>
      </c>
    </row>
    <row r="821" spans="1:20" x14ac:dyDescent="0.35">
      <c r="A821">
        <v>70538</v>
      </c>
      <c r="C821">
        <v>149</v>
      </c>
      <c r="D821" t="s">
        <v>73</v>
      </c>
      <c r="E821" t="s">
        <v>375</v>
      </c>
      <c r="F821">
        <v>46</v>
      </c>
      <c r="G821" s="22">
        <v>45535</v>
      </c>
      <c r="H821" s="22"/>
      <c r="I821" s="22">
        <v>45504</v>
      </c>
      <c r="J821" s="22">
        <v>45535</v>
      </c>
      <c r="K821" s="22"/>
      <c r="L821" t="s">
        <v>158</v>
      </c>
      <c r="M821" t="s">
        <v>377</v>
      </c>
      <c r="N821" t="s">
        <v>378</v>
      </c>
      <c r="O821" t="s">
        <v>384</v>
      </c>
      <c r="S821" t="s">
        <v>76</v>
      </c>
      <c r="T821" t="s">
        <v>139</v>
      </c>
    </row>
    <row r="822" spans="1:20" x14ac:dyDescent="0.35">
      <c r="A822">
        <v>70547</v>
      </c>
      <c r="C822">
        <v>149</v>
      </c>
      <c r="D822" t="s">
        <v>73</v>
      </c>
      <c r="E822" t="s">
        <v>375</v>
      </c>
      <c r="F822">
        <v>494.51</v>
      </c>
      <c r="G822" s="22">
        <v>45504</v>
      </c>
      <c r="H822" s="22"/>
      <c r="I822" s="22">
        <v>45504</v>
      </c>
      <c r="J822" s="22">
        <v>45504</v>
      </c>
      <c r="K822" s="22"/>
      <c r="L822" t="s">
        <v>158</v>
      </c>
      <c r="M822" t="s">
        <v>377</v>
      </c>
      <c r="N822" t="s">
        <v>378</v>
      </c>
      <c r="O822" t="s">
        <v>492</v>
      </c>
      <c r="S822" t="s">
        <v>76</v>
      </c>
      <c r="T822" t="s">
        <v>305</v>
      </c>
    </row>
    <row r="823" spans="1:20" x14ac:dyDescent="0.35">
      <c r="A823">
        <v>66904</v>
      </c>
      <c r="C823">
        <v>149</v>
      </c>
      <c r="D823" t="s">
        <v>73</v>
      </c>
      <c r="E823" t="s">
        <v>312</v>
      </c>
      <c r="F823">
        <v>883.91</v>
      </c>
      <c r="G823" s="22">
        <v>45504</v>
      </c>
      <c r="H823" s="22">
        <v>45504</v>
      </c>
      <c r="I823" s="22">
        <v>45504</v>
      </c>
      <c r="J823" s="22">
        <v>45497</v>
      </c>
      <c r="K823" s="22"/>
      <c r="L823" t="s">
        <v>133</v>
      </c>
      <c r="M823" t="s">
        <v>147</v>
      </c>
      <c r="N823" t="s">
        <v>145</v>
      </c>
      <c r="O823" t="s">
        <v>492</v>
      </c>
      <c r="Q823" t="s">
        <v>137</v>
      </c>
      <c r="S823" t="s">
        <v>76</v>
      </c>
      <c r="T823" t="s">
        <v>305</v>
      </c>
    </row>
    <row r="824" spans="1:20" x14ac:dyDescent="0.35">
      <c r="A824">
        <v>65853</v>
      </c>
      <c r="C824">
        <v>149</v>
      </c>
      <c r="D824" t="s">
        <v>73</v>
      </c>
      <c r="E824" t="s">
        <v>244</v>
      </c>
      <c r="F824">
        <v>1521.61</v>
      </c>
      <c r="G824" s="22">
        <v>45504</v>
      </c>
      <c r="H824" s="22">
        <v>45504</v>
      </c>
      <c r="I824" s="22">
        <v>45504</v>
      </c>
      <c r="J824" s="22">
        <v>45489</v>
      </c>
      <c r="K824" s="22">
        <v>45492</v>
      </c>
      <c r="L824" t="s">
        <v>133</v>
      </c>
      <c r="M824" t="s">
        <v>147</v>
      </c>
      <c r="N824" t="s">
        <v>145</v>
      </c>
      <c r="O824" t="s">
        <v>492</v>
      </c>
      <c r="Q824" t="s">
        <v>137</v>
      </c>
      <c r="S824" t="s">
        <v>76</v>
      </c>
      <c r="T824" t="s">
        <v>305</v>
      </c>
    </row>
    <row r="825" spans="1:20" x14ac:dyDescent="0.35">
      <c r="A825">
        <v>65860</v>
      </c>
      <c r="C825">
        <v>149</v>
      </c>
      <c r="D825" t="s">
        <v>73</v>
      </c>
      <c r="E825" t="s">
        <v>379</v>
      </c>
      <c r="F825">
        <v>356.57</v>
      </c>
      <c r="G825" s="22">
        <v>45504</v>
      </c>
      <c r="H825" s="22">
        <v>45504</v>
      </c>
      <c r="I825" s="22">
        <v>45504</v>
      </c>
      <c r="J825" s="22">
        <v>45488</v>
      </c>
      <c r="K825" s="22">
        <v>45492</v>
      </c>
      <c r="L825" t="s">
        <v>133</v>
      </c>
      <c r="M825" t="s">
        <v>147</v>
      </c>
      <c r="N825" t="s">
        <v>145</v>
      </c>
      <c r="O825" t="s">
        <v>492</v>
      </c>
      <c r="Q825" t="s">
        <v>137</v>
      </c>
      <c r="S825" t="s">
        <v>76</v>
      </c>
      <c r="T825" t="s">
        <v>305</v>
      </c>
    </row>
    <row r="826" spans="1:20" x14ac:dyDescent="0.35">
      <c r="A826">
        <v>65865</v>
      </c>
      <c r="C826">
        <v>149</v>
      </c>
      <c r="D826" t="s">
        <v>73</v>
      </c>
      <c r="E826" t="s">
        <v>500</v>
      </c>
      <c r="F826">
        <v>4000</v>
      </c>
      <c r="G826" s="22">
        <v>45504</v>
      </c>
      <c r="H826" s="22">
        <v>45499</v>
      </c>
      <c r="I826" s="22">
        <v>45504</v>
      </c>
      <c r="J826" s="22">
        <v>45497</v>
      </c>
      <c r="K826" s="22">
        <v>45492</v>
      </c>
      <c r="L826" t="s">
        <v>158</v>
      </c>
      <c r="M826" t="s">
        <v>217</v>
      </c>
      <c r="N826" t="s">
        <v>318</v>
      </c>
      <c r="O826" t="s">
        <v>492</v>
      </c>
      <c r="Q826" t="s">
        <v>137</v>
      </c>
      <c r="S826" t="s">
        <v>76</v>
      </c>
      <c r="T826" t="s">
        <v>139</v>
      </c>
    </row>
    <row r="827" spans="1:20" x14ac:dyDescent="0.35">
      <c r="A827">
        <v>65874</v>
      </c>
      <c r="C827">
        <v>149</v>
      </c>
      <c r="D827" t="s">
        <v>73</v>
      </c>
      <c r="E827" t="s">
        <v>317</v>
      </c>
      <c r="F827">
        <v>4750</v>
      </c>
      <c r="G827" s="22">
        <v>45504</v>
      </c>
      <c r="H827" s="22">
        <v>45497</v>
      </c>
      <c r="I827" s="22">
        <v>45504</v>
      </c>
      <c r="J827" s="22">
        <v>45492</v>
      </c>
      <c r="K827" s="22">
        <v>45492</v>
      </c>
      <c r="L827" t="s">
        <v>158</v>
      </c>
      <c r="M827" t="s">
        <v>217</v>
      </c>
      <c r="N827" t="s">
        <v>318</v>
      </c>
      <c r="O827" t="s">
        <v>492</v>
      </c>
      <c r="Q827" t="s">
        <v>137</v>
      </c>
      <c r="S827" t="s">
        <v>76</v>
      </c>
      <c r="T827" t="s">
        <v>139</v>
      </c>
    </row>
    <row r="828" spans="1:20" x14ac:dyDescent="0.35">
      <c r="A828">
        <v>67825</v>
      </c>
      <c r="C828">
        <v>149</v>
      </c>
      <c r="D828" t="s">
        <v>73</v>
      </c>
      <c r="E828" t="s">
        <v>162</v>
      </c>
      <c r="F828">
        <v>180</v>
      </c>
      <c r="G828" s="22">
        <v>45504</v>
      </c>
      <c r="H828" s="22"/>
      <c r="I828" s="22">
        <v>45504</v>
      </c>
      <c r="J828" s="22">
        <v>45504</v>
      </c>
      <c r="K828" s="22"/>
      <c r="L828" t="s">
        <v>158</v>
      </c>
      <c r="M828" t="s">
        <v>147</v>
      </c>
      <c r="N828" t="s">
        <v>145</v>
      </c>
      <c r="O828" t="s">
        <v>492</v>
      </c>
      <c r="S828" t="s">
        <v>76</v>
      </c>
      <c r="T828" t="s">
        <v>139</v>
      </c>
    </row>
    <row r="829" spans="1:20" x14ac:dyDescent="0.35">
      <c r="A829">
        <v>67826</v>
      </c>
      <c r="C829">
        <v>149</v>
      </c>
      <c r="D829" t="s">
        <v>73</v>
      </c>
      <c r="E829" t="s">
        <v>501</v>
      </c>
      <c r="F829">
        <v>44</v>
      </c>
      <c r="G829" s="22">
        <v>45504</v>
      </c>
      <c r="H829" s="22"/>
      <c r="I829" s="22">
        <v>45504</v>
      </c>
      <c r="J829" s="22">
        <v>45504</v>
      </c>
      <c r="K829" s="22"/>
      <c r="L829" t="s">
        <v>158</v>
      </c>
      <c r="M829" t="s">
        <v>147</v>
      </c>
      <c r="N829" t="s">
        <v>145</v>
      </c>
      <c r="O829" t="s">
        <v>492</v>
      </c>
      <c r="S829" t="s">
        <v>76</v>
      </c>
      <c r="T829" t="s">
        <v>139</v>
      </c>
    </row>
    <row r="830" spans="1:20" x14ac:dyDescent="0.35">
      <c r="A830">
        <v>67827</v>
      </c>
      <c r="C830">
        <v>149</v>
      </c>
      <c r="D830" t="s">
        <v>73</v>
      </c>
      <c r="E830" t="s">
        <v>289</v>
      </c>
      <c r="F830">
        <v>603.74</v>
      </c>
      <c r="G830" s="22">
        <v>45504</v>
      </c>
      <c r="H830" s="22"/>
      <c r="I830" s="22">
        <v>45504</v>
      </c>
      <c r="J830" s="22">
        <v>45504</v>
      </c>
      <c r="K830" s="22"/>
      <c r="L830" t="s">
        <v>158</v>
      </c>
      <c r="M830" t="s">
        <v>217</v>
      </c>
      <c r="N830" t="s">
        <v>291</v>
      </c>
      <c r="O830" t="s">
        <v>492</v>
      </c>
      <c r="S830" t="s">
        <v>76</v>
      </c>
      <c r="T830" t="s">
        <v>139</v>
      </c>
    </row>
    <row r="831" spans="1:20" x14ac:dyDescent="0.35">
      <c r="A831">
        <v>67829</v>
      </c>
      <c r="C831">
        <v>149</v>
      </c>
      <c r="D831" t="s">
        <v>73</v>
      </c>
      <c r="E831" t="s">
        <v>502</v>
      </c>
      <c r="F831">
        <v>3140</v>
      </c>
      <c r="G831" s="22">
        <v>45504</v>
      </c>
      <c r="H831" s="22"/>
      <c r="I831" s="22">
        <v>45504</v>
      </c>
      <c r="J831" s="22">
        <v>45504</v>
      </c>
      <c r="K831" s="22"/>
      <c r="L831" t="s">
        <v>158</v>
      </c>
      <c r="M831" t="s">
        <v>147</v>
      </c>
      <c r="N831" t="s">
        <v>145</v>
      </c>
      <c r="O831" t="s">
        <v>492</v>
      </c>
      <c r="S831" t="s">
        <v>76</v>
      </c>
      <c r="T831" t="s">
        <v>139</v>
      </c>
    </row>
    <row r="832" spans="1:20" x14ac:dyDescent="0.35">
      <c r="A832">
        <v>67830</v>
      </c>
      <c r="C832">
        <v>149</v>
      </c>
      <c r="D832" t="s">
        <v>73</v>
      </c>
      <c r="E832" t="s">
        <v>503</v>
      </c>
      <c r="F832">
        <v>261.97000000000003</v>
      </c>
      <c r="G832" s="22">
        <v>45504</v>
      </c>
      <c r="H832" s="22"/>
      <c r="I832" s="22">
        <v>45504</v>
      </c>
      <c r="J832" s="22">
        <v>45504</v>
      </c>
      <c r="K832" s="22"/>
      <c r="L832" t="s">
        <v>158</v>
      </c>
      <c r="M832" t="s">
        <v>147</v>
      </c>
      <c r="N832" t="s">
        <v>145</v>
      </c>
      <c r="O832" t="s">
        <v>492</v>
      </c>
      <c r="S832" t="s">
        <v>76</v>
      </c>
      <c r="T832" t="s">
        <v>139</v>
      </c>
    </row>
    <row r="833" spans="1:20" x14ac:dyDescent="0.35">
      <c r="A833">
        <v>67832</v>
      </c>
      <c r="C833">
        <v>149</v>
      </c>
      <c r="D833" t="s">
        <v>73</v>
      </c>
      <c r="E833" t="s">
        <v>504</v>
      </c>
      <c r="F833">
        <v>988</v>
      </c>
      <c r="G833" s="22">
        <v>45504</v>
      </c>
      <c r="H833" s="22"/>
      <c r="I833" s="22">
        <v>45504</v>
      </c>
      <c r="J833" s="22">
        <v>45504</v>
      </c>
      <c r="K833" s="22"/>
      <c r="L833" t="s">
        <v>158</v>
      </c>
      <c r="M833" t="s">
        <v>217</v>
      </c>
      <c r="N833" t="s">
        <v>291</v>
      </c>
      <c r="O833" t="s">
        <v>492</v>
      </c>
      <c r="S833" t="s">
        <v>76</v>
      </c>
      <c r="T833" t="s">
        <v>139</v>
      </c>
    </row>
    <row r="834" spans="1:20" x14ac:dyDescent="0.35">
      <c r="A834">
        <v>67833</v>
      </c>
      <c r="C834">
        <v>149</v>
      </c>
      <c r="D834" t="s">
        <v>73</v>
      </c>
      <c r="E834" t="s">
        <v>505</v>
      </c>
      <c r="F834">
        <v>510.9</v>
      </c>
      <c r="G834" s="22">
        <v>45504</v>
      </c>
      <c r="H834" s="22"/>
      <c r="I834" s="22">
        <v>45504</v>
      </c>
      <c r="J834" s="22">
        <v>45504</v>
      </c>
      <c r="K834" s="22"/>
      <c r="L834" t="s">
        <v>158</v>
      </c>
      <c r="M834" t="s">
        <v>217</v>
      </c>
      <c r="N834" t="s">
        <v>291</v>
      </c>
      <c r="O834" t="s">
        <v>492</v>
      </c>
      <c r="S834" t="s">
        <v>76</v>
      </c>
      <c r="T834" t="s">
        <v>139</v>
      </c>
    </row>
    <row r="835" spans="1:20" x14ac:dyDescent="0.35">
      <c r="A835">
        <v>67835</v>
      </c>
      <c r="C835">
        <v>149</v>
      </c>
      <c r="D835" t="s">
        <v>73</v>
      </c>
      <c r="E835" t="s">
        <v>506</v>
      </c>
      <c r="F835">
        <v>213.57</v>
      </c>
      <c r="G835" s="22">
        <v>45504</v>
      </c>
      <c r="H835" s="22"/>
      <c r="I835" s="22">
        <v>45504</v>
      </c>
      <c r="J835" s="22">
        <v>45489</v>
      </c>
      <c r="K835" s="22"/>
      <c r="L835" t="s">
        <v>158</v>
      </c>
      <c r="M835" t="s">
        <v>187</v>
      </c>
      <c r="N835" t="s">
        <v>192</v>
      </c>
      <c r="O835" t="s">
        <v>492</v>
      </c>
      <c r="S835" t="s">
        <v>76</v>
      </c>
      <c r="T835" t="s">
        <v>305</v>
      </c>
    </row>
    <row r="836" spans="1:20" x14ac:dyDescent="0.35">
      <c r="A836">
        <v>67902</v>
      </c>
      <c r="C836">
        <v>149</v>
      </c>
      <c r="D836" t="s">
        <v>73</v>
      </c>
      <c r="E836" t="s">
        <v>507</v>
      </c>
      <c r="F836">
        <v>691.4</v>
      </c>
      <c r="G836" s="22">
        <v>45504</v>
      </c>
      <c r="H836" s="22"/>
      <c r="I836" s="22">
        <v>45504</v>
      </c>
      <c r="J836" s="22">
        <v>45504</v>
      </c>
      <c r="K836" s="22"/>
      <c r="L836" t="s">
        <v>158</v>
      </c>
      <c r="M836" t="s">
        <v>197</v>
      </c>
      <c r="N836" t="s">
        <v>183</v>
      </c>
      <c r="O836" t="s">
        <v>492</v>
      </c>
      <c r="S836" t="s">
        <v>76</v>
      </c>
      <c r="T836" t="s">
        <v>139</v>
      </c>
    </row>
    <row r="837" spans="1:20" x14ac:dyDescent="0.35">
      <c r="A837">
        <v>66804</v>
      </c>
      <c r="C837">
        <v>149</v>
      </c>
      <c r="D837" t="s">
        <v>73</v>
      </c>
      <c r="E837" t="s">
        <v>328</v>
      </c>
      <c r="F837">
        <v>558.87</v>
      </c>
      <c r="G837" s="22">
        <v>45503</v>
      </c>
      <c r="H837" s="22">
        <v>45503</v>
      </c>
      <c r="I837" s="22">
        <v>45503</v>
      </c>
      <c r="J837" s="22">
        <v>45504</v>
      </c>
      <c r="K837" s="22"/>
      <c r="L837" t="s">
        <v>133</v>
      </c>
      <c r="M837" t="s">
        <v>170</v>
      </c>
      <c r="N837" t="s">
        <v>221</v>
      </c>
      <c r="O837" t="s">
        <v>492</v>
      </c>
      <c r="Q837" t="s">
        <v>137</v>
      </c>
      <c r="S837" t="s">
        <v>76</v>
      </c>
      <c r="T837" t="s">
        <v>305</v>
      </c>
    </row>
    <row r="838" spans="1:20" x14ac:dyDescent="0.35">
      <c r="A838">
        <v>66872</v>
      </c>
      <c r="C838">
        <v>149</v>
      </c>
      <c r="D838" t="s">
        <v>73</v>
      </c>
      <c r="E838" t="s">
        <v>441</v>
      </c>
      <c r="F838">
        <v>3448.51</v>
      </c>
      <c r="G838" s="22">
        <v>45503</v>
      </c>
      <c r="H838" s="22">
        <v>45503</v>
      </c>
      <c r="I838" s="22">
        <v>45503</v>
      </c>
      <c r="J838" s="22">
        <v>45505</v>
      </c>
      <c r="K838" s="22">
        <v>45498</v>
      </c>
      <c r="L838" t="s">
        <v>158</v>
      </c>
      <c r="M838" t="s">
        <v>141</v>
      </c>
      <c r="N838" t="s">
        <v>372</v>
      </c>
      <c r="O838" t="s">
        <v>492</v>
      </c>
      <c r="Q838" t="s">
        <v>137</v>
      </c>
      <c r="S838" t="s">
        <v>76</v>
      </c>
      <c r="T838" t="s">
        <v>139</v>
      </c>
    </row>
    <row r="839" spans="1:20" x14ac:dyDescent="0.35">
      <c r="A839">
        <v>66885</v>
      </c>
      <c r="C839">
        <v>149</v>
      </c>
      <c r="D839" t="s">
        <v>73</v>
      </c>
      <c r="E839" t="s">
        <v>508</v>
      </c>
      <c r="F839">
        <v>220.46</v>
      </c>
      <c r="G839" s="22">
        <v>45503</v>
      </c>
      <c r="H839" s="22">
        <v>45499</v>
      </c>
      <c r="I839" s="22">
        <v>45503</v>
      </c>
      <c r="J839" s="22">
        <v>45471</v>
      </c>
      <c r="K839" s="22"/>
      <c r="L839" t="s">
        <v>158</v>
      </c>
      <c r="M839" t="s">
        <v>81</v>
      </c>
      <c r="N839" t="s">
        <v>509</v>
      </c>
      <c r="O839" t="s">
        <v>492</v>
      </c>
      <c r="Q839" t="s">
        <v>137</v>
      </c>
      <c r="S839" t="s">
        <v>76</v>
      </c>
      <c r="T839" t="s">
        <v>139</v>
      </c>
    </row>
    <row r="840" spans="1:20" x14ac:dyDescent="0.35">
      <c r="A840">
        <v>66891</v>
      </c>
      <c r="C840">
        <v>149</v>
      </c>
      <c r="D840" t="s">
        <v>73</v>
      </c>
      <c r="E840" t="s">
        <v>152</v>
      </c>
      <c r="F840">
        <v>623.05999999999995</v>
      </c>
      <c r="G840" s="22">
        <v>45503</v>
      </c>
      <c r="H840" s="22"/>
      <c r="I840" s="22">
        <v>45503</v>
      </c>
      <c r="J840" s="22">
        <v>45497</v>
      </c>
      <c r="K840" s="22"/>
      <c r="L840" t="s">
        <v>133</v>
      </c>
      <c r="M840" t="s">
        <v>147</v>
      </c>
      <c r="N840" t="s">
        <v>145</v>
      </c>
      <c r="O840" t="s">
        <v>492</v>
      </c>
      <c r="Q840" t="s">
        <v>137</v>
      </c>
      <c r="S840" t="s">
        <v>76</v>
      </c>
      <c r="T840" t="s">
        <v>305</v>
      </c>
    </row>
    <row r="841" spans="1:20" x14ac:dyDescent="0.35">
      <c r="A841">
        <v>66892</v>
      </c>
      <c r="C841">
        <v>149</v>
      </c>
      <c r="D841" t="s">
        <v>73</v>
      </c>
      <c r="E841" t="s">
        <v>329</v>
      </c>
      <c r="F841">
        <v>4158</v>
      </c>
      <c r="G841" s="22">
        <v>45503</v>
      </c>
      <c r="H841" s="22">
        <v>45503</v>
      </c>
      <c r="I841" s="22">
        <v>45503</v>
      </c>
      <c r="J841" s="22">
        <v>45496</v>
      </c>
      <c r="K841" s="22"/>
      <c r="L841" t="s">
        <v>133</v>
      </c>
      <c r="M841" t="s">
        <v>147</v>
      </c>
      <c r="N841" t="s">
        <v>145</v>
      </c>
      <c r="O841" t="s">
        <v>492</v>
      </c>
      <c r="Q841" t="s">
        <v>137</v>
      </c>
      <c r="S841" t="s">
        <v>76</v>
      </c>
      <c r="T841" t="s">
        <v>305</v>
      </c>
    </row>
    <row r="842" spans="1:20" x14ac:dyDescent="0.35">
      <c r="A842">
        <v>66893</v>
      </c>
      <c r="C842">
        <v>149</v>
      </c>
      <c r="D842" t="s">
        <v>73</v>
      </c>
      <c r="E842" t="s">
        <v>153</v>
      </c>
      <c r="F842">
        <v>4182</v>
      </c>
      <c r="G842" s="22">
        <v>45503</v>
      </c>
      <c r="H842" s="22">
        <v>45503</v>
      </c>
      <c r="I842" s="22">
        <v>45503</v>
      </c>
      <c r="J842" s="22">
        <v>45496</v>
      </c>
      <c r="K842" s="22"/>
      <c r="L842" t="s">
        <v>133</v>
      </c>
      <c r="M842" t="s">
        <v>147</v>
      </c>
      <c r="N842" t="s">
        <v>145</v>
      </c>
      <c r="O842" t="s">
        <v>492</v>
      </c>
      <c r="Q842" t="s">
        <v>137</v>
      </c>
      <c r="S842" t="s">
        <v>76</v>
      </c>
      <c r="T842" t="s">
        <v>305</v>
      </c>
    </row>
    <row r="843" spans="1:20" x14ac:dyDescent="0.35">
      <c r="A843">
        <v>66896</v>
      </c>
      <c r="C843">
        <v>149</v>
      </c>
      <c r="D843" t="s">
        <v>73</v>
      </c>
      <c r="E843" t="s">
        <v>510</v>
      </c>
      <c r="F843">
        <v>694.39</v>
      </c>
      <c r="G843" s="22">
        <v>45503</v>
      </c>
      <c r="H843" s="22">
        <v>45503</v>
      </c>
      <c r="I843" s="22">
        <v>45503</v>
      </c>
      <c r="J843" s="22">
        <v>45495</v>
      </c>
      <c r="K843" s="22"/>
      <c r="L843" t="s">
        <v>133</v>
      </c>
      <c r="M843" t="s">
        <v>147</v>
      </c>
      <c r="N843" t="s">
        <v>145</v>
      </c>
      <c r="O843" t="s">
        <v>492</v>
      </c>
      <c r="Q843" t="s">
        <v>137</v>
      </c>
      <c r="S843" t="s">
        <v>76</v>
      </c>
      <c r="T843" t="s">
        <v>305</v>
      </c>
    </row>
    <row r="844" spans="1:20" x14ac:dyDescent="0.35">
      <c r="A844">
        <v>66897</v>
      </c>
      <c r="C844">
        <v>149</v>
      </c>
      <c r="D844" t="s">
        <v>73</v>
      </c>
      <c r="E844" t="s">
        <v>196</v>
      </c>
      <c r="F844">
        <v>436.9</v>
      </c>
      <c r="G844" s="22">
        <v>45503</v>
      </c>
      <c r="H844" s="22">
        <v>45503</v>
      </c>
      <c r="I844" s="22">
        <v>45503</v>
      </c>
      <c r="J844" s="22">
        <v>45496</v>
      </c>
      <c r="K844" s="22"/>
      <c r="L844" t="s">
        <v>133</v>
      </c>
      <c r="M844" t="s">
        <v>197</v>
      </c>
      <c r="N844" t="s">
        <v>150</v>
      </c>
      <c r="O844" t="s">
        <v>492</v>
      </c>
      <c r="Q844" t="s">
        <v>137</v>
      </c>
      <c r="S844" t="s">
        <v>76</v>
      </c>
      <c r="T844" t="s">
        <v>305</v>
      </c>
    </row>
    <row r="845" spans="1:20" x14ac:dyDescent="0.35">
      <c r="A845">
        <v>66898</v>
      </c>
      <c r="C845">
        <v>149</v>
      </c>
      <c r="D845" t="s">
        <v>73</v>
      </c>
      <c r="E845" t="s">
        <v>152</v>
      </c>
      <c r="F845">
        <v>767.9</v>
      </c>
      <c r="G845" s="22">
        <v>45503</v>
      </c>
      <c r="H845" s="22">
        <v>45503</v>
      </c>
      <c r="I845" s="22">
        <v>45503</v>
      </c>
      <c r="J845" s="22">
        <v>45496</v>
      </c>
      <c r="K845" s="22"/>
      <c r="L845" t="s">
        <v>133</v>
      </c>
      <c r="M845" t="s">
        <v>147</v>
      </c>
      <c r="N845" t="s">
        <v>148</v>
      </c>
      <c r="O845" t="s">
        <v>492</v>
      </c>
      <c r="Q845" t="s">
        <v>137</v>
      </c>
      <c r="S845" t="s">
        <v>76</v>
      </c>
      <c r="T845" t="s">
        <v>305</v>
      </c>
    </row>
    <row r="846" spans="1:20" x14ac:dyDescent="0.35">
      <c r="A846">
        <v>64300</v>
      </c>
      <c r="C846">
        <v>149</v>
      </c>
      <c r="D846" t="s">
        <v>73</v>
      </c>
      <c r="E846" t="s">
        <v>193</v>
      </c>
      <c r="F846">
        <v>426.75</v>
      </c>
      <c r="G846" s="22">
        <v>45503</v>
      </c>
      <c r="H846" s="22">
        <v>45503</v>
      </c>
      <c r="I846" s="22">
        <v>45503</v>
      </c>
      <c r="J846" s="22">
        <v>45481</v>
      </c>
      <c r="K846" s="22">
        <v>45483</v>
      </c>
      <c r="L846" t="s">
        <v>133</v>
      </c>
      <c r="M846" t="s">
        <v>147</v>
      </c>
      <c r="N846" t="s">
        <v>145</v>
      </c>
      <c r="O846" t="s">
        <v>492</v>
      </c>
      <c r="Q846" t="s">
        <v>137</v>
      </c>
      <c r="S846" t="s">
        <v>76</v>
      </c>
      <c r="T846" t="s">
        <v>305</v>
      </c>
    </row>
    <row r="847" spans="1:20" x14ac:dyDescent="0.35">
      <c r="A847">
        <v>64313</v>
      </c>
      <c r="C847">
        <v>149</v>
      </c>
      <c r="D847" t="s">
        <v>73</v>
      </c>
      <c r="E847" t="s">
        <v>144</v>
      </c>
      <c r="F847">
        <v>2097.2199999999998</v>
      </c>
      <c r="G847" s="22">
        <v>45503</v>
      </c>
      <c r="H847" s="22">
        <v>45503</v>
      </c>
      <c r="I847" s="22">
        <v>45503</v>
      </c>
      <c r="J847" s="22">
        <v>45475</v>
      </c>
      <c r="K847" s="22">
        <v>45483</v>
      </c>
      <c r="L847" t="s">
        <v>133</v>
      </c>
      <c r="M847" t="s">
        <v>147</v>
      </c>
      <c r="N847" t="s">
        <v>145</v>
      </c>
      <c r="O847" t="s">
        <v>492</v>
      </c>
      <c r="Q847" t="s">
        <v>137</v>
      </c>
      <c r="S847" t="s">
        <v>76</v>
      </c>
      <c r="T847" t="s">
        <v>305</v>
      </c>
    </row>
    <row r="848" spans="1:20" x14ac:dyDescent="0.35">
      <c r="A848">
        <v>64316</v>
      </c>
      <c r="C848">
        <v>149</v>
      </c>
      <c r="D848" t="s">
        <v>73</v>
      </c>
      <c r="E848" t="s">
        <v>479</v>
      </c>
      <c r="F848">
        <v>3524.66</v>
      </c>
      <c r="G848" s="22">
        <v>45503</v>
      </c>
      <c r="H848" s="22">
        <v>45503</v>
      </c>
      <c r="I848" s="22">
        <v>45503</v>
      </c>
      <c r="J848" s="22">
        <v>45475</v>
      </c>
      <c r="K848" s="22">
        <v>45483</v>
      </c>
      <c r="L848" t="s">
        <v>133</v>
      </c>
      <c r="M848" t="s">
        <v>147</v>
      </c>
      <c r="N848" t="s">
        <v>145</v>
      </c>
      <c r="O848" t="s">
        <v>492</v>
      </c>
      <c r="Q848" t="s">
        <v>137</v>
      </c>
      <c r="S848" t="s">
        <v>76</v>
      </c>
      <c r="T848" t="s">
        <v>305</v>
      </c>
    </row>
    <row r="849" spans="1:20" x14ac:dyDescent="0.35">
      <c r="A849">
        <v>67643</v>
      </c>
      <c r="C849">
        <v>149</v>
      </c>
      <c r="D849" t="s">
        <v>73</v>
      </c>
      <c r="E849" t="s">
        <v>380</v>
      </c>
      <c r="F849">
        <v>250</v>
      </c>
      <c r="G849" s="22">
        <v>45503</v>
      </c>
      <c r="H849" s="22"/>
      <c r="I849" s="22">
        <v>45503</v>
      </c>
      <c r="J849" s="22">
        <v>45475</v>
      </c>
      <c r="K849" s="22"/>
      <c r="L849" t="s">
        <v>133</v>
      </c>
      <c r="M849" t="s">
        <v>197</v>
      </c>
      <c r="N849" t="s">
        <v>381</v>
      </c>
      <c r="O849" t="s">
        <v>492</v>
      </c>
      <c r="S849" t="s">
        <v>76</v>
      </c>
      <c r="T849" t="s">
        <v>305</v>
      </c>
    </row>
    <row r="850" spans="1:20" x14ac:dyDescent="0.35">
      <c r="A850">
        <v>67644</v>
      </c>
      <c r="C850">
        <v>149</v>
      </c>
      <c r="D850" t="s">
        <v>73</v>
      </c>
      <c r="E850" t="s">
        <v>344</v>
      </c>
      <c r="F850">
        <v>180.34</v>
      </c>
      <c r="G850" s="22">
        <v>45503</v>
      </c>
      <c r="H850" s="22"/>
      <c r="I850" s="22">
        <v>45503</v>
      </c>
      <c r="J850" s="22">
        <v>45498</v>
      </c>
      <c r="K850" s="22"/>
      <c r="L850" t="s">
        <v>133</v>
      </c>
      <c r="M850" t="s">
        <v>147</v>
      </c>
      <c r="N850" t="s">
        <v>145</v>
      </c>
      <c r="O850" t="s">
        <v>492</v>
      </c>
      <c r="S850" t="s">
        <v>76</v>
      </c>
      <c r="T850" t="s">
        <v>305</v>
      </c>
    </row>
    <row r="851" spans="1:20" x14ac:dyDescent="0.35">
      <c r="A851">
        <v>67653</v>
      </c>
      <c r="C851">
        <v>149</v>
      </c>
      <c r="D851" t="s">
        <v>73</v>
      </c>
      <c r="E851" t="s">
        <v>468</v>
      </c>
      <c r="F851">
        <v>1043.6099999999999</v>
      </c>
      <c r="G851" s="22">
        <v>45503</v>
      </c>
      <c r="H851" s="22"/>
      <c r="I851" s="22">
        <v>45503</v>
      </c>
      <c r="J851" s="22">
        <v>45503</v>
      </c>
      <c r="K851" s="22"/>
      <c r="L851" t="s">
        <v>158</v>
      </c>
      <c r="M851" t="s">
        <v>147</v>
      </c>
      <c r="N851" t="s">
        <v>145</v>
      </c>
      <c r="O851" t="s">
        <v>492</v>
      </c>
      <c r="S851" t="s">
        <v>76</v>
      </c>
      <c r="T851" t="s">
        <v>139</v>
      </c>
    </row>
    <row r="852" spans="1:20" x14ac:dyDescent="0.35">
      <c r="A852">
        <v>67654</v>
      </c>
      <c r="C852">
        <v>149</v>
      </c>
      <c r="D852" t="s">
        <v>73</v>
      </c>
      <c r="E852" t="s">
        <v>511</v>
      </c>
      <c r="F852">
        <v>1040.48</v>
      </c>
      <c r="G852" s="22">
        <v>45503</v>
      </c>
      <c r="H852" s="22"/>
      <c r="I852" s="22">
        <v>45503</v>
      </c>
      <c r="J852" s="22">
        <v>45504</v>
      </c>
      <c r="K852" s="22"/>
      <c r="L852" t="s">
        <v>158</v>
      </c>
      <c r="M852" t="s">
        <v>147</v>
      </c>
      <c r="N852" t="s">
        <v>145</v>
      </c>
      <c r="O852" t="s">
        <v>492</v>
      </c>
      <c r="S852" t="s">
        <v>76</v>
      </c>
      <c r="T852" t="s">
        <v>139</v>
      </c>
    </row>
    <row r="853" spans="1:20" x14ac:dyDescent="0.35">
      <c r="A853">
        <v>67655</v>
      </c>
      <c r="C853">
        <v>149</v>
      </c>
      <c r="D853" t="s">
        <v>73</v>
      </c>
      <c r="E853" t="s">
        <v>362</v>
      </c>
      <c r="F853">
        <v>226</v>
      </c>
      <c r="G853" s="22">
        <v>45503</v>
      </c>
      <c r="H853" s="22"/>
      <c r="I853" s="22">
        <v>45503</v>
      </c>
      <c r="J853" s="22">
        <v>45504</v>
      </c>
      <c r="K853" s="22"/>
      <c r="L853" t="s">
        <v>158</v>
      </c>
      <c r="M853" t="s">
        <v>147</v>
      </c>
      <c r="N853" t="s">
        <v>145</v>
      </c>
      <c r="O853" t="s">
        <v>492</v>
      </c>
      <c r="S853" t="s">
        <v>76</v>
      </c>
      <c r="T853" t="s">
        <v>139</v>
      </c>
    </row>
    <row r="854" spans="1:20" x14ac:dyDescent="0.35">
      <c r="A854">
        <v>67656</v>
      </c>
      <c r="C854">
        <v>149</v>
      </c>
      <c r="D854" t="s">
        <v>73</v>
      </c>
      <c r="E854" t="s">
        <v>332</v>
      </c>
      <c r="F854">
        <v>77</v>
      </c>
      <c r="G854" s="22">
        <v>45503</v>
      </c>
      <c r="H854" s="22"/>
      <c r="I854" s="22">
        <v>45503</v>
      </c>
      <c r="J854" s="22">
        <v>45503</v>
      </c>
      <c r="K854" s="22"/>
      <c r="L854" t="s">
        <v>158</v>
      </c>
      <c r="M854" t="s">
        <v>147</v>
      </c>
      <c r="N854" t="s">
        <v>145</v>
      </c>
      <c r="O854" t="s">
        <v>492</v>
      </c>
      <c r="S854" t="s">
        <v>76</v>
      </c>
      <c r="T854" t="s">
        <v>139</v>
      </c>
    </row>
    <row r="855" spans="1:20" x14ac:dyDescent="0.35">
      <c r="A855">
        <v>67657</v>
      </c>
      <c r="C855">
        <v>149</v>
      </c>
      <c r="D855" t="s">
        <v>73</v>
      </c>
      <c r="E855" t="s">
        <v>342</v>
      </c>
      <c r="F855">
        <v>338.3</v>
      </c>
      <c r="G855" s="22">
        <v>45503</v>
      </c>
      <c r="H855" s="22"/>
      <c r="I855" s="22">
        <v>45503</v>
      </c>
      <c r="J855" s="22">
        <v>45504</v>
      </c>
      <c r="K855" s="22"/>
      <c r="L855" t="s">
        <v>158</v>
      </c>
      <c r="M855" t="s">
        <v>147</v>
      </c>
      <c r="N855" t="s">
        <v>145</v>
      </c>
      <c r="O855" t="s">
        <v>492</v>
      </c>
      <c r="S855" t="s">
        <v>76</v>
      </c>
      <c r="T855" t="s">
        <v>139</v>
      </c>
    </row>
    <row r="856" spans="1:20" x14ac:dyDescent="0.35">
      <c r="A856">
        <v>67658</v>
      </c>
      <c r="C856">
        <v>149</v>
      </c>
      <c r="D856" t="s">
        <v>73</v>
      </c>
      <c r="E856" t="s">
        <v>325</v>
      </c>
      <c r="F856">
        <v>1201.5899999999999</v>
      </c>
      <c r="G856" s="22">
        <v>45503</v>
      </c>
      <c r="H856" s="22"/>
      <c r="I856" s="22">
        <v>45503</v>
      </c>
      <c r="J856" s="22">
        <v>45503</v>
      </c>
      <c r="K856" s="22"/>
      <c r="L856" t="s">
        <v>158</v>
      </c>
      <c r="M856" t="s">
        <v>147</v>
      </c>
      <c r="N856" t="s">
        <v>145</v>
      </c>
      <c r="O856" t="s">
        <v>492</v>
      </c>
      <c r="S856" t="s">
        <v>76</v>
      </c>
      <c r="T856" t="s">
        <v>139</v>
      </c>
    </row>
    <row r="857" spans="1:20" x14ac:dyDescent="0.35">
      <c r="A857">
        <v>65047</v>
      </c>
      <c r="C857">
        <v>149</v>
      </c>
      <c r="D857" t="s">
        <v>73</v>
      </c>
      <c r="E857" t="s">
        <v>405</v>
      </c>
      <c r="F857">
        <v>5611.31</v>
      </c>
      <c r="G857" s="22">
        <v>45503</v>
      </c>
      <c r="H857" s="22"/>
      <c r="I857" s="22">
        <v>45503</v>
      </c>
      <c r="J857" s="22">
        <v>45485</v>
      </c>
      <c r="K857" s="22"/>
      <c r="L857" t="s">
        <v>133</v>
      </c>
      <c r="M857" t="s">
        <v>141</v>
      </c>
      <c r="N857" t="s">
        <v>406</v>
      </c>
      <c r="O857" t="s">
        <v>492</v>
      </c>
      <c r="Q857" t="s">
        <v>137</v>
      </c>
      <c r="S857" t="s">
        <v>76</v>
      </c>
      <c r="T857" t="s">
        <v>305</v>
      </c>
    </row>
    <row r="858" spans="1:20" x14ac:dyDescent="0.35">
      <c r="A858">
        <v>65502</v>
      </c>
      <c r="C858">
        <v>149</v>
      </c>
      <c r="D858" t="s">
        <v>73</v>
      </c>
      <c r="E858" t="s">
        <v>193</v>
      </c>
      <c r="F858">
        <v>4207.55</v>
      </c>
      <c r="G858" s="22">
        <v>45503</v>
      </c>
      <c r="H858" s="22">
        <v>45503</v>
      </c>
      <c r="I858" s="22">
        <v>45503</v>
      </c>
      <c r="J858" s="22">
        <v>45481</v>
      </c>
      <c r="K858" s="22"/>
      <c r="L858" t="s">
        <v>133</v>
      </c>
      <c r="M858" t="s">
        <v>147</v>
      </c>
      <c r="N858" t="s">
        <v>145</v>
      </c>
      <c r="O858" t="s">
        <v>492</v>
      </c>
      <c r="Q858" t="s">
        <v>137</v>
      </c>
      <c r="S858" t="s">
        <v>76</v>
      </c>
      <c r="T858" t="s">
        <v>305</v>
      </c>
    </row>
    <row r="859" spans="1:20" x14ac:dyDescent="0.35">
      <c r="A859">
        <v>65745</v>
      </c>
      <c r="C859">
        <v>149</v>
      </c>
      <c r="D859" t="s">
        <v>73</v>
      </c>
      <c r="E859" t="s">
        <v>512</v>
      </c>
      <c r="F859">
        <v>6000</v>
      </c>
      <c r="G859" s="22">
        <v>45503</v>
      </c>
      <c r="H859" s="22">
        <v>45503</v>
      </c>
      <c r="I859" s="22">
        <v>45503</v>
      </c>
      <c r="J859" s="22">
        <v>45488</v>
      </c>
      <c r="K859" s="22"/>
      <c r="L859" t="s">
        <v>158</v>
      </c>
      <c r="M859" t="s">
        <v>513</v>
      </c>
      <c r="N859" t="s">
        <v>514</v>
      </c>
      <c r="O859" t="s">
        <v>492</v>
      </c>
      <c r="Q859" t="s">
        <v>137</v>
      </c>
      <c r="S859" t="s">
        <v>76</v>
      </c>
      <c r="T859" t="s">
        <v>139</v>
      </c>
    </row>
    <row r="860" spans="1:20" x14ac:dyDescent="0.35">
      <c r="A860">
        <v>65852</v>
      </c>
      <c r="C860">
        <v>149</v>
      </c>
      <c r="D860" t="s">
        <v>73</v>
      </c>
      <c r="E860" t="s">
        <v>330</v>
      </c>
      <c r="F860">
        <v>635</v>
      </c>
      <c r="G860" s="22">
        <v>45503</v>
      </c>
      <c r="H860" s="22">
        <v>45503</v>
      </c>
      <c r="I860" s="22">
        <v>45503</v>
      </c>
      <c r="J860" s="22">
        <v>45489</v>
      </c>
      <c r="K860" s="22">
        <v>45492</v>
      </c>
      <c r="L860" t="s">
        <v>133</v>
      </c>
      <c r="M860" t="s">
        <v>197</v>
      </c>
      <c r="N860" t="s">
        <v>331</v>
      </c>
      <c r="O860" t="s">
        <v>492</v>
      </c>
      <c r="Q860" t="s">
        <v>137</v>
      </c>
      <c r="S860" t="s">
        <v>76</v>
      </c>
      <c r="T860" t="s">
        <v>305</v>
      </c>
    </row>
    <row r="861" spans="1:20" x14ac:dyDescent="0.35">
      <c r="A861">
        <v>65854</v>
      </c>
      <c r="C861">
        <v>149</v>
      </c>
      <c r="D861" t="s">
        <v>73</v>
      </c>
      <c r="E861" t="s">
        <v>301</v>
      </c>
      <c r="F861">
        <v>428.5</v>
      </c>
      <c r="G861" s="22">
        <v>45503</v>
      </c>
      <c r="H861" s="22">
        <v>45503</v>
      </c>
      <c r="I861" s="22">
        <v>45503</v>
      </c>
      <c r="J861" s="22">
        <v>45488</v>
      </c>
      <c r="K861" s="22">
        <v>45492</v>
      </c>
      <c r="L861" t="s">
        <v>133</v>
      </c>
      <c r="M861" t="s">
        <v>147</v>
      </c>
      <c r="N861" t="s">
        <v>148</v>
      </c>
      <c r="O861" t="s">
        <v>492</v>
      </c>
      <c r="Q861" t="s">
        <v>137</v>
      </c>
      <c r="S861" t="s">
        <v>76</v>
      </c>
      <c r="T861" t="s">
        <v>305</v>
      </c>
    </row>
    <row r="862" spans="1:20" x14ac:dyDescent="0.35">
      <c r="A862">
        <v>65857</v>
      </c>
      <c r="C862">
        <v>149</v>
      </c>
      <c r="D862" t="s">
        <v>73</v>
      </c>
      <c r="E862" t="s">
        <v>174</v>
      </c>
      <c r="F862">
        <v>606</v>
      </c>
      <c r="G862" s="22">
        <v>45503</v>
      </c>
      <c r="H862" s="22">
        <v>45503</v>
      </c>
      <c r="I862" s="22">
        <v>45503</v>
      </c>
      <c r="J862" s="22">
        <v>45488</v>
      </c>
      <c r="K862" s="22">
        <v>45492</v>
      </c>
      <c r="L862" t="s">
        <v>133</v>
      </c>
      <c r="M862" t="s">
        <v>147</v>
      </c>
      <c r="N862" t="s">
        <v>145</v>
      </c>
      <c r="O862" t="s">
        <v>492</v>
      </c>
      <c r="Q862" t="s">
        <v>137</v>
      </c>
      <c r="S862" t="s">
        <v>76</v>
      </c>
      <c r="T862" t="s">
        <v>139</v>
      </c>
    </row>
    <row r="863" spans="1:20" x14ac:dyDescent="0.35">
      <c r="A863">
        <v>65862</v>
      </c>
      <c r="C863">
        <v>149</v>
      </c>
      <c r="D863" t="s">
        <v>73</v>
      </c>
      <c r="E863" t="s">
        <v>479</v>
      </c>
      <c r="F863">
        <v>982.08</v>
      </c>
      <c r="G863" s="22">
        <v>45503</v>
      </c>
      <c r="H863" s="22">
        <v>45503</v>
      </c>
      <c r="I863" s="22">
        <v>45503</v>
      </c>
      <c r="J863" s="22">
        <v>45489</v>
      </c>
      <c r="K863" s="22">
        <v>45492</v>
      </c>
      <c r="L863" t="s">
        <v>133</v>
      </c>
      <c r="M863" t="s">
        <v>147</v>
      </c>
      <c r="N863" t="s">
        <v>145</v>
      </c>
      <c r="O863" t="s">
        <v>492</v>
      </c>
      <c r="Q863" t="s">
        <v>137</v>
      </c>
      <c r="S863" t="s">
        <v>76</v>
      </c>
      <c r="T863" t="s">
        <v>305</v>
      </c>
    </row>
    <row r="864" spans="1:20" x14ac:dyDescent="0.35">
      <c r="A864">
        <v>65869</v>
      </c>
      <c r="C864">
        <v>149</v>
      </c>
      <c r="D864" t="s">
        <v>73</v>
      </c>
      <c r="E864" t="s">
        <v>289</v>
      </c>
      <c r="F864">
        <v>1955.71</v>
      </c>
      <c r="G864" s="22">
        <v>45503</v>
      </c>
      <c r="H864" s="22">
        <v>45498</v>
      </c>
      <c r="I864" s="22">
        <v>45503</v>
      </c>
      <c r="J864" s="22">
        <v>45495</v>
      </c>
      <c r="K864" s="22">
        <v>45492</v>
      </c>
      <c r="L864" t="s">
        <v>133</v>
      </c>
      <c r="M864" t="s">
        <v>217</v>
      </c>
      <c r="N864" t="s">
        <v>291</v>
      </c>
      <c r="O864" t="s">
        <v>492</v>
      </c>
      <c r="Q864" t="s">
        <v>137</v>
      </c>
      <c r="S864" t="s">
        <v>76</v>
      </c>
      <c r="T864" t="s">
        <v>139</v>
      </c>
    </row>
    <row r="865" spans="1:20" x14ac:dyDescent="0.35">
      <c r="A865">
        <v>65875</v>
      </c>
      <c r="C865">
        <v>149</v>
      </c>
      <c r="D865" t="s">
        <v>73</v>
      </c>
      <c r="E865" t="s">
        <v>286</v>
      </c>
      <c r="F865">
        <v>3483.68</v>
      </c>
      <c r="G865" s="22">
        <v>45503</v>
      </c>
      <c r="H865" s="22">
        <v>45503</v>
      </c>
      <c r="I865" s="22">
        <v>45503</v>
      </c>
      <c r="J865" s="22">
        <v>45490</v>
      </c>
      <c r="K865" s="22">
        <v>45492</v>
      </c>
      <c r="L865" t="s">
        <v>133</v>
      </c>
      <c r="M865" t="s">
        <v>147</v>
      </c>
      <c r="N865" t="s">
        <v>145</v>
      </c>
      <c r="O865" t="s">
        <v>492</v>
      </c>
      <c r="Q865" t="s">
        <v>137</v>
      </c>
      <c r="S865" t="s">
        <v>76</v>
      </c>
      <c r="T865" t="s">
        <v>305</v>
      </c>
    </row>
    <row r="866" spans="1:20" x14ac:dyDescent="0.35">
      <c r="A866">
        <v>72564</v>
      </c>
      <c r="C866">
        <v>149</v>
      </c>
      <c r="D866" t="s">
        <v>73</v>
      </c>
      <c r="E866" t="s">
        <v>398</v>
      </c>
      <c r="F866">
        <v>6997.57</v>
      </c>
      <c r="G866" s="22">
        <v>45503</v>
      </c>
      <c r="H866" s="22"/>
      <c r="I866" s="22">
        <v>45503</v>
      </c>
      <c r="J866" s="22">
        <v>45503</v>
      </c>
      <c r="K866" s="22">
        <v>45533</v>
      </c>
      <c r="L866" t="s">
        <v>376</v>
      </c>
      <c r="M866" t="s">
        <v>399</v>
      </c>
      <c r="N866" t="s">
        <v>400</v>
      </c>
      <c r="O866" t="s">
        <v>492</v>
      </c>
      <c r="S866" t="s">
        <v>76</v>
      </c>
    </row>
    <row r="867" spans="1:20" x14ac:dyDescent="0.35">
      <c r="A867">
        <v>72567</v>
      </c>
      <c r="C867">
        <v>149</v>
      </c>
      <c r="D867" t="s">
        <v>73</v>
      </c>
      <c r="E867" t="s">
        <v>398</v>
      </c>
      <c r="F867">
        <v>500.16</v>
      </c>
      <c r="G867" s="22">
        <v>45503</v>
      </c>
      <c r="H867" s="22"/>
      <c r="I867" s="22">
        <v>45503</v>
      </c>
      <c r="J867" s="22">
        <v>45503</v>
      </c>
      <c r="K867" s="22">
        <v>45533</v>
      </c>
      <c r="L867" t="s">
        <v>376</v>
      </c>
      <c r="M867" t="s">
        <v>399</v>
      </c>
      <c r="N867" t="s">
        <v>400</v>
      </c>
      <c r="O867" t="s">
        <v>492</v>
      </c>
      <c r="S867" t="s">
        <v>76</v>
      </c>
    </row>
    <row r="868" spans="1:20" x14ac:dyDescent="0.35">
      <c r="A868">
        <v>72569</v>
      </c>
      <c r="C868">
        <v>149</v>
      </c>
      <c r="D868" t="s">
        <v>73</v>
      </c>
      <c r="E868" t="s">
        <v>398</v>
      </c>
      <c r="F868">
        <v>63.31</v>
      </c>
      <c r="G868" s="22">
        <v>45503</v>
      </c>
      <c r="H868" s="22"/>
      <c r="I868" s="22">
        <v>45503</v>
      </c>
      <c r="J868" s="22">
        <v>45503</v>
      </c>
      <c r="K868" s="22">
        <v>45533</v>
      </c>
      <c r="L868" t="s">
        <v>376</v>
      </c>
      <c r="M868" t="s">
        <v>399</v>
      </c>
      <c r="N868" t="s">
        <v>400</v>
      </c>
      <c r="O868" t="s">
        <v>492</v>
      </c>
      <c r="S868" t="s">
        <v>76</v>
      </c>
    </row>
    <row r="869" spans="1:20" x14ac:dyDescent="0.35">
      <c r="A869">
        <v>72571</v>
      </c>
      <c r="C869">
        <v>149</v>
      </c>
      <c r="D869" t="s">
        <v>73</v>
      </c>
      <c r="E869" t="s">
        <v>398</v>
      </c>
      <c r="F869">
        <v>2472.98</v>
      </c>
      <c r="G869" s="22">
        <v>45503</v>
      </c>
      <c r="H869" s="22"/>
      <c r="I869" s="22">
        <v>45503</v>
      </c>
      <c r="J869" s="22">
        <v>45503</v>
      </c>
      <c r="K869" s="22">
        <v>45533</v>
      </c>
      <c r="L869" t="s">
        <v>376</v>
      </c>
      <c r="M869" t="s">
        <v>170</v>
      </c>
      <c r="N869" t="s">
        <v>221</v>
      </c>
      <c r="O869" t="s">
        <v>492</v>
      </c>
      <c r="S869" t="s">
        <v>76</v>
      </c>
    </row>
    <row r="870" spans="1:20" x14ac:dyDescent="0.35">
      <c r="A870">
        <v>72574</v>
      </c>
      <c r="C870">
        <v>149</v>
      </c>
      <c r="D870" t="s">
        <v>73</v>
      </c>
      <c r="E870" t="s">
        <v>398</v>
      </c>
      <c r="F870">
        <v>99.67</v>
      </c>
      <c r="G870" s="22">
        <v>45503</v>
      </c>
      <c r="H870" s="22"/>
      <c r="I870" s="22">
        <v>45503</v>
      </c>
      <c r="J870" s="22">
        <v>45503</v>
      </c>
      <c r="K870" s="22">
        <v>45533</v>
      </c>
      <c r="L870" t="s">
        <v>376</v>
      </c>
      <c r="M870" t="s">
        <v>170</v>
      </c>
      <c r="N870" t="s">
        <v>221</v>
      </c>
      <c r="O870" t="s">
        <v>492</v>
      </c>
      <c r="S870" t="s">
        <v>76</v>
      </c>
    </row>
    <row r="871" spans="1:20" x14ac:dyDescent="0.35">
      <c r="A871">
        <v>72575</v>
      </c>
      <c r="C871">
        <v>149</v>
      </c>
      <c r="D871" t="s">
        <v>73</v>
      </c>
      <c r="E871" t="s">
        <v>398</v>
      </c>
      <c r="F871">
        <v>6.16</v>
      </c>
      <c r="G871" s="22">
        <v>45503</v>
      </c>
      <c r="H871" s="22"/>
      <c r="I871" s="22">
        <v>45503</v>
      </c>
      <c r="J871" s="22">
        <v>45503</v>
      </c>
      <c r="K871" s="22">
        <v>45533</v>
      </c>
      <c r="L871" t="s">
        <v>376</v>
      </c>
      <c r="M871" t="s">
        <v>399</v>
      </c>
      <c r="N871" t="s">
        <v>400</v>
      </c>
      <c r="O871" t="s">
        <v>492</v>
      </c>
      <c r="S871" t="s">
        <v>76</v>
      </c>
    </row>
    <row r="872" spans="1:20" x14ac:dyDescent="0.35">
      <c r="A872">
        <v>72577</v>
      </c>
      <c r="C872">
        <v>149</v>
      </c>
      <c r="D872" t="s">
        <v>73</v>
      </c>
      <c r="E872" t="s">
        <v>398</v>
      </c>
      <c r="F872">
        <v>315.08</v>
      </c>
      <c r="G872" s="22">
        <v>45503</v>
      </c>
      <c r="H872" s="22"/>
      <c r="I872" s="22">
        <v>45503</v>
      </c>
      <c r="J872" s="22">
        <v>45503</v>
      </c>
      <c r="K872" s="22">
        <v>45533</v>
      </c>
      <c r="L872" t="s">
        <v>376</v>
      </c>
      <c r="M872" t="s">
        <v>399</v>
      </c>
      <c r="N872" t="s">
        <v>400</v>
      </c>
      <c r="O872" t="s">
        <v>492</v>
      </c>
      <c r="S872" t="s">
        <v>76</v>
      </c>
    </row>
    <row r="873" spans="1:20" x14ac:dyDescent="0.35">
      <c r="A873">
        <v>72579</v>
      </c>
      <c r="C873">
        <v>149</v>
      </c>
      <c r="D873" t="s">
        <v>73</v>
      </c>
      <c r="E873" t="s">
        <v>398</v>
      </c>
      <c r="F873">
        <v>1978.37</v>
      </c>
      <c r="G873" s="22">
        <v>45503</v>
      </c>
      <c r="H873" s="22"/>
      <c r="I873" s="22">
        <v>45503</v>
      </c>
      <c r="J873" s="22">
        <v>45503</v>
      </c>
      <c r="K873" s="22">
        <v>45533</v>
      </c>
      <c r="L873" t="s">
        <v>376</v>
      </c>
      <c r="M873" t="s">
        <v>399</v>
      </c>
      <c r="N873" t="s">
        <v>400</v>
      </c>
      <c r="O873" t="s">
        <v>492</v>
      </c>
      <c r="S873" t="s">
        <v>76</v>
      </c>
    </row>
    <row r="874" spans="1:20" x14ac:dyDescent="0.35">
      <c r="A874">
        <v>72581</v>
      </c>
      <c r="C874">
        <v>149</v>
      </c>
      <c r="D874" t="s">
        <v>73</v>
      </c>
      <c r="E874" t="s">
        <v>398</v>
      </c>
      <c r="F874">
        <v>34.46</v>
      </c>
      <c r="G874" s="22">
        <v>45503</v>
      </c>
      <c r="H874" s="22"/>
      <c r="I874" s="22">
        <v>45503</v>
      </c>
      <c r="J874" s="22">
        <v>45503</v>
      </c>
      <c r="K874" s="22">
        <v>45533</v>
      </c>
      <c r="L874" t="s">
        <v>376</v>
      </c>
      <c r="M874" t="s">
        <v>399</v>
      </c>
      <c r="N874" t="s">
        <v>400</v>
      </c>
      <c r="O874" t="s">
        <v>492</v>
      </c>
      <c r="S874" t="s">
        <v>76</v>
      </c>
    </row>
    <row r="875" spans="1:20" x14ac:dyDescent="0.35">
      <c r="A875">
        <v>72583</v>
      </c>
      <c r="C875">
        <v>149</v>
      </c>
      <c r="D875" t="s">
        <v>73</v>
      </c>
      <c r="E875" t="s">
        <v>398</v>
      </c>
      <c r="F875">
        <v>6.42</v>
      </c>
      <c r="G875" s="22">
        <v>45503</v>
      </c>
      <c r="H875" s="22"/>
      <c r="I875" s="22">
        <v>45503</v>
      </c>
      <c r="J875" s="22">
        <v>45503</v>
      </c>
      <c r="K875" s="22">
        <v>45533</v>
      </c>
      <c r="L875" t="s">
        <v>376</v>
      </c>
      <c r="M875" t="s">
        <v>399</v>
      </c>
      <c r="N875" t="s">
        <v>400</v>
      </c>
      <c r="O875" t="s">
        <v>492</v>
      </c>
      <c r="S875" t="s">
        <v>76</v>
      </c>
    </row>
    <row r="876" spans="1:20" x14ac:dyDescent="0.35">
      <c r="A876">
        <v>72584</v>
      </c>
      <c r="C876">
        <v>149</v>
      </c>
      <c r="D876" t="s">
        <v>73</v>
      </c>
      <c r="E876" t="s">
        <v>398</v>
      </c>
      <c r="F876">
        <v>803.12</v>
      </c>
      <c r="G876" s="22">
        <v>45503</v>
      </c>
      <c r="H876" s="22"/>
      <c r="I876" s="22">
        <v>45503</v>
      </c>
      <c r="J876" s="22">
        <v>45503</v>
      </c>
      <c r="K876" s="22">
        <v>45533</v>
      </c>
      <c r="L876" t="s">
        <v>376</v>
      </c>
      <c r="M876" t="s">
        <v>399</v>
      </c>
      <c r="N876" t="s">
        <v>400</v>
      </c>
      <c r="O876" t="s">
        <v>492</v>
      </c>
      <c r="S876" t="s">
        <v>76</v>
      </c>
    </row>
    <row r="877" spans="1:20" x14ac:dyDescent="0.35">
      <c r="A877">
        <v>66894</v>
      </c>
      <c r="C877">
        <v>149</v>
      </c>
      <c r="D877" t="s">
        <v>73</v>
      </c>
      <c r="E877" t="s">
        <v>172</v>
      </c>
      <c r="F877">
        <v>424</v>
      </c>
      <c r="G877" s="22">
        <v>45502</v>
      </c>
      <c r="H877" s="22">
        <v>45502</v>
      </c>
      <c r="I877" s="22">
        <v>45502</v>
      </c>
      <c r="J877" s="22">
        <v>45495</v>
      </c>
      <c r="K877" s="22"/>
      <c r="L877" t="s">
        <v>133</v>
      </c>
      <c r="M877" t="s">
        <v>147</v>
      </c>
      <c r="N877" t="s">
        <v>145</v>
      </c>
      <c r="O877" t="s">
        <v>492</v>
      </c>
      <c r="Q877" t="s">
        <v>137</v>
      </c>
      <c r="S877" t="s">
        <v>76</v>
      </c>
      <c r="T877" t="s">
        <v>305</v>
      </c>
    </row>
    <row r="878" spans="1:20" x14ac:dyDescent="0.35">
      <c r="A878">
        <v>66895</v>
      </c>
      <c r="C878">
        <v>149</v>
      </c>
      <c r="D878" t="s">
        <v>73</v>
      </c>
      <c r="E878" t="s">
        <v>151</v>
      </c>
      <c r="F878">
        <v>542.75</v>
      </c>
      <c r="G878" s="22">
        <v>45502</v>
      </c>
      <c r="H878" s="22">
        <v>45502</v>
      </c>
      <c r="I878" s="22">
        <v>45502</v>
      </c>
      <c r="J878" s="22">
        <v>45492</v>
      </c>
      <c r="K878" s="22"/>
      <c r="L878" t="s">
        <v>133</v>
      </c>
      <c r="M878" t="s">
        <v>147</v>
      </c>
      <c r="N878" t="s">
        <v>145</v>
      </c>
      <c r="O878" t="s">
        <v>492</v>
      </c>
      <c r="Q878" t="s">
        <v>137</v>
      </c>
      <c r="S878" t="s">
        <v>76</v>
      </c>
      <c r="T878" t="s">
        <v>305</v>
      </c>
    </row>
    <row r="879" spans="1:20" x14ac:dyDescent="0.35">
      <c r="A879">
        <v>67034</v>
      </c>
      <c r="C879">
        <v>149</v>
      </c>
      <c r="D879" t="s">
        <v>73</v>
      </c>
      <c r="E879" t="s">
        <v>404</v>
      </c>
      <c r="F879">
        <v>15120.5</v>
      </c>
      <c r="G879" s="22">
        <v>45502</v>
      </c>
      <c r="H879" s="22"/>
      <c r="I879" s="22">
        <v>45502</v>
      </c>
      <c r="J879" s="22">
        <v>45505</v>
      </c>
      <c r="K879" s="22">
        <v>45499</v>
      </c>
      <c r="L879" t="s">
        <v>133</v>
      </c>
      <c r="M879" t="s">
        <v>141</v>
      </c>
      <c r="N879" t="s">
        <v>142</v>
      </c>
      <c r="O879" t="s">
        <v>492</v>
      </c>
      <c r="S879" t="s">
        <v>76</v>
      </c>
      <c r="T879" t="s">
        <v>305</v>
      </c>
    </row>
    <row r="880" spans="1:20" x14ac:dyDescent="0.35">
      <c r="A880">
        <v>67307</v>
      </c>
      <c r="C880">
        <v>149</v>
      </c>
      <c r="D880" t="s">
        <v>73</v>
      </c>
      <c r="E880" t="s">
        <v>289</v>
      </c>
      <c r="F880">
        <v>98.68</v>
      </c>
      <c r="G880" s="22">
        <v>45502</v>
      </c>
      <c r="H880" s="22"/>
      <c r="I880" s="22">
        <v>45502</v>
      </c>
      <c r="J880" s="22">
        <v>45502</v>
      </c>
      <c r="K880" s="22"/>
      <c r="L880" t="s">
        <v>133</v>
      </c>
      <c r="M880" t="s">
        <v>197</v>
      </c>
      <c r="N880" t="s">
        <v>183</v>
      </c>
      <c r="O880" t="s">
        <v>492</v>
      </c>
      <c r="S880" t="s">
        <v>76</v>
      </c>
      <c r="T880" t="s">
        <v>139</v>
      </c>
    </row>
    <row r="881" spans="1:20" x14ac:dyDescent="0.35">
      <c r="A881">
        <v>67308</v>
      </c>
      <c r="C881">
        <v>149</v>
      </c>
      <c r="D881" t="s">
        <v>73</v>
      </c>
      <c r="E881" t="s">
        <v>444</v>
      </c>
      <c r="F881">
        <v>375</v>
      </c>
      <c r="G881" s="22">
        <v>45502</v>
      </c>
      <c r="H881" s="22"/>
      <c r="I881" s="22">
        <v>45502</v>
      </c>
      <c r="J881" s="22">
        <v>45483</v>
      </c>
      <c r="K881" s="22"/>
      <c r="L881" t="s">
        <v>158</v>
      </c>
      <c r="M881" t="s">
        <v>197</v>
      </c>
      <c r="N881" t="s">
        <v>331</v>
      </c>
      <c r="O881" t="s">
        <v>492</v>
      </c>
      <c r="S881" t="s">
        <v>76</v>
      </c>
      <c r="T881" t="s">
        <v>139</v>
      </c>
    </row>
    <row r="882" spans="1:20" x14ac:dyDescent="0.35">
      <c r="A882">
        <v>67309</v>
      </c>
      <c r="C882">
        <v>149</v>
      </c>
      <c r="D882" t="s">
        <v>73</v>
      </c>
      <c r="E882" t="s">
        <v>289</v>
      </c>
      <c r="F882">
        <v>149.9</v>
      </c>
      <c r="G882" s="22">
        <v>45502</v>
      </c>
      <c r="H882" s="22"/>
      <c r="I882" s="22">
        <v>45502</v>
      </c>
      <c r="J882" s="22">
        <v>45502</v>
      </c>
      <c r="K882" s="22"/>
      <c r="L882" t="s">
        <v>158</v>
      </c>
      <c r="M882" t="s">
        <v>197</v>
      </c>
      <c r="N882" t="s">
        <v>183</v>
      </c>
      <c r="O882" t="s">
        <v>492</v>
      </c>
      <c r="S882" t="s">
        <v>76</v>
      </c>
      <c r="T882" t="s">
        <v>139</v>
      </c>
    </row>
    <row r="883" spans="1:20" x14ac:dyDescent="0.35">
      <c r="A883">
        <v>67310</v>
      </c>
      <c r="C883">
        <v>149</v>
      </c>
      <c r="D883" t="s">
        <v>73</v>
      </c>
      <c r="E883" t="s">
        <v>289</v>
      </c>
      <c r="F883">
        <v>355.12</v>
      </c>
      <c r="G883" s="22">
        <v>45502</v>
      </c>
      <c r="H883" s="22"/>
      <c r="I883" s="22">
        <v>45502</v>
      </c>
      <c r="J883" s="22">
        <v>45502</v>
      </c>
      <c r="K883" s="22"/>
      <c r="L883" t="s">
        <v>158</v>
      </c>
      <c r="M883" t="s">
        <v>197</v>
      </c>
      <c r="N883" t="s">
        <v>183</v>
      </c>
      <c r="O883" t="s">
        <v>492</v>
      </c>
      <c r="S883" t="s">
        <v>76</v>
      </c>
      <c r="T883" t="s">
        <v>139</v>
      </c>
    </row>
    <row r="884" spans="1:20" x14ac:dyDescent="0.35">
      <c r="A884">
        <v>67311</v>
      </c>
      <c r="C884">
        <v>149</v>
      </c>
      <c r="D884" t="s">
        <v>73</v>
      </c>
      <c r="E884" t="s">
        <v>289</v>
      </c>
      <c r="F884">
        <v>461.43</v>
      </c>
      <c r="G884" s="22">
        <v>45502</v>
      </c>
      <c r="H884" s="22"/>
      <c r="I884" s="22">
        <v>45502</v>
      </c>
      <c r="J884" s="22">
        <v>45502</v>
      </c>
      <c r="K884" s="22"/>
      <c r="L884" t="s">
        <v>158</v>
      </c>
      <c r="M884" t="s">
        <v>197</v>
      </c>
      <c r="N884" t="s">
        <v>381</v>
      </c>
      <c r="O884" t="s">
        <v>492</v>
      </c>
      <c r="S884" t="s">
        <v>76</v>
      </c>
      <c r="T884" t="s">
        <v>139</v>
      </c>
    </row>
    <row r="885" spans="1:20" x14ac:dyDescent="0.35">
      <c r="A885">
        <v>67312</v>
      </c>
      <c r="C885">
        <v>149</v>
      </c>
      <c r="D885" t="s">
        <v>73</v>
      </c>
      <c r="E885" t="s">
        <v>289</v>
      </c>
      <c r="F885">
        <v>44.35</v>
      </c>
      <c r="G885" s="22">
        <v>45502</v>
      </c>
      <c r="H885" s="22"/>
      <c r="I885" s="22">
        <v>45502</v>
      </c>
      <c r="J885" s="22">
        <v>45502</v>
      </c>
      <c r="K885" s="22"/>
      <c r="L885" t="s">
        <v>133</v>
      </c>
      <c r="M885" t="s">
        <v>197</v>
      </c>
      <c r="N885" t="s">
        <v>183</v>
      </c>
      <c r="O885" t="s">
        <v>492</v>
      </c>
      <c r="S885" t="s">
        <v>76</v>
      </c>
      <c r="T885" t="s">
        <v>139</v>
      </c>
    </row>
    <row r="886" spans="1:20" x14ac:dyDescent="0.35">
      <c r="A886">
        <v>67313</v>
      </c>
      <c r="C886">
        <v>149</v>
      </c>
      <c r="D886" t="s">
        <v>73</v>
      </c>
      <c r="E886" t="s">
        <v>289</v>
      </c>
      <c r="F886">
        <v>128.82</v>
      </c>
      <c r="G886" s="22">
        <v>45502</v>
      </c>
      <c r="H886" s="22"/>
      <c r="I886" s="22">
        <v>45502</v>
      </c>
      <c r="J886" s="22">
        <v>45502</v>
      </c>
      <c r="K886" s="22"/>
      <c r="L886" t="s">
        <v>158</v>
      </c>
      <c r="M886" t="s">
        <v>197</v>
      </c>
      <c r="N886" t="s">
        <v>183</v>
      </c>
      <c r="O886" t="s">
        <v>492</v>
      </c>
      <c r="S886" t="s">
        <v>76</v>
      </c>
      <c r="T886" t="s">
        <v>139</v>
      </c>
    </row>
    <row r="887" spans="1:20" x14ac:dyDescent="0.35">
      <c r="A887">
        <v>67314</v>
      </c>
      <c r="C887">
        <v>149</v>
      </c>
      <c r="D887" t="s">
        <v>73</v>
      </c>
      <c r="E887" t="s">
        <v>289</v>
      </c>
      <c r="F887">
        <v>73.88</v>
      </c>
      <c r="G887" s="22">
        <v>45502</v>
      </c>
      <c r="H887" s="22"/>
      <c r="I887" s="22">
        <v>45502</v>
      </c>
      <c r="J887" s="22">
        <v>45502</v>
      </c>
      <c r="K887" s="22"/>
      <c r="L887" t="s">
        <v>133</v>
      </c>
      <c r="M887" t="s">
        <v>197</v>
      </c>
      <c r="N887" t="s">
        <v>183</v>
      </c>
      <c r="O887" t="s">
        <v>492</v>
      </c>
      <c r="S887" t="s">
        <v>76</v>
      </c>
      <c r="T887" t="s">
        <v>139</v>
      </c>
    </row>
    <row r="888" spans="1:20" x14ac:dyDescent="0.35">
      <c r="A888">
        <v>67315</v>
      </c>
      <c r="C888">
        <v>149</v>
      </c>
      <c r="D888" t="s">
        <v>73</v>
      </c>
      <c r="E888" t="s">
        <v>289</v>
      </c>
      <c r="F888">
        <v>37.69</v>
      </c>
      <c r="G888" s="22">
        <v>45502</v>
      </c>
      <c r="H888" s="22"/>
      <c r="I888" s="22">
        <v>45502</v>
      </c>
      <c r="J888" s="22">
        <v>45502</v>
      </c>
      <c r="K888" s="22"/>
      <c r="L888" t="s">
        <v>133</v>
      </c>
      <c r="M888" t="s">
        <v>217</v>
      </c>
      <c r="N888" t="s">
        <v>291</v>
      </c>
      <c r="O888" t="s">
        <v>492</v>
      </c>
      <c r="S888" t="s">
        <v>76</v>
      </c>
      <c r="T888" t="s">
        <v>139</v>
      </c>
    </row>
    <row r="889" spans="1:20" x14ac:dyDescent="0.35">
      <c r="A889">
        <v>65749</v>
      </c>
      <c r="C889">
        <v>149</v>
      </c>
      <c r="D889" t="s">
        <v>73</v>
      </c>
      <c r="E889" t="s">
        <v>479</v>
      </c>
      <c r="F889">
        <v>400.34</v>
      </c>
      <c r="G889" s="22">
        <v>45502</v>
      </c>
      <c r="H889" s="22">
        <v>45502</v>
      </c>
      <c r="I889" s="22">
        <v>45502</v>
      </c>
      <c r="J889" s="22">
        <v>45488</v>
      </c>
      <c r="K889" s="22"/>
      <c r="L889" t="s">
        <v>133</v>
      </c>
      <c r="M889" t="s">
        <v>147</v>
      </c>
      <c r="N889" t="s">
        <v>145</v>
      </c>
      <c r="O889" t="s">
        <v>492</v>
      </c>
      <c r="Q889" t="s">
        <v>137</v>
      </c>
      <c r="S889" t="s">
        <v>76</v>
      </c>
      <c r="T889" t="s">
        <v>305</v>
      </c>
    </row>
    <row r="890" spans="1:20" x14ac:dyDescent="0.35">
      <c r="A890">
        <v>64261</v>
      </c>
      <c r="C890">
        <v>149</v>
      </c>
      <c r="D890" t="s">
        <v>73</v>
      </c>
      <c r="E890" t="s">
        <v>193</v>
      </c>
      <c r="F890">
        <v>687.4</v>
      </c>
      <c r="G890" s="22">
        <v>45502</v>
      </c>
      <c r="H890" s="22">
        <v>45502</v>
      </c>
      <c r="I890" s="22">
        <v>45502</v>
      </c>
      <c r="J890" s="22">
        <v>45478</v>
      </c>
      <c r="K890" s="22">
        <v>45483</v>
      </c>
      <c r="L890" t="s">
        <v>133</v>
      </c>
      <c r="M890" t="s">
        <v>147</v>
      </c>
      <c r="N890" t="s">
        <v>145</v>
      </c>
      <c r="O890" t="s">
        <v>492</v>
      </c>
      <c r="Q890" t="s">
        <v>137</v>
      </c>
      <c r="S890" t="s">
        <v>76</v>
      </c>
      <c r="T890" t="s">
        <v>305</v>
      </c>
    </row>
    <row r="891" spans="1:20" x14ac:dyDescent="0.35">
      <c r="A891">
        <v>64296</v>
      </c>
      <c r="C891">
        <v>149</v>
      </c>
      <c r="D891" t="s">
        <v>73</v>
      </c>
      <c r="E891" t="s">
        <v>193</v>
      </c>
      <c r="F891">
        <v>1335.85</v>
      </c>
      <c r="G891" s="22">
        <v>45502</v>
      </c>
      <c r="H891" s="22">
        <v>45502</v>
      </c>
      <c r="I891" s="22">
        <v>45502</v>
      </c>
      <c r="J891" s="22">
        <v>45481</v>
      </c>
      <c r="K891" s="22">
        <v>45483</v>
      </c>
      <c r="L891" t="s">
        <v>133</v>
      </c>
      <c r="M891" t="s">
        <v>147</v>
      </c>
      <c r="N891" t="s">
        <v>145</v>
      </c>
      <c r="O891" t="s">
        <v>492</v>
      </c>
      <c r="Q891" t="s">
        <v>137</v>
      </c>
      <c r="S891" t="s">
        <v>76</v>
      </c>
      <c r="T891" t="s">
        <v>305</v>
      </c>
    </row>
    <row r="892" spans="1:20" x14ac:dyDescent="0.35">
      <c r="A892">
        <v>64357</v>
      </c>
      <c r="C892">
        <v>149</v>
      </c>
      <c r="D892" t="s">
        <v>73</v>
      </c>
      <c r="E892" t="s">
        <v>333</v>
      </c>
      <c r="F892">
        <v>398.79</v>
      </c>
      <c r="G892" s="22">
        <v>45502</v>
      </c>
      <c r="H892" s="22">
        <v>45502</v>
      </c>
      <c r="I892" s="22">
        <v>45502</v>
      </c>
      <c r="J892" s="22">
        <v>45470</v>
      </c>
      <c r="K892" s="22">
        <v>45483</v>
      </c>
      <c r="L892" t="s">
        <v>133</v>
      </c>
      <c r="M892" t="s">
        <v>197</v>
      </c>
      <c r="N892" t="s">
        <v>150</v>
      </c>
      <c r="O892" t="s">
        <v>492</v>
      </c>
      <c r="Q892" t="s">
        <v>137</v>
      </c>
      <c r="S892" t="s">
        <v>76</v>
      </c>
      <c r="T892" t="s">
        <v>305</v>
      </c>
    </row>
    <row r="893" spans="1:20" x14ac:dyDescent="0.35">
      <c r="A893">
        <v>66398</v>
      </c>
      <c r="C893">
        <v>149</v>
      </c>
      <c r="D893" t="s">
        <v>73</v>
      </c>
      <c r="E893" t="s">
        <v>515</v>
      </c>
      <c r="F893">
        <v>11968.44</v>
      </c>
      <c r="G893" s="22">
        <v>45499</v>
      </c>
      <c r="H893" s="22"/>
      <c r="I893" s="22">
        <v>45499</v>
      </c>
      <c r="J893" s="22">
        <v>45496</v>
      </c>
      <c r="K893" s="22">
        <v>45496</v>
      </c>
      <c r="L893" t="s">
        <v>158</v>
      </c>
      <c r="M893" t="s">
        <v>141</v>
      </c>
      <c r="N893" t="s">
        <v>339</v>
      </c>
      <c r="O893" t="s">
        <v>431</v>
      </c>
      <c r="Q893" t="s">
        <v>137</v>
      </c>
      <c r="S893" t="s">
        <v>76</v>
      </c>
      <c r="T893" t="s">
        <v>139</v>
      </c>
    </row>
    <row r="894" spans="1:20" x14ac:dyDescent="0.35">
      <c r="A894">
        <v>66399</v>
      </c>
      <c r="C894">
        <v>149</v>
      </c>
      <c r="D894" t="s">
        <v>73</v>
      </c>
      <c r="E894" t="s">
        <v>515</v>
      </c>
      <c r="F894">
        <v>5691.28</v>
      </c>
      <c r="G894" s="22">
        <v>45499</v>
      </c>
      <c r="H894" s="22"/>
      <c r="I894" s="22">
        <v>45499</v>
      </c>
      <c r="J894" s="22">
        <v>45496</v>
      </c>
      <c r="K894" s="22">
        <v>45496</v>
      </c>
      <c r="L894" t="s">
        <v>158</v>
      </c>
      <c r="M894" t="s">
        <v>141</v>
      </c>
      <c r="N894" t="s">
        <v>339</v>
      </c>
      <c r="O894" t="s">
        <v>431</v>
      </c>
      <c r="Q894" t="s">
        <v>137</v>
      </c>
      <c r="S894" t="s">
        <v>76</v>
      </c>
      <c r="T894" t="s">
        <v>139</v>
      </c>
    </row>
    <row r="895" spans="1:20" x14ac:dyDescent="0.35">
      <c r="A895">
        <v>66400</v>
      </c>
      <c r="C895">
        <v>149</v>
      </c>
      <c r="D895" t="s">
        <v>73</v>
      </c>
      <c r="E895" t="s">
        <v>516</v>
      </c>
      <c r="F895">
        <v>14175.41</v>
      </c>
      <c r="G895" s="22">
        <v>45499</v>
      </c>
      <c r="H895" s="22"/>
      <c r="I895" s="22">
        <v>45499</v>
      </c>
      <c r="J895" s="22">
        <v>45496</v>
      </c>
      <c r="K895" s="22">
        <v>45496</v>
      </c>
      <c r="L895" t="s">
        <v>158</v>
      </c>
      <c r="M895" t="s">
        <v>141</v>
      </c>
      <c r="N895" t="s">
        <v>339</v>
      </c>
      <c r="O895" t="s">
        <v>431</v>
      </c>
      <c r="Q895" t="s">
        <v>137</v>
      </c>
      <c r="S895" t="s">
        <v>76</v>
      </c>
      <c r="T895" t="s">
        <v>139</v>
      </c>
    </row>
    <row r="896" spans="1:20" x14ac:dyDescent="0.35">
      <c r="A896">
        <v>66402</v>
      </c>
      <c r="C896">
        <v>149</v>
      </c>
      <c r="D896" t="s">
        <v>73</v>
      </c>
      <c r="E896" t="s">
        <v>516</v>
      </c>
      <c r="F896">
        <v>3683.54</v>
      </c>
      <c r="G896" s="22">
        <v>45499</v>
      </c>
      <c r="H896" s="22">
        <v>45499</v>
      </c>
      <c r="I896" s="22">
        <v>45499</v>
      </c>
      <c r="J896" s="22">
        <v>45496</v>
      </c>
      <c r="K896" s="22">
        <v>45496</v>
      </c>
      <c r="L896" t="s">
        <v>158</v>
      </c>
      <c r="M896" t="s">
        <v>141</v>
      </c>
      <c r="N896" t="s">
        <v>339</v>
      </c>
      <c r="O896" t="s">
        <v>431</v>
      </c>
      <c r="Q896" t="s">
        <v>137</v>
      </c>
      <c r="S896" t="s">
        <v>76</v>
      </c>
      <c r="T896" t="s">
        <v>139</v>
      </c>
    </row>
    <row r="897" spans="1:20" x14ac:dyDescent="0.35">
      <c r="A897">
        <v>66600</v>
      </c>
      <c r="C897">
        <v>149</v>
      </c>
      <c r="D897" t="s">
        <v>73</v>
      </c>
      <c r="E897" t="s">
        <v>358</v>
      </c>
      <c r="F897">
        <v>251.76</v>
      </c>
      <c r="G897" s="22">
        <v>45499</v>
      </c>
      <c r="H897" s="22">
        <v>45499</v>
      </c>
      <c r="I897" s="22">
        <v>45499</v>
      </c>
      <c r="J897" s="22">
        <v>45495</v>
      </c>
      <c r="K897" s="22"/>
      <c r="L897" t="s">
        <v>133</v>
      </c>
      <c r="M897" t="s">
        <v>377</v>
      </c>
      <c r="N897" t="s">
        <v>517</v>
      </c>
      <c r="O897" t="s">
        <v>431</v>
      </c>
      <c r="Q897" t="s">
        <v>137</v>
      </c>
      <c r="S897" t="s">
        <v>76</v>
      </c>
      <c r="T897" t="s">
        <v>139</v>
      </c>
    </row>
    <row r="898" spans="1:20" x14ac:dyDescent="0.35">
      <c r="A898">
        <v>66906</v>
      </c>
      <c r="C898">
        <v>149</v>
      </c>
      <c r="D898" t="s">
        <v>73</v>
      </c>
      <c r="E898" t="s">
        <v>347</v>
      </c>
      <c r="F898">
        <v>1140</v>
      </c>
      <c r="G898" s="22">
        <v>45499</v>
      </c>
      <c r="H898" s="22">
        <v>45499</v>
      </c>
      <c r="I898" s="22">
        <v>45499</v>
      </c>
      <c r="J898" s="22">
        <v>45499</v>
      </c>
      <c r="K898" s="22"/>
      <c r="L898" t="s">
        <v>158</v>
      </c>
      <c r="M898" t="s">
        <v>197</v>
      </c>
      <c r="N898" t="s">
        <v>331</v>
      </c>
      <c r="O898" t="s">
        <v>431</v>
      </c>
      <c r="Q898" t="s">
        <v>137</v>
      </c>
      <c r="S898" t="s">
        <v>76</v>
      </c>
      <c r="T898" t="s">
        <v>139</v>
      </c>
    </row>
    <row r="899" spans="1:20" x14ac:dyDescent="0.35">
      <c r="A899">
        <v>66907</v>
      </c>
      <c r="C899">
        <v>149</v>
      </c>
      <c r="D899" t="s">
        <v>73</v>
      </c>
      <c r="E899" t="s">
        <v>502</v>
      </c>
      <c r="F899">
        <v>698.32</v>
      </c>
      <c r="G899" s="22">
        <v>45499</v>
      </c>
      <c r="H899" s="22">
        <v>45499</v>
      </c>
      <c r="I899" s="22">
        <v>45499</v>
      </c>
      <c r="J899" s="22">
        <v>45499</v>
      </c>
      <c r="K899" s="22"/>
      <c r="L899" t="s">
        <v>158</v>
      </c>
      <c r="M899" t="s">
        <v>147</v>
      </c>
      <c r="N899" t="s">
        <v>145</v>
      </c>
      <c r="O899" t="s">
        <v>431</v>
      </c>
      <c r="Q899" t="s">
        <v>137</v>
      </c>
      <c r="S899" t="s">
        <v>76</v>
      </c>
      <c r="T899" t="s">
        <v>139</v>
      </c>
    </row>
    <row r="900" spans="1:20" x14ac:dyDescent="0.35">
      <c r="A900">
        <v>66910</v>
      </c>
      <c r="C900">
        <v>149</v>
      </c>
      <c r="D900" t="s">
        <v>73</v>
      </c>
      <c r="E900" t="s">
        <v>322</v>
      </c>
      <c r="F900">
        <v>1666.33</v>
      </c>
      <c r="G900" s="22">
        <v>45499</v>
      </c>
      <c r="H900" s="22"/>
      <c r="I900" s="22">
        <v>45499</v>
      </c>
      <c r="J900" s="22">
        <v>45505</v>
      </c>
      <c r="K900" s="22"/>
      <c r="L900" t="s">
        <v>158</v>
      </c>
      <c r="M900" t="s">
        <v>399</v>
      </c>
      <c r="N900" t="s">
        <v>159</v>
      </c>
      <c r="O900" t="s">
        <v>431</v>
      </c>
      <c r="Q900" t="s">
        <v>518</v>
      </c>
      <c r="S900" t="s">
        <v>76</v>
      </c>
      <c r="T900" t="s">
        <v>139</v>
      </c>
    </row>
    <row r="901" spans="1:20" x14ac:dyDescent="0.35">
      <c r="A901">
        <v>67004</v>
      </c>
      <c r="C901">
        <v>149</v>
      </c>
      <c r="D901" t="s">
        <v>73</v>
      </c>
      <c r="E901" t="s">
        <v>193</v>
      </c>
      <c r="F901">
        <v>8728.42</v>
      </c>
      <c r="G901" s="22">
        <v>45499</v>
      </c>
      <c r="H901" s="22"/>
      <c r="I901" s="22">
        <v>45499</v>
      </c>
      <c r="J901" s="22">
        <v>45332</v>
      </c>
      <c r="K901" s="22"/>
      <c r="L901" t="s">
        <v>158</v>
      </c>
      <c r="N901" t="s">
        <v>228</v>
      </c>
      <c r="O901" t="s">
        <v>431</v>
      </c>
      <c r="S901" t="s">
        <v>76</v>
      </c>
      <c r="T901" t="s">
        <v>139</v>
      </c>
    </row>
    <row r="902" spans="1:20" x14ac:dyDescent="0.35">
      <c r="A902">
        <v>67076</v>
      </c>
      <c r="C902">
        <v>149</v>
      </c>
      <c r="D902" t="s">
        <v>73</v>
      </c>
      <c r="E902" t="s">
        <v>501</v>
      </c>
      <c r="F902">
        <v>495</v>
      </c>
      <c r="G902" s="22">
        <v>45499</v>
      </c>
      <c r="H902" s="22"/>
      <c r="I902" s="22">
        <v>45499</v>
      </c>
      <c r="J902" s="22">
        <v>45499</v>
      </c>
      <c r="K902" s="22"/>
      <c r="L902" t="s">
        <v>158</v>
      </c>
      <c r="M902" t="s">
        <v>147</v>
      </c>
      <c r="N902" t="s">
        <v>145</v>
      </c>
      <c r="O902" t="s">
        <v>431</v>
      </c>
      <c r="S902" t="s">
        <v>76</v>
      </c>
      <c r="T902" t="s">
        <v>139</v>
      </c>
    </row>
    <row r="903" spans="1:20" x14ac:dyDescent="0.35">
      <c r="A903">
        <v>67079</v>
      </c>
      <c r="C903">
        <v>149</v>
      </c>
      <c r="D903" t="s">
        <v>73</v>
      </c>
      <c r="E903" t="s">
        <v>289</v>
      </c>
      <c r="F903">
        <v>4892.8999999999996</v>
      </c>
      <c r="G903" s="22">
        <v>45499</v>
      </c>
      <c r="H903" s="22"/>
      <c r="I903" s="22">
        <v>45499</v>
      </c>
      <c r="J903" s="22">
        <v>45499</v>
      </c>
      <c r="K903" s="22"/>
      <c r="L903" t="s">
        <v>158</v>
      </c>
      <c r="M903" t="s">
        <v>217</v>
      </c>
      <c r="N903" t="s">
        <v>318</v>
      </c>
      <c r="O903" t="s">
        <v>431</v>
      </c>
      <c r="S903" t="s">
        <v>76</v>
      </c>
      <c r="T903" t="s">
        <v>139</v>
      </c>
    </row>
    <row r="904" spans="1:20" x14ac:dyDescent="0.35">
      <c r="A904">
        <v>67081</v>
      </c>
      <c r="C904">
        <v>149</v>
      </c>
      <c r="D904" t="s">
        <v>73</v>
      </c>
      <c r="E904" t="s">
        <v>289</v>
      </c>
      <c r="F904">
        <v>43.9</v>
      </c>
      <c r="G904" s="22">
        <v>45499</v>
      </c>
      <c r="H904" s="22"/>
      <c r="I904" s="22">
        <v>45499</v>
      </c>
      <c r="J904" s="22">
        <v>45499</v>
      </c>
      <c r="K904" s="22"/>
      <c r="L904" t="s">
        <v>158</v>
      </c>
      <c r="M904" t="s">
        <v>147</v>
      </c>
      <c r="N904" t="s">
        <v>145</v>
      </c>
      <c r="O904" t="s">
        <v>431</v>
      </c>
      <c r="S904" t="s">
        <v>76</v>
      </c>
      <c r="T904" t="s">
        <v>139</v>
      </c>
    </row>
    <row r="905" spans="1:20" x14ac:dyDescent="0.35">
      <c r="A905">
        <v>64264</v>
      </c>
      <c r="C905">
        <v>149</v>
      </c>
      <c r="D905" t="s">
        <v>73</v>
      </c>
      <c r="E905" t="s">
        <v>168</v>
      </c>
      <c r="F905">
        <v>399.2</v>
      </c>
      <c r="G905" s="22">
        <v>45499</v>
      </c>
      <c r="H905" s="22">
        <v>45499</v>
      </c>
      <c r="I905" s="22">
        <v>45499</v>
      </c>
      <c r="J905" s="22">
        <v>45478</v>
      </c>
      <c r="K905" s="22">
        <v>45483</v>
      </c>
      <c r="L905" t="s">
        <v>133</v>
      </c>
      <c r="M905" t="s">
        <v>147</v>
      </c>
      <c r="N905" t="s">
        <v>145</v>
      </c>
      <c r="O905" t="s">
        <v>431</v>
      </c>
      <c r="Q905" t="s">
        <v>137</v>
      </c>
      <c r="S905" t="s">
        <v>76</v>
      </c>
      <c r="T905" t="s">
        <v>305</v>
      </c>
    </row>
    <row r="906" spans="1:20" x14ac:dyDescent="0.35">
      <c r="A906">
        <v>65202</v>
      </c>
      <c r="C906">
        <v>149</v>
      </c>
      <c r="D906" t="s">
        <v>73</v>
      </c>
      <c r="E906" t="s">
        <v>479</v>
      </c>
      <c r="F906">
        <v>190.13</v>
      </c>
      <c r="G906" s="22">
        <v>45499</v>
      </c>
      <c r="H906" s="22">
        <v>45499</v>
      </c>
      <c r="I906" s="22">
        <v>45499</v>
      </c>
      <c r="J906" s="22">
        <v>45485</v>
      </c>
      <c r="K906" s="22"/>
      <c r="L906" t="s">
        <v>133</v>
      </c>
      <c r="M906" t="s">
        <v>147</v>
      </c>
      <c r="N906" t="s">
        <v>145</v>
      </c>
      <c r="O906" t="s">
        <v>431</v>
      </c>
      <c r="Q906" t="s">
        <v>137</v>
      </c>
      <c r="S906" t="s">
        <v>76</v>
      </c>
      <c r="T906" t="s">
        <v>305</v>
      </c>
    </row>
    <row r="907" spans="1:20" x14ac:dyDescent="0.35">
      <c r="A907">
        <v>65489</v>
      </c>
      <c r="C907">
        <v>149</v>
      </c>
      <c r="D907" t="s">
        <v>73</v>
      </c>
      <c r="E907" t="s">
        <v>174</v>
      </c>
      <c r="F907">
        <v>106.9</v>
      </c>
      <c r="G907" s="22">
        <v>45499</v>
      </c>
      <c r="H907" s="22">
        <v>45499</v>
      </c>
      <c r="I907" s="22">
        <v>45499</v>
      </c>
      <c r="J907" s="22">
        <v>45484</v>
      </c>
      <c r="K907" s="22"/>
      <c r="L907" t="s">
        <v>133</v>
      </c>
      <c r="M907" t="s">
        <v>147</v>
      </c>
      <c r="N907" t="s">
        <v>145</v>
      </c>
      <c r="O907" t="s">
        <v>431</v>
      </c>
      <c r="Q907" t="s">
        <v>137</v>
      </c>
      <c r="S907" t="s">
        <v>76</v>
      </c>
      <c r="T907" t="s">
        <v>139</v>
      </c>
    </row>
    <row r="908" spans="1:20" x14ac:dyDescent="0.35">
      <c r="A908">
        <v>58631</v>
      </c>
      <c r="C908">
        <v>149</v>
      </c>
      <c r="D908" t="s">
        <v>73</v>
      </c>
      <c r="E908" t="s">
        <v>206</v>
      </c>
      <c r="F908">
        <v>1442</v>
      </c>
      <c r="G908" s="22">
        <v>45498</v>
      </c>
      <c r="H908" s="22">
        <v>45498</v>
      </c>
      <c r="I908" s="22">
        <v>45498</v>
      </c>
      <c r="J908" s="22">
        <v>45368</v>
      </c>
      <c r="K908" s="22"/>
      <c r="L908" t="s">
        <v>133</v>
      </c>
      <c r="M908" t="s">
        <v>147</v>
      </c>
      <c r="N908" t="s">
        <v>145</v>
      </c>
      <c r="O908" t="s">
        <v>431</v>
      </c>
      <c r="Q908" t="s">
        <v>137</v>
      </c>
      <c r="S908" t="s">
        <v>76</v>
      </c>
      <c r="T908" t="s">
        <v>139</v>
      </c>
    </row>
    <row r="909" spans="1:20" x14ac:dyDescent="0.35">
      <c r="A909">
        <v>58638</v>
      </c>
      <c r="C909">
        <v>149</v>
      </c>
      <c r="D909" t="s">
        <v>73</v>
      </c>
      <c r="E909" t="s">
        <v>153</v>
      </c>
      <c r="F909">
        <v>1015.2</v>
      </c>
      <c r="G909" s="22">
        <v>45498</v>
      </c>
      <c r="H909" s="22">
        <v>45498</v>
      </c>
      <c r="I909" s="22">
        <v>45498</v>
      </c>
      <c r="J909" s="22">
        <v>45291</v>
      </c>
      <c r="K909" s="22"/>
      <c r="L909" t="s">
        <v>158</v>
      </c>
      <c r="M909" t="s">
        <v>147</v>
      </c>
      <c r="N909" t="s">
        <v>145</v>
      </c>
      <c r="O909" t="s">
        <v>431</v>
      </c>
      <c r="Q909" t="s">
        <v>137</v>
      </c>
      <c r="S909" t="s">
        <v>76</v>
      </c>
      <c r="T909" t="s">
        <v>139</v>
      </c>
    </row>
    <row r="910" spans="1:20" x14ac:dyDescent="0.35">
      <c r="A910">
        <v>58640</v>
      </c>
      <c r="C910">
        <v>149</v>
      </c>
      <c r="D910" t="s">
        <v>73</v>
      </c>
      <c r="E910" t="s">
        <v>153</v>
      </c>
      <c r="F910">
        <v>2002.2</v>
      </c>
      <c r="G910" s="22">
        <v>45498</v>
      </c>
      <c r="H910" s="22">
        <v>45498</v>
      </c>
      <c r="I910" s="22">
        <v>45498</v>
      </c>
      <c r="J910" s="22">
        <v>45287</v>
      </c>
      <c r="K910" s="22"/>
      <c r="L910" t="s">
        <v>158</v>
      </c>
      <c r="M910" t="s">
        <v>147</v>
      </c>
      <c r="N910" t="s">
        <v>145</v>
      </c>
      <c r="O910" t="s">
        <v>431</v>
      </c>
      <c r="Q910" t="s">
        <v>137</v>
      </c>
      <c r="S910" t="s">
        <v>76</v>
      </c>
      <c r="T910" t="s">
        <v>139</v>
      </c>
    </row>
    <row r="911" spans="1:20" x14ac:dyDescent="0.35">
      <c r="A911">
        <v>58641</v>
      </c>
      <c r="C911">
        <v>149</v>
      </c>
      <c r="D911" t="s">
        <v>73</v>
      </c>
      <c r="E911" t="s">
        <v>153</v>
      </c>
      <c r="F911">
        <v>672</v>
      </c>
      <c r="G911" s="22">
        <v>45498</v>
      </c>
      <c r="H911" s="22">
        <v>45498</v>
      </c>
      <c r="I911" s="22">
        <v>45498</v>
      </c>
      <c r="J911" s="22">
        <v>45298</v>
      </c>
      <c r="K911" s="22"/>
      <c r="L911" t="s">
        <v>158</v>
      </c>
      <c r="M911" t="s">
        <v>147</v>
      </c>
      <c r="N911" t="s">
        <v>145</v>
      </c>
      <c r="O911" t="s">
        <v>431</v>
      </c>
      <c r="Q911" t="s">
        <v>137</v>
      </c>
      <c r="S911" t="s">
        <v>76</v>
      </c>
      <c r="T911" t="s">
        <v>139</v>
      </c>
    </row>
    <row r="912" spans="1:20" x14ac:dyDescent="0.35">
      <c r="A912">
        <v>58644</v>
      </c>
      <c r="C912">
        <v>149</v>
      </c>
      <c r="D912" t="s">
        <v>73</v>
      </c>
      <c r="E912" t="s">
        <v>153</v>
      </c>
      <c r="F912">
        <v>3108</v>
      </c>
      <c r="G912" s="22">
        <v>45498</v>
      </c>
      <c r="H912" s="22">
        <v>45498</v>
      </c>
      <c r="I912" s="22">
        <v>45498</v>
      </c>
      <c r="J912" s="22">
        <v>45329</v>
      </c>
      <c r="K912" s="22"/>
      <c r="L912" t="s">
        <v>158</v>
      </c>
      <c r="M912" t="s">
        <v>147</v>
      </c>
      <c r="N912" t="s">
        <v>145</v>
      </c>
      <c r="O912" t="s">
        <v>431</v>
      </c>
      <c r="Q912" t="s">
        <v>137</v>
      </c>
      <c r="S912" t="s">
        <v>76</v>
      </c>
      <c r="T912" t="s">
        <v>139</v>
      </c>
    </row>
    <row r="913" spans="1:20" x14ac:dyDescent="0.35">
      <c r="A913">
        <v>69978</v>
      </c>
      <c r="C913">
        <v>149</v>
      </c>
      <c r="D913" t="s">
        <v>73</v>
      </c>
      <c r="E913" t="s">
        <v>419</v>
      </c>
      <c r="F913">
        <v>3121.5</v>
      </c>
      <c r="G913" s="22">
        <v>45498</v>
      </c>
      <c r="H913" s="22"/>
      <c r="I913" s="22">
        <v>45498</v>
      </c>
      <c r="J913" s="22">
        <v>45476</v>
      </c>
      <c r="K913" s="22"/>
      <c r="M913" t="s">
        <v>217</v>
      </c>
      <c r="N913" t="s">
        <v>393</v>
      </c>
      <c r="O913" t="s">
        <v>431</v>
      </c>
      <c r="S913" t="s">
        <v>76</v>
      </c>
      <c r="T913" t="s">
        <v>139</v>
      </c>
    </row>
    <row r="914" spans="1:20" x14ac:dyDescent="0.35">
      <c r="A914">
        <v>65491</v>
      </c>
      <c r="C914">
        <v>149</v>
      </c>
      <c r="D914" t="s">
        <v>73</v>
      </c>
      <c r="E914" t="s">
        <v>289</v>
      </c>
      <c r="F914">
        <v>109.04</v>
      </c>
      <c r="G914" s="22">
        <v>45498</v>
      </c>
      <c r="H914" s="22"/>
      <c r="I914" s="22">
        <v>45498</v>
      </c>
      <c r="J914" s="22">
        <v>45490</v>
      </c>
      <c r="K914" s="22"/>
      <c r="L914" t="s">
        <v>158</v>
      </c>
      <c r="M914" t="s">
        <v>147</v>
      </c>
      <c r="N914" t="s">
        <v>145</v>
      </c>
      <c r="O914" t="s">
        <v>431</v>
      </c>
      <c r="S914" t="s">
        <v>76</v>
      </c>
      <c r="T914" t="s">
        <v>139</v>
      </c>
    </row>
    <row r="915" spans="1:20" x14ac:dyDescent="0.35">
      <c r="A915">
        <v>65496</v>
      </c>
      <c r="C915">
        <v>149</v>
      </c>
      <c r="D915" t="s">
        <v>73</v>
      </c>
      <c r="E915" t="s">
        <v>479</v>
      </c>
      <c r="F915">
        <v>35.979999999999997</v>
      </c>
      <c r="G915" s="22">
        <v>45498</v>
      </c>
      <c r="H915" s="22">
        <v>45498</v>
      </c>
      <c r="I915" s="22">
        <v>45498</v>
      </c>
      <c r="J915" s="22">
        <v>45484</v>
      </c>
      <c r="K915" s="22"/>
      <c r="L915" t="s">
        <v>133</v>
      </c>
      <c r="M915" t="s">
        <v>147</v>
      </c>
      <c r="N915" t="s">
        <v>145</v>
      </c>
      <c r="O915" t="s">
        <v>431</v>
      </c>
      <c r="Q915" t="s">
        <v>137</v>
      </c>
      <c r="S915" t="s">
        <v>76</v>
      </c>
      <c r="T915" t="s">
        <v>305</v>
      </c>
    </row>
    <row r="916" spans="1:20" x14ac:dyDescent="0.35">
      <c r="A916">
        <v>65498</v>
      </c>
      <c r="C916">
        <v>149</v>
      </c>
      <c r="D916" t="s">
        <v>73</v>
      </c>
      <c r="E916" t="s">
        <v>175</v>
      </c>
      <c r="F916">
        <v>380.14</v>
      </c>
      <c r="G916" s="22">
        <v>45498</v>
      </c>
      <c r="H916" s="22">
        <v>45498</v>
      </c>
      <c r="I916" s="22">
        <v>45498</v>
      </c>
      <c r="J916" s="22">
        <v>45483</v>
      </c>
      <c r="K916" s="22"/>
      <c r="L916" t="s">
        <v>133</v>
      </c>
      <c r="M916" t="s">
        <v>147</v>
      </c>
      <c r="N916" t="s">
        <v>145</v>
      </c>
      <c r="O916" t="s">
        <v>431</v>
      </c>
      <c r="Q916" t="s">
        <v>137</v>
      </c>
      <c r="S916" t="s">
        <v>76</v>
      </c>
      <c r="T916" t="s">
        <v>305</v>
      </c>
    </row>
    <row r="917" spans="1:20" x14ac:dyDescent="0.35">
      <c r="A917">
        <v>65500</v>
      </c>
      <c r="C917">
        <v>149</v>
      </c>
      <c r="D917" t="s">
        <v>73</v>
      </c>
      <c r="E917" t="s">
        <v>418</v>
      </c>
      <c r="F917">
        <v>198.75</v>
      </c>
      <c r="G917" s="22">
        <v>45498</v>
      </c>
      <c r="H917" s="22">
        <v>45498</v>
      </c>
      <c r="I917" s="22">
        <v>45498</v>
      </c>
      <c r="J917" s="22">
        <v>45475</v>
      </c>
      <c r="K917" s="22"/>
      <c r="L917" t="s">
        <v>133</v>
      </c>
      <c r="M917" t="s">
        <v>147</v>
      </c>
      <c r="N917" t="s">
        <v>145</v>
      </c>
      <c r="O917" t="s">
        <v>431</v>
      </c>
      <c r="Q917" t="s">
        <v>137</v>
      </c>
      <c r="S917" t="s">
        <v>76</v>
      </c>
      <c r="T917" t="s">
        <v>305</v>
      </c>
    </row>
    <row r="918" spans="1:20" x14ac:dyDescent="0.35">
      <c r="A918">
        <v>65752</v>
      </c>
      <c r="C918">
        <v>149</v>
      </c>
      <c r="D918" t="s">
        <v>73</v>
      </c>
      <c r="E918" t="s">
        <v>370</v>
      </c>
      <c r="F918">
        <v>617.64</v>
      </c>
      <c r="G918" s="22">
        <v>45498</v>
      </c>
      <c r="H918" s="22">
        <v>45498</v>
      </c>
      <c r="I918" s="22">
        <v>45498</v>
      </c>
      <c r="J918" s="22">
        <v>45491</v>
      </c>
      <c r="K918" s="22"/>
      <c r="L918" t="s">
        <v>133</v>
      </c>
      <c r="M918" t="s">
        <v>147</v>
      </c>
      <c r="N918" t="s">
        <v>145</v>
      </c>
      <c r="O918" t="s">
        <v>431</v>
      </c>
      <c r="Q918" t="s">
        <v>137</v>
      </c>
      <c r="S918" t="s">
        <v>76</v>
      </c>
      <c r="T918" t="s">
        <v>305</v>
      </c>
    </row>
    <row r="919" spans="1:20" x14ac:dyDescent="0.35">
      <c r="A919">
        <v>65859</v>
      </c>
      <c r="C919">
        <v>149</v>
      </c>
      <c r="D919" t="s">
        <v>73</v>
      </c>
      <c r="E919" t="s">
        <v>450</v>
      </c>
      <c r="F919">
        <v>370</v>
      </c>
      <c r="G919" s="22">
        <v>45498</v>
      </c>
      <c r="H919" s="22">
        <v>45498</v>
      </c>
      <c r="I919" s="22">
        <v>45498</v>
      </c>
      <c r="J919" s="22">
        <v>45490</v>
      </c>
      <c r="K919" s="22">
        <v>45492</v>
      </c>
      <c r="L919" t="s">
        <v>133</v>
      </c>
      <c r="M919" t="s">
        <v>147</v>
      </c>
      <c r="N919" t="s">
        <v>145</v>
      </c>
      <c r="O919" t="s">
        <v>431</v>
      </c>
      <c r="Q919" t="s">
        <v>137</v>
      </c>
      <c r="S919" t="s">
        <v>76</v>
      </c>
      <c r="T919" t="s">
        <v>305</v>
      </c>
    </row>
    <row r="920" spans="1:20" x14ac:dyDescent="0.35">
      <c r="A920">
        <v>65863</v>
      </c>
      <c r="C920">
        <v>149</v>
      </c>
      <c r="D920" t="s">
        <v>73</v>
      </c>
      <c r="E920" t="s">
        <v>160</v>
      </c>
      <c r="F920">
        <v>6996</v>
      </c>
      <c r="G920" s="22">
        <v>45498</v>
      </c>
      <c r="H920" s="22">
        <v>45497</v>
      </c>
      <c r="I920" s="22">
        <v>45498</v>
      </c>
      <c r="J920" s="22">
        <v>45495</v>
      </c>
      <c r="K920" s="22">
        <v>45492</v>
      </c>
      <c r="L920" t="s">
        <v>133</v>
      </c>
      <c r="M920" t="s">
        <v>141</v>
      </c>
      <c r="N920" t="s">
        <v>235</v>
      </c>
      <c r="O920" t="s">
        <v>431</v>
      </c>
      <c r="Q920" t="s">
        <v>137</v>
      </c>
      <c r="S920" t="s">
        <v>76</v>
      </c>
      <c r="T920" t="s">
        <v>305</v>
      </c>
    </row>
    <row r="921" spans="1:20" x14ac:dyDescent="0.35">
      <c r="A921">
        <v>65866</v>
      </c>
      <c r="C921">
        <v>149</v>
      </c>
      <c r="D921" t="s">
        <v>73</v>
      </c>
      <c r="E921" t="s">
        <v>329</v>
      </c>
      <c r="F921">
        <v>1324.2</v>
      </c>
      <c r="G921" s="22">
        <v>45498</v>
      </c>
      <c r="H921" s="22">
        <v>45498</v>
      </c>
      <c r="I921" s="22">
        <v>45498</v>
      </c>
      <c r="J921" s="22">
        <v>45491</v>
      </c>
      <c r="K921" s="22">
        <v>45492</v>
      </c>
      <c r="L921" t="s">
        <v>133</v>
      </c>
      <c r="M921" t="s">
        <v>147</v>
      </c>
      <c r="N921" t="s">
        <v>145</v>
      </c>
      <c r="O921" t="s">
        <v>431</v>
      </c>
      <c r="Q921" t="s">
        <v>137</v>
      </c>
      <c r="S921" t="s">
        <v>76</v>
      </c>
      <c r="T921" t="s">
        <v>305</v>
      </c>
    </row>
    <row r="922" spans="1:20" x14ac:dyDescent="0.35">
      <c r="A922">
        <v>65867</v>
      </c>
      <c r="C922">
        <v>149</v>
      </c>
      <c r="D922" t="s">
        <v>73</v>
      </c>
      <c r="E922" t="s">
        <v>153</v>
      </c>
      <c r="F922">
        <v>1080</v>
      </c>
      <c r="G922" s="22">
        <v>45498</v>
      </c>
      <c r="H922" s="22">
        <v>45498</v>
      </c>
      <c r="I922" s="22">
        <v>45498</v>
      </c>
      <c r="J922" s="22">
        <v>45491</v>
      </c>
      <c r="K922" s="22">
        <v>45492</v>
      </c>
      <c r="L922" t="s">
        <v>133</v>
      </c>
      <c r="M922" t="s">
        <v>147</v>
      </c>
      <c r="N922" t="s">
        <v>145</v>
      </c>
      <c r="O922" t="s">
        <v>431</v>
      </c>
      <c r="Q922" t="s">
        <v>137</v>
      </c>
      <c r="S922" t="s">
        <v>76</v>
      </c>
      <c r="T922" t="s">
        <v>305</v>
      </c>
    </row>
    <row r="923" spans="1:20" x14ac:dyDescent="0.35">
      <c r="A923">
        <v>65870</v>
      </c>
      <c r="C923">
        <v>149</v>
      </c>
      <c r="D923" t="s">
        <v>73</v>
      </c>
      <c r="E923" t="s">
        <v>151</v>
      </c>
      <c r="F923">
        <v>2397</v>
      </c>
      <c r="G923" s="22">
        <v>45499</v>
      </c>
      <c r="H923" s="22">
        <v>45499</v>
      </c>
      <c r="I923" s="22">
        <v>45498</v>
      </c>
      <c r="J923" s="22">
        <v>45489</v>
      </c>
      <c r="K923" s="22">
        <v>45492</v>
      </c>
      <c r="L923" t="s">
        <v>133</v>
      </c>
      <c r="M923" t="s">
        <v>147</v>
      </c>
      <c r="N923" t="s">
        <v>145</v>
      </c>
      <c r="O923" t="s">
        <v>431</v>
      </c>
      <c r="Q923" t="s">
        <v>137</v>
      </c>
      <c r="S923" t="s">
        <v>76</v>
      </c>
      <c r="T923" t="s">
        <v>305</v>
      </c>
    </row>
    <row r="924" spans="1:20" x14ac:dyDescent="0.35">
      <c r="A924">
        <v>66171</v>
      </c>
      <c r="C924">
        <v>149</v>
      </c>
      <c r="D924" t="s">
        <v>73</v>
      </c>
      <c r="E924" t="s">
        <v>215</v>
      </c>
      <c r="F924">
        <v>792</v>
      </c>
      <c r="G924" s="22">
        <v>45498</v>
      </c>
      <c r="H924" s="22"/>
      <c r="I924" s="22">
        <v>45498</v>
      </c>
      <c r="J924" s="22">
        <v>45492</v>
      </c>
      <c r="K924" s="22"/>
      <c r="L924" t="s">
        <v>133</v>
      </c>
      <c r="M924" t="s">
        <v>147</v>
      </c>
      <c r="N924" t="s">
        <v>148</v>
      </c>
      <c r="O924" t="s">
        <v>431</v>
      </c>
      <c r="S924" t="s">
        <v>76</v>
      </c>
      <c r="T924" t="s">
        <v>305</v>
      </c>
    </row>
    <row r="925" spans="1:20" x14ac:dyDescent="0.35">
      <c r="A925">
        <v>66707</v>
      </c>
      <c r="C925">
        <v>149</v>
      </c>
      <c r="D925" t="s">
        <v>73</v>
      </c>
      <c r="E925" t="s">
        <v>519</v>
      </c>
      <c r="F925">
        <v>292.68</v>
      </c>
      <c r="G925" s="22">
        <v>45498</v>
      </c>
      <c r="H925" s="22"/>
      <c r="I925" s="22">
        <v>45498</v>
      </c>
      <c r="J925" s="22">
        <v>45499</v>
      </c>
      <c r="K925" s="22"/>
      <c r="L925" t="s">
        <v>158</v>
      </c>
      <c r="M925" t="s">
        <v>147</v>
      </c>
      <c r="N925" t="s">
        <v>145</v>
      </c>
      <c r="O925" t="s">
        <v>431</v>
      </c>
      <c r="S925" t="s">
        <v>76</v>
      </c>
      <c r="T925" t="s">
        <v>139</v>
      </c>
    </row>
    <row r="926" spans="1:20" x14ac:dyDescent="0.35">
      <c r="A926">
        <v>66708</v>
      </c>
      <c r="C926">
        <v>149</v>
      </c>
      <c r="D926" t="s">
        <v>73</v>
      </c>
      <c r="E926" t="s">
        <v>520</v>
      </c>
      <c r="F926">
        <v>800</v>
      </c>
      <c r="G926" s="22">
        <v>45498</v>
      </c>
      <c r="H926" s="22"/>
      <c r="I926" s="22">
        <v>45498</v>
      </c>
      <c r="J926" s="22">
        <v>45498</v>
      </c>
      <c r="K926" s="22"/>
      <c r="L926" t="s">
        <v>158</v>
      </c>
      <c r="M926" t="s">
        <v>217</v>
      </c>
      <c r="N926" t="s">
        <v>291</v>
      </c>
      <c r="O926" t="s">
        <v>431</v>
      </c>
      <c r="S926" t="s">
        <v>76</v>
      </c>
      <c r="T926" t="s">
        <v>139</v>
      </c>
    </row>
    <row r="927" spans="1:20" x14ac:dyDescent="0.35">
      <c r="A927">
        <v>66709</v>
      </c>
      <c r="C927">
        <v>149</v>
      </c>
      <c r="D927" t="s">
        <v>73</v>
      </c>
      <c r="E927" t="s">
        <v>445</v>
      </c>
      <c r="F927">
        <v>336.8</v>
      </c>
      <c r="G927" s="22">
        <v>45498</v>
      </c>
      <c r="H927" s="22"/>
      <c r="I927" s="22">
        <v>45498</v>
      </c>
      <c r="J927" s="22">
        <v>45499</v>
      </c>
      <c r="K927" s="22"/>
      <c r="L927" t="s">
        <v>158</v>
      </c>
      <c r="M927" t="s">
        <v>147</v>
      </c>
      <c r="N927" t="s">
        <v>145</v>
      </c>
      <c r="O927" t="s">
        <v>431</v>
      </c>
      <c r="S927" t="s">
        <v>76</v>
      </c>
      <c r="T927" t="s">
        <v>139</v>
      </c>
    </row>
    <row r="928" spans="1:20" x14ac:dyDescent="0.35">
      <c r="A928">
        <v>66712</v>
      </c>
      <c r="C928">
        <v>149</v>
      </c>
      <c r="D928" t="s">
        <v>73</v>
      </c>
      <c r="E928" t="s">
        <v>160</v>
      </c>
      <c r="F928">
        <v>264</v>
      </c>
      <c r="G928" s="22">
        <v>45498</v>
      </c>
      <c r="H928" s="22"/>
      <c r="I928" s="22">
        <v>45498</v>
      </c>
      <c r="J928" s="22">
        <v>45497</v>
      </c>
      <c r="K928" s="22"/>
      <c r="L928" t="s">
        <v>133</v>
      </c>
      <c r="M928" t="s">
        <v>141</v>
      </c>
      <c r="N928" t="s">
        <v>235</v>
      </c>
      <c r="O928" t="s">
        <v>431</v>
      </c>
      <c r="S928" t="s">
        <v>76</v>
      </c>
      <c r="T928" t="s">
        <v>305</v>
      </c>
    </row>
    <row r="929" spans="1:20" x14ac:dyDescent="0.35">
      <c r="A929">
        <v>66769</v>
      </c>
      <c r="C929">
        <v>149</v>
      </c>
      <c r="D929" t="s">
        <v>73</v>
      </c>
      <c r="E929" t="s">
        <v>215</v>
      </c>
      <c r="F929">
        <v>1200</v>
      </c>
      <c r="G929" s="22">
        <v>45498</v>
      </c>
      <c r="H929" s="22"/>
      <c r="I929" s="22">
        <v>45498</v>
      </c>
      <c r="J929" s="22">
        <v>45492</v>
      </c>
      <c r="K929" s="22"/>
      <c r="L929" t="s">
        <v>133</v>
      </c>
      <c r="M929" t="s">
        <v>147</v>
      </c>
      <c r="N929" t="s">
        <v>148</v>
      </c>
      <c r="O929" t="s">
        <v>431</v>
      </c>
      <c r="S929" t="s">
        <v>76</v>
      </c>
      <c r="T929" t="s">
        <v>305</v>
      </c>
    </row>
    <row r="930" spans="1:20" x14ac:dyDescent="0.35">
      <c r="A930">
        <v>63220</v>
      </c>
      <c r="C930">
        <v>149</v>
      </c>
      <c r="D930" t="s">
        <v>73</v>
      </c>
      <c r="E930" t="s">
        <v>521</v>
      </c>
      <c r="F930">
        <v>4000</v>
      </c>
      <c r="G930" s="22">
        <v>45498</v>
      </c>
      <c r="H930" s="22">
        <v>45498</v>
      </c>
      <c r="I930" s="22">
        <v>45498</v>
      </c>
      <c r="J930" s="22">
        <v>45476</v>
      </c>
      <c r="K930" s="22"/>
      <c r="L930" t="s">
        <v>133</v>
      </c>
      <c r="M930" t="s">
        <v>242</v>
      </c>
      <c r="N930" t="s">
        <v>522</v>
      </c>
      <c r="O930" t="s">
        <v>431</v>
      </c>
      <c r="Q930" t="s">
        <v>137</v>
      </c>
      <c r="S930" t="s">
        <v>76</v>
      </c>
      <c r="T930" t="s">
        <v>139</v>
      </c>
    </row>
    <row r="931" spans="1:20" x14ac:dyDescent="0.35">
      <c r="A931">
        <v>63387</v>
      </c>
      <c r="C931">
        <v>149</v>
      </c>
      <c r="D931" t="s">
        <v>73</v>
      </c>
      <c r="E931" t="s">
        <v>169</v>
      </c>
      <c r="F931">
        <v>500</v>
      </c>
      <c r="G931" s="22">
        <v>45498</v>
      </c>
      <c r="H931" s="22">
        <v>45498</v>
      </c>
      <c r="I931" s="22">
        <v>45498</v>
      </c>
      <c r="J931" s="22">
        <v>45477</v>
      </c>
      <c r="K931" s="22"/>
      <c r="L931" t="s">
        <v>133</v>
      </c>
      <c r="M931" t="s">
        <v>170</v>
      </c>
      <c r="N931" t="s">
        <v>171</v>
      </c>
      <c r="O931" t="s">
        <v>431</v>
      </c>
      <c r="Q931" t="s">
        <v>137</v>
      </c>
      <c r="S931" t="s">
        <v>76</v>
      </c>
      <c r="T931" t="s">
        <v>139</v>
      </c>
    </row>
    <row r="932" spans="1:20" x14ac:dyDescent="0.35">
      <c r="A932">
        <v>64309</v>
      </c>
      <c r="C932">
        <v>149</v>
      </c>
      <c r="D932" t="s">
        <v>73</v>
      </c>
      <c r="E932" t="s">
        <v>178</v>
      </c>
      <c r="F932">
        <v>325.2</v>
      </c>
      <c r="G932" s="22">
        <v>45498</v>
      </c>
      <c r="H932" s="22">
        <v>45498</v>
      </c>
      <c r="I932" s="22">
        <v>45498</v>
      </c>
      <c r="J932" s="22">
        <v>45468</v>
      </c>
      <c r="K932" s="22">
        <v>45483</v>
      </c>
      <c r="L932" t="s">
        <v>133</v>
      </c>
      <c r="M932" t="s">
        <v>147</v>
      </c>
      <c r="N932" t="s">
        <v>145</v>
      </c>
      <c r="O932" t="s">
        <v>431</v>
      </c>
      <c r="Q932" t="s">
        <v>137</v>
      </c>
      <c r="S932" t="s">
        <v>76</v>
      </c>
      <c r="T932" t="s">
        <v>305</v>
      </c>
    </row>
    <row r="933" spans="1:20" x14ac:dyDescent="0.35">
      <c r="A933">
        <v>64361</v>
      </c>
      <c r="C933">
        <v>149</v>
      </c>
      <c r="D933" t="s">
        <v>73</v>
      </c>
      <c r="E933" t="s">
        <v>193</v>
      </c>
      <c r="F933">
        <v>439.6</v>
      </c>
      <c r="G933" s="22">
        <v>45498</v>
      </c>
      <c r="H933" s="22">
        <v>45498</v>
      </c>
      <c r="I933" s="22">
        <v>45498</v>
      </c>
      <c r="J933" s="22">
        <v>45476</v>
      </c>
      <c r="K933" s="22">
        <v>45483</v>
      </c>
      <c r="L933" t="s">
        <v>133</v>
      </c>
      <c r="M933" t="s">
        <v>147</v>
      </c>
      <c r="N933" t="s">
        <v>145</v>
      </c>
      <c r="O933" t="s">
        <v>431</v>
      </c>
      <c r="Q933" t="s">
        <v>137</v>
      </c>
      <c r="S933" t="s">
        <v>76</v>
      </c>
      <c r="T933" t="s">
        <v>305</v>
      </c>
    </row>
    <row r="934" spans="1:20" x14ac:dyDescent="0.35">
      <c r="A934">
        <v>64364</v>
      </c>
      <c r="C934">
        <v>149</v>
      </c>
      <c r="D934" t="s">
        <v>73</v>
      </c>
      <c r="E934" t="s">
        <v>193</v>
      </c>
      <c r="F934">
        <v>362.75</v>
      </c>
      <c r="G934" s="22">
        <v>45498</v>
      </c>
      <c r="H934" s="22">
        <v>45498</v>
      </c>
      <c r="I934" s="22">
        <v>45498</v>
      </c>
      <c r="J934" s="22">
        <v>45476</v>
      </c>
      <c r="K934" s="22">
        <v>45483</v>
      </c>
      <c r="L934" t="s">
        <v>133</v>
      </c>
      <c r="M934" t="s">
        <v>147</v>
      </c>
      <c r="N934" t="s">
        <v>145</v>
      </c>
      <c r="O934" t="s">
        <v>431</v>
      </c>
      <c r="Q934" t="s">
        <v>137</v>
      </c>
      <c r="S934" t="s">
        <v>76</v>
      </c>
      <c r="T934" t="s">
        <v>305</v>
      </c>
    </row>
    <row r="935" spans="1:20" x14ac:dyDescent="0.35">
      <c r="A935">
        <v>64367</v>
      </c>
      <c r="C935">
        <v>149</v>
      </c>
      <c r="D935" t="s">
        <v>73</v>
      </c>
      <c r="E935" t="s">
        <v>144</v>
      </c>
      <c r="F935">
        <v>616.52</v>
      </c>
      <c r="G935" s="22">
        <v>45498</v>
      </c>
      <c r="H935" s="22">
        <v>45498</v>
      </c>
      <c r="I935" s="22">
        <v>45498</v>
      </c>
      <c r="J935" s="22">
        <v>45470</v>
      </c>
      <c r="K935" s="22">
        <v>45483</v>
      </c>
      <c r="L935" t="s">
        <v>133</v>
      </c>
      <c r="M935" t="s">
        <v>147</v>
      </c>
      <c r="N935" t="s">
        <v>145</v>
      </c>
      <c r="O935" t="s">
        <v>431</v>
      </c>
      <c r="Q935" t="s">
        <v>137</v>
      </c>
      <c r="S935" t="s">
        <v>76</v>
      </c>
      <c r="T935" t="s">
        <v>305</v>
      </c>
    </row>
    <row r="936" spans="1:20" x14ac:dyDescent="0.35">
      <c r="A936">
        <v>64371</v>
      </c>
      <c r="C936">
        <v>149</v>
      </c>
      <c r="D936" t="s">
        <v>73</v>
      </c>
      <c r="E936" t="s">
        <v>245</v>
      </c>
      <c r="F936">
        <v>1519.92</v>
      </c>
      <c r="G936" s="22">
        <v>45498</v>
      </c>
      <c r="H936" s="22">
        <v>45498</v>
      </c>
      <c r="I936" s="22">
        <v>45498</v>
      </c>
      <c r="J936" s="22">
        <v>45468</v>
      </c>
      <c r="K936" s="22">
        <v>45483</v>
      </c>
      <c r="L936" t="s">
        <v>133</v>
      </c>
      <c r="M936" t="s">
        <v>147</v>
      </c>
      <c r="N936" t="s">
        <v>148</v>
      </c>
      <c r="O936" t="s">
        <v>431</v>
      </c>
      <c r="Q936" t="s">
        <v>137</v>
      </c>
      <c r="S936" t="s">
        <v>76</v>
      </c>
      <c r="T936" t="s">
        <v>305</v>
      </c>
    </row>
    <row r="937" spans="1:20" x14ac:dyDescent="0.35">
      <c r="A937">
        <v>64378</v>
      </c>
      <c r="C937">
        <v>149</v>
      </c>
      <c r="D937" t="s">
        <v>73</v>
      </c>
      <c r="E937" t="s">
        <v>335</v>
      </c>
      <c r="F937">
        <v>2516.7800000000002</v>
      </c>
      <c r="G937" s="22">
        <v>45498</v>
      </c>
      <c r="H937" s="22">
        <v>45498</v>
      </c>
      <c r="I937" s="22">
        <v>45498</v>
      </c>
      <c r="J937" s="22">
        <v>45498</v>
      </c>
      <c r="K937" s="22">
        <v>45483</v>
      </c>
      <c r="L937" t="s">
        <v>133</v>
      </c>
      <c r="M937" t="s">
        <v>147</v>
      </c>
      <c r="N937" t="s">
        <v>148</v>
      </c>
      <c r="O937" t="s">
        <v>431</v>
      </c>
      <c r="Q937" t="s">
        <v>137</v>
      </c>
      <c r="S937" t="s">
        <v>76</v>
      </c>
      <c r="T937" t="s">
        <v>305</v>
      </c>
    </row>
    <row r="938" spans="1:20" x14ac:dyDescent="0.35">
      <c r="A938">
        <v>64382</v>
      </c>
      <c r="C938">
        <v>149</v>
      </c>
      <c r="D938" t="s">
        <v>73</v>
      </c>
      <c r="E938" t="s">
        <v>460</v>
      </c>
      <c r="F938">
        <v>1413.6</v>
      </c>
      <c r="G938" s="22">
        <v>45498</v>
      </c>
      <c r="H938" s="22"/>
      <c r="I938" s="22">
        <v>45498</v>
      </c>
      <c r="J938" s="22">
        <v>45468</v>
      </c>
      <c r="K938" s="22">
        <v>45483</v>
      </c>
      <c r="L938" t="s">
        <v>133</v>
      </c>
      <c r="M938" t="s">
        <v>147</v>
      </c>
      <c r="N938" t="s">
        <v>145</v>
      </c>
      <c r="O938" t="s">
        <v>431</v>
      </c>
      <c r="S938" t="s">
        <v>76</v>
      </c>
      <c r="T938" t="s">
        <v>305</v>
      </c>
    </row>
    <row r="939" spans="1:20" x14ac:dyDescent="0.35">
      <c r="A939">
        <v>63863</v>
      </c>
      <c r="C939">
        <v>149</v>
      </c>
      <c r="D939" t="s">
        <v>73</v>
      </c>
      <c r="E939" t="s">
        <v>335</v>
      </c>
      <c r="F939">
        <v>610.47</v>
      </c>
      <c r="G939" s="22">
        <v>45497</v>
      </c>
      <c r="H939" s="22">
        <v>45497</v>
      </c>
      <c r="I939" s="22">
        <v>45497</v>
      </c>
      <c r="J939" s="22">
        <v>45467</v>
      </c>
      <c r="K939" s="22">
        <v>45481</v>
      </c>
      <c r="L939" t="s">
        <v>133</v>
      </c>
      <c r="M939" t="s">
        <v>147</v>
      </c>
      <c r="N939" t="s">
        <v>148</v>
      </c>
      <c r="O939" t="s">
        <v>431</v>
      </c>
      <c r="Q939" t="s">
        <v>137</v>
      </c>
      <c r="S939" t="s">
        <v>76</v>
      </c>
      <c r="T939" t="s">
        <v>305</v>
      </c>
    </row>
    <row r="940" spans="1:20" x14ac:dyDescent="0.35">
      <c r="A940">
        <v>65868</v>
      </c>
      <c r="C940">
        <v>149</v>
      </c>
      <c r="D940" t="s">
        <v>73</v>
      </c>
      <c r="E940" t="s">
        <v>154</v>
      </c>
      <c r="F940">
        <v>509</v>
      </c>
      <c r="G940" s="22">
        <v>45497</v>
      </c>
      <c r="H940" s="22">
        <v>45497</v>
      </c>
      <c r="I940" s="22">
        <v>45497</v>
      </c>
      <c r="J940" s="22">
        <v>45490</v>
      </c>
      <c r="K940" s="22">
        <v>45492</v>
      </c>
      <c r="L940" t="s">
        <v>133</v>
      </c>
      <c r="M940" t="s">
        <v>147</v>
      </c>
      <c r="N940" t="s">
        <v>145</v>
      </c>
      <c r="O940" t="s">
        <v>431</v>
      </c>
      <c r="Q940" t="s">
        <v>137</v>
      </c>
      <c r="S940" t="s">
        <v>76</v>
      </c>
      <c r="T940" t="s">
        <v>305</v>
      </c>
    </row>
    <row r="941" spans="1:20" x14ac:dyDescent="0.35">
      <c r="A941">
        <v>66061</v>
      </c>
      <c r="C941">
        <v>149</v>
      </c>
      <c r="D941" t="s">
        <v>73</v>
      </c>
      <c r="F941">
        <v>100.8</v>
      </c>
      <c r="G941" s="22">
        <v>45497</v>
      </c>
      <c r="H941" s="22"/>
      <c r="I941" s="22">
        <v>45497</v>
      </c>
      <c r="J941" s="22">
        <v>45492</v>
      </c>
      <c r="K941" s="22">
        <v>45492</v>
      </c>
      <c r="L941" t="s">
        <v>158</v>
      </c>
      <c r="M941" t="s">
        <v>197</v>
      </c>
      <c r="N941" t="s">
        <v>517</v>
      </c>
      <c r="O941" t="s">
        <v>431</v>
      </c>
      <c r="S941" t="s">
        <v>76</v>
      </c>
      <c r="T941" t="s">
        <v>139</v>
      </c>
    </row>
    <row r="942" spans="1:20" x14ac:dyDescent="0.35">
      <c r="A942">
        <v>66515</v>
      </c>
      <c r="C942">
        <v>149</v>
      </c>
      <c r="D942" t="s">
        <v>73</v>
      </c>
      <c r="E942" t="s">
        <v>162</v>
      </c>
      <c r="F942">
        <v>696</v>
      </c>
      <c r="G942" s="22">
        <v>45497</v>
      </c>
      <c r="H942" s="22"/>
      <c r="I942" s="22">
        <v>45497</v>
      </c>
      <c r="J942" s="22">
        <v>45497</v>
      </c>
      <c r="K942" s="22"/>
      <c r="L942" t="s">
        <v>158</v>
      </c>
      <c r="M942" t="s">
        <v>147</v>
      </c>
      <c r="N942" t="s">
        <v>145</v>
      </c>
      <c r="O942" t="s">
        <v>431</v>
      </c>
      <c r="S942" t="s">
        <v>76</v>
      </c>
      <c r="T942" t="s">
        <v>139</v>
      </c>
    </row>
    <row r="943" spans="1:20" x14ac:dyDescent="0.35">
      <c r="A943">
        <v>66516</v>
      </c>
      <c r="C943">
        <v>149</v>
      </c>
      <c r="D943" t="s">
        <v>73</v>
      </c>
      <c r="E943" t="s">
        <v>362</v>
      </c>
      <c r="F943">
        <v>284</v>
      </c>
      <c r="G943" s="22">
        <v>45497</v>
      </c>
      <c r="H943" s="22"/>
      <c r="I943" s="22">
        <v>45497</v>
      </c>
      <c r="J943" s="22">
        <v>45498</v>
      </c>
      <c r="K943" s="22"/>
      <c r="L943" t="s">
        <v>158</v>
      </c>
      <c r="M943" t="s">
        <v>147</v>
      </c>
      <c r="N943" t="s">
        <v>145</v>
      </c>
      <c r="O943" t="s">
        <v>431</v>
      </c>
      <c r="S943" t="s">
        <v>76</v>
      </c>
      <c r="T943" t="s">
        <v>139</v>
      </c>
    </row>
    <row r="944" spans="1:20" x14ac:dyDescent="0.35">
      <c r="A944">
        <v>66517</v>
      </c>
      <c r="C944">
        <v>149</v>
      </c>
      <c r="D944" t="s">
        <v>73</v>
      </c>
      <c r="E944" t="s">
        <v>502</v>
      </c>
      <c r="F944">
        <v>2373.2199999999998</v>
      </c>
      <c r="G944" s="22">
        <v>45497</v>
      </c>
      <c r="H944" s="22"/>
      <c r="I944" s="22">
        <v>45497</v>
      </c>
      <c r="J944" s="22">
        <v>45497</v>
      </c>
      <c r="K944" s="22"/>
      <c r="L944" t="s">
        <v>158</v>
      </c>
      <c r="M944" t="s">
        <v>147</v>
      </c>
      <c r="N944" t="s">
        <v>145</v>
      </c>
      <c r="O944" t="s">
        <v>431</v>
      </c>
      <c r="S944" t="s">
        <v>76</v>
      </c>
      <c r="T944" t="s">
        <v>139</v>
      </c>
    </row>
    <row r="945" spans="1:20" x14ac:dyDescent="0.35">
      <c r="A945">
        <v>66518</v>
      </c>
      <c r="C945">
        <v>149</v>
      </c>
      <c r="D945" t="s">
        <v>73</v>
      </c>
      <c r="E945" t="s">
        <v>483</v>
      </c>
      <c r="F945">
        <v>676.38</v>
      </c>
      <c r="G945" s="22">
        <v>45497</v>
      </c>
      <c r="H945" s="22"/>
      <c r="I945" s="22">
        <v>45497</v>
      </c>
      <c r="J945" s="22">
        <v>45497</v>
      </c>
      <c r="K945" s="22"/>
      <c r="L945" t="s">
        <v>158</v>
      </c>
      <c r="M945" t="s">
        <v>147</v>
      </c>
      <c r="N945" t="s">
        <v>145</v>
      </c>
      <c r="O945" t="s">
        <v>431</v>
      </c>
      <c r="S945" t="s">
        <v>76</v>
      </c>
      <c r="T945" t="s">
        <v>139</v>
      </c>
    </row>
    <row r="946" spans="1:20" x14ac:dyDescent="0.35">
      <c r="A946">
        <v>66526</v>
      </c>
      <c r="C946">
        <v>149</v>
      </c>
      <c r="D946" t="s">
        <v>73</v>
      </c>
      <c r="E946" t="s">
        <v>216</v>
      </c>
      <c r="F946">
        <v>2627.8</v>
      </c>
      <c r="G946" s="22">
        <v>45497</v>
      </c>
      <c r="H946" s="22"/>
      <c r="I946" s="22">
        <v>45497</v>
      </c>
      <c r="J946" s="22">
        <v>45490</v>
      </c>
      <c r="K946" s="22"/>
      <c r="L946" t="s">
        <v>133</v>
      </c>
      <c r="M946" t="s">
        <v>242</v>
      </c>
      <c r="N946" t="s">
        <v>307</v>
      </c>
      <c r="O946" t="s">
        <v>431</v>
      </c>
      <c r="S946" t="s">
        <v>76</v>
      </c>
      <c r="T946" t="s">
        <v>305</v>
      </c>
    </row>
    <row r="947" spans="1:20" x14ac:dyDescent="0.35">
      <c r="A947">
        <v>66576</v>
      </c>
      <c r="C947">
        <v>149</v>
      </c>
      <c r="D947" t="s">
        <v>73</v>
      </c>
      <c r="E947" t="s">
        <v>295</v>
      </c>
      <c r="F947">
        <v>1177.6400000000001</v>
      </c>
      <c r="G947" s="22">
        <v>45497</v>
      </c>
      <c r="H947" s="22"/>
      <c r="I947" s="22">
        <v>45497</v>
      </c>
      <c r="J947" s="22">
        <v>45473</v>
      </c>
      <c r="K947" s="22">
        <v>45497</v>
      </c>
      <c r="L947" t="s">
        <v>158</v>
      </c>
      <c r="M947" t="s">
        <v>81</v>
      </c>
      <c r="N947" t="s">
        <v>420</v>
      </c>
      <c r="O947" t="s">
        <v>431</v>
      </c>
      <c r="S947" t="s">
        <v>76</v>
      </c>
      <c r="T947" t="s">
        <v>139</v>
      </c>
    </row>
    <row r="948" spans="1:20" x14ac:dyDescent="0.35">
      <c r="A948">
        <v>58414</v>
      </c>
      <c r="C948">
        <v>149</v>
      </c>
      <c r="D948" t="s">
        <v>73</v>
      </c>
      <c r="E948" t="s">
        <v>357</v>
      </c>
      <c r="F948">
        <v>1098.3900000000001</v>
      </c>
      <c r="G948" s="22">
        <v>45497</v>
      </c>
      <c r="H948" s="22">
        <v>45497</v>
      </c>
      <c r="I948" s="22">
        <v>45497</v>
      </c>
      <c r="J948" s="22">
        <v>44613</v>
      </c>
      <c r="K948" s="22"/>
      <c r="L948" t="s">
        <v>133</v>
      </c>
      <c r="N948" t="s">
        <v>188</v>
      </c>
      <c r="O948" t="s">
        <v>431</v>
      </c>
      <c r="Q948" t="s">
        <v>137</v>
      </c>
      <c r="S948" t="s">
        <v>76</v>
      </c>
      <c r="T948" t="s">
        <v>139</v>
      </c>
    </row>
    <row r="949" spans="1:20" x14ac:dyDescent="0.35">
      <c r="A949">
        <v>65494</v>
      </c>
      <c r="C949">
        <v>149</v>
      </c>
      <c r="D949" t="s">
        <v>73</v>
      </c>
      <c r="E949" t="s">
        <v>379</v>
      </c>
      <c r="F949">
        <v>263.57</v>
      </c>
      <c r="G949" s="22">
        <v>45496</v>
      </c>
      <c r="H949" s="22">
        <v>45496</v>
      </c>
      <c r="I949" s="22">
        <v>45496</v>
      </c>
      <c r="J949" s="22">
        <v>45481</v>
      </c>
      <c r="K949" s="22"/>
      <c r="L949" t="s">
        <v>133</v>
      </c>
      <c r="M949" t="s">
        <v>147</v>
      </c>
      <c r="N949" t="s">
        <v>145</v>
      </c>
      <c r="O949" t="s">
        <v>431</v>
      </c>
      <c r="Q949" t="s">
        <v>137</v>
      </c>
      <c r="S949" t="s">
        <v>76</v>
      </c>
      <c r="T949" t="s">
        <v>305</v>
      </c>
    </row>
    <row r="950" spans="1:20" x14ac:dyDescent="0.35">
      <c r="A950">
        <v>65605</v>
      </c>
      <c r="C950">
        <v>149</v>
      </c>
      <c r="D950" t="s">
        <v>73</v>
      </c>
      <c r="E950" t="s">
        <v>286</v>
      </c>
      <c r="F950">
        <v>3817.6</v>
      </c>
      <c r="G950" s="22">
        <v>45496</v>
      </c>
      <c r="H950" s="22">
        <v>45496</v>
      </c>
      <c r="I950" s="22">
        <v>45496</v>
      </c>
      <c r="J950" s="22">
        <v>45483</v>
      </c>
      <c r="K950" s="22"/>
      <c r="L950" t="s">
        <v>133</v>
      </c>
      <c r="M950" t="s">
        <v>147</v>
      </c>
      <c r="N950" t="s">
        <v>145</v>
      </c>
      <c r="O950" t="s">
        <v>431</v>
      </c>
      <c r="Q950" t="s">
        <v>137</v>
      </c>
      <c r="S950" t="s">
        <v>76</v>
      </c>
      <c r="T950" t="s">
        <v>305</v>
      </c>
    </row>
    <row r="951" spans="1:20" x14ac:dyDescent="0.35">
      <c r="A951">
        <v>65661</v>
      </c>
      <c r="C951">
        <v>149</v>
      </c>
      <c r="D951" t="s">
        <v>73</v>
      </c>
      <c r="E951" t="s">
        <v>212</v>
      </c>
      <c r="F951">
        <v>932.9</v>
      </c>
      <c r="G951" s="22">
        <v>45496</v>
      </c>
      <c r="H951" s="22">
        <v>45496</v>
      </c>
      <c r="I951" s="22">
        <v>45496</v>
      </c>
      <c r="J951" s="22">
        <v>45490</v>
      </c>
      <c r="K951" s="22"/>
      <c r="L951" t="s">
        <v>133</v>
      </c>
      <c r="M951" t="s">
        <v>197</v>
      </c>
      <c r="N951" t="s">
        <v>213</v>
      </c>
      <c r="O951" t="s">
        <v>431</v>
      </c>
      <c r="Q951" t="s">
        <v>137</v>
      </c>
      <c r="S951" t="s">
        <v>76</v>
      </c>
      <c r="T951" t="s">
        <v>305</v>
      </c>
    </row>
    <row r="952" spans="1:20" x14ac:dyDescent="0.35">
      <c r="A952">
        <v>63861</v>
      </c>
      <c r="C952">
        <v>149</v>
      </c>
      <c r="D952" t="s">
        <v>73</v>
      </c>
      <c r="E952" t="s">
        <v>144</v>
      </c>
      <c r="F952">
        <v>922.17</v>
      </c>
      <c r="G952" s="22">
        <v>45496</v>
      </c>
      <c r="H952" s="22">
        <v>45496</v>
      </c>
      <c r="I952" s="22">
        <v>45496</v>
      </c>
      <c r="J952" s="22">
        <v>45468</v>
      </c>
      <c r="K952" s="22">
        <v>45481</v>
      </c>
      <c r="L952" t="s">
        <v>133</v>
      </c>
      <c r="M952" t="s">
        <v>147</v>
      </c>
      <c r="N952" t="s">
        <v>145</v>
      </c>
      <c r="O952" t="s">
        <v>431</v>
      </c>
      <c r="Q952" t="s">
        <v>137</v>
      </c>
      <c r="S952" t="s">
        <v>76</v>
      </c>
      <c r="T952" t="s">
        <v>305</v>
      </c>
    </row>
    <row r="953" spans="1:20" x14ac:dyDescent="0.35">
      <c r="A953">
        <v>63862</v>
      </c>
      <c r="C953">
        <v>149</v>
      </c>
      <c r="D953" t="s">
        <v>73</v>
      </c>
      <c r="E953" t="s">
        <v>168</v>
      </c>
      <c r="F953">
        <v>2878.46</v>
      </c>
      <c r="G953" s="22">
        <v>45496</v>
      </c>
      <c r="H953" s="22">
        <v>45496</v>
      </c>
      <c r="I953" s="22">
        <v>45496</v>
      </c>
      <c r="J953" s="22">
        <v>45474</v>
      </c>
      <c r="K953" s="22">
        <v>45481</v>
      </c>
      <c r="L953" t="s">
        <v>133</v>
      </c>
      <c r="M953" t="s">
        <v>147</v>
      </c>
      <c r="N953" t="s">
        <v>145</v>
      </c>
      <c r="O953" t="s">
        <v>431</v>
      </c>
      <c r="Q953" t="s">
        <v>137</v>
      </c>
      <c r="S953" t="s">
        <v>76</v>
      </c>
      <c r="T953" t="s">
        <v>305</v>
      </c>
    </row>
    <row r="954" spans="1:20" x14ac:dyDescent="0.35">
      <c r="A954">
        <v>66120</v>
      </c>
      <c r="C954">
        <v>149</v>
      </c>
      <c r="D954" t="s">
        <v>73</v>
      </c>
      <c r="E954" t="s">
        <v>358</v>
      </c>
      <c r="F954">
        <v>24084.25</v>
      </c>
      <c r="G954" s="22">
        <v>45496</v>
      </c>
      <c r="H954" s="22"/>
      <c r="I954" s="22">
        <v>45496</v>
      </c>
      <c r="J954" s="22">
        <v>45429</v>
      </c>
      <c r="K954" s="22"/>
      <c r="L954" t="s">
        <v>133</v>
      </c>
      <c r="M954" t="s">
        <v>399</v>
      </c>
      <c r="N954" t="s">
        <v>448</v>
      </c>
      <c r="O954" t="s">
        <v>431</v>
      </c>
      <c r="S954" t="s">
        <v>76</v>
      </c>
      <c r="T954" t="s">
        <v>139</v>
      </c>
    </row>
    <row r="955" spans="1:20" x14ac:dyDescent="0.35">
      <c r="A955">
        <v>66136</v>
      </c>
      <c r="C955">
        <v>149</v>
      </c>
      <c r="D955" t="s">
        <v>73</v>
      </c>
      <c r="E955" t="s">
        <v>475</v>
      </c>
      <c r="F955">
        <v>290</v>
      </c>
      <c r="G955" s="22">
        <v>45496</v>
      </c>
      <c r="H955" s="22"/>
      <c r="I955" s="22">
        <v>45496</v>
      </c>
      <c r="J955" s="22">
        <v>45475</v>
      </c>
      <c r="K955" s="22"/>
      <c r="L955" t="s">
        <v>158</v>
      </c>
      <c r="M955" t="s">
        <v>81</v>
      </c>
      <c r="N955" t="s">
        <v>476</v>
      </c>
      <c r="O955" t="s">
        <v>431</v>
      </c>
      <c r="S955" t="s">
        <v>76</v>
      </c>
      <c r="T955" t="s">
        <v>139</v>
      </c>
    </row>
    <row r="956" spans="1:20" x14ac:dyDescent="0.35">
      <c r="A956">
        <v>66137</v>
      </c>
      <c r="C956">
        <v>149</v>
      </c>
      <c r="D956" t="s">
        <v>73</v>
      </c>
      <c r="E956" t="s">
        <v>475</v>
      </c>
      <c r="F956">
        <v>1160</v>
      </c>
      <c r="G956" s="22">
        <v>45496</v>
      </c>
      <c r="H956" s="22"/>
      <c r="I956" s="22">
        <v>45496</v>
      </c>
      <c r="J956" s="22">
        <v>45475</v>
      </c>
      <c r="K956" s="22"/>
      <c r="L956" t="s">
        <v>158</v>
      </c>
      <c r="M956" t="s">
        <v>81</v>
      </c>
      <c r="N956" t="s">
        <v>476</v>
      </c>
      <c r="O956" t="s">
        <v>431</v>
      </c>
      <c r="S956" t="s">
        <v>76</v>
      </c>
      <c r="T956" t="s">
        <v>139</v>
      </c>
    </row>
    <row r="957" spans="1:20" x14ac:dyDescent="0.35">
      <c r="A957">
        <v>66304</v>
      </c>
      <c r="C957">
        <v>149</v>
      </c>
      <c r="D957" t="s">
        <v>73</v>
      </c>
      <c r="E957" t="s">
        <v>144</v>
      </c>
      <c r="F957">
        <v>2003.4</v>
      </c>
      <c r="G957" s="22">
        <v>45496</v>
      </c>
      <c r="H957" s="22"/>
      <c r="I957" s="22">
        <v>45496</v>
      </c>
      <c r="J957" s="22">
        <v>45497</v>
      </c>
      <c r="K957" s="22"/>
      <c r="L957" t="s">
        <v>158</v>
      </c>
      <c r="M957" t="s">
        <v>147</v>
      </c>
      <c r="N957" t="s">
        <v>145</v>
      </c>
      <c r="O957" t="s">
        <v>431</v>
      </c>
      <c r="S957" t="s">
        <v>76</v>
      </c>
      <c r="T957" t="s">
        <v>139</v>
      </c>
    </row>
    <row r="958" spans="1:20" x14ac:dyDescent="0.35">
      <c r="A958">
        <v>66305</v>
      </c>
      <c r="C958">
        <v>149</v>
      </c>
      <c r="D958" t="s">
        <v>73</v>
      </c>
      <c r="E958" t="s">
        <v>289</v>
      </c>
      <c r="F958">
        <v>220</v>
      </c>
      <c r="G958" s="22">
        <v>45496</v>
      </c>
      <c r="H958" s="22"/>
      <c r="I958" s="22">
        <v>45496</v>
      </c>
      <c r="J958" s="22">
        <v>45496</v>
      </c>
      <c r="K958" s="22"/>
      <c r="L958" t="s">
        <v>158</v>
      </c>
      <c r="M958" t="s">
        <v>197</v>
      </c>
      <c r="N958" t="s">
        <v>183</v>
      </c>
      <c r="O958" t="s">
        <v>431</v>
      </c>
      <c r="S958" t="s">
        <v>76</v>
      </c>
      <c r="T958" t="s">
        <v>139</v>
      </c>
    </row>
    <row r="959" spans="1:20" x14ac:dyDescent="0.35">
      <c r="A959">
        <v>63855</v>
      </c>
      <c r="C959">
        <v>149</v>
      </c>
      <c r="D959" t="s">
        <v>73</v>
      </c>
      <c r="E959" t="s">
        <v>333</v>
      </c>
      <c r="F959">
        <v>367.46</v>
      </c>
      <c r="G959" s="22">
        <v>45495</v>
      </c>
      <c r="H959" s="22">
        <v>45495</v>
      </c>
      <c r="I959" s="22">
        <v>45495</v>
      </c>
      <c r="J959" s="22">
        <v>45463</v>
      </c>
      <c r="K959" s="22">
        <v>45481</v>
      </c>
      <c r="L959" t="s">
        <v>133</v>
      </c>
      <c r="M959" t="s">
        <v>197</v>
      </c>
      <c r="N959" t="s">
        <v>150</v>
      </c>
      <c r="O959" t="s">
        <v>431</v>
      </c>
      <c r="Q959" t="s">
        <v>137</v>
      </c>
      <c r="S959" t="s">
        <v>76</v>
      </c>
      <c r="T959" t="s">
        <v>305</v>
      </c>
    </row>
    <row r="960" spans="1:20" x14ac:dyDescent="0.35">
      <c r="A960">
        <v>63858</v>
      </c>
      <c r="C960">
        <v>149</v>
      </c>
      <c r="D960" t="s">
        <v>73</v>
      </c>
      <c r="E960" t="s">
        <v>198</v>
      </c>
      <c r="F960">
        <v>3304.79</v>
      </c>
      <c r="G960" s="22">
        <v>45495</v>
      </c>
      <c r="H960" s="22">
        <v>45495</v>
      </c>
      <c r="I960" s="22">
        <v>45495</v>
      </c>
      <c r="J960" s="22">
        <v>45474</v>
      </c>
      <c r="K960" s="22">
        <v>45481</v>
      </c>
      <c r="L960" t="s">
        <v>133</v>
      </c>
      <c r="M960" t="s">
        <v>147</v>
      </c>
      <c r="N960" t="s">
        <v>145</v>
      </c>
      <c r="O960" t="s">
        <v>431</v>
      </c>
      <c r="Q960" t="s">
        <v>137</v>
      </c>
      <c r="S960" t="s">
        <v>76</v>
      </c>
      <c r="T960" t="s">
        <v>305</v>
      </c>
    </row>
    <row r="961" spans="1:20" x14ac:dyDescent="0.35">
      <c r="A961">
        <v>63859</v>
      </c>
      <c r="C961">
        <v>149</v>
      </c>
      <c r="D961" t="s">
        <v>73</v>
      </c>
      <c r="E961" t="s">
        <v>191</v>
      </c>
      <c r="F961">
        <v>515.75</v>
      </c>
      <c r="G961" s="22">
        <v>45495</v>
      </c>
      <c r="H961" s="22">
        <v>45495</v>
      </c>
      <c r="I961" s="22">
        <v>45495</v>
      </c>
      <c r="J961" s="22">
        <v>45475</v>
      </c>
      <c r="K961" s="22">
        <v>45481</v>
      </c>
      <c r="L961" t="s">
        <v>133</v>
      </c>
      <c r="M961" t="s">
        <v>147</v>
      </c>
      <c r="N961" t="s">
        <v>145</v>
      </c>
      <c r="O961" t="s">
        <v>431</v>
      </c>
      <c r="Q961" t="s">
        <v>137</v>
      </c>
      <c r="S961" t="s">
        <v>76</v>
      </c>
      <c r="T961" t="s">
        <v>305</v>
      </c>
    </row>
    <row r="962" spans="1:20" x14ac:dyDescent="0.35">
      <c r="A962">
        <v>63860</v>
      </c>
      <c r="C962">
        <v>149</v>
      </c>
      <c r="D962" t="s">
        <v>73</v>
      </c>
      <c r="E962" t="s">
        <v>193</v>
      </c>
      <c r="F962">
        <v>3135.42</v>
      </c>
      <c r="G962" s="22">
        <v>45495</v>
      </c>
      <c r="H962" s="22">
        <v>45495</v>
      </c>
      <c r="I962" s="22">
        <v>45495</v>
      </c>
      <c r="J962" s="22">
        <v>45475</v>
      </c>
      <c r="K962" s="22">
        <v>45481</v>
      </c>
      <c r="L962" t="s">
        <v>133</v>
      </c>
      <c r="M962" t="s">
        <v>147</v>
      </c>
      <c r="N962" t="s">
        <v>145</v>
      </c>
      <c r="O962" t="s">
        <v>431</v>
      </c>
      <c r="Q962" t="s">
        <v>137</v>
      </c>
      <c r="S962" t="s">
        <v>76</v>
      </c>
      <c r="T962" t="s">
        <v>305</v>
      </c>
    </row>
    <row r="963" spans="1:20" x14ac:dyDescent="0.35">
      <c r="A963">
        <v>64267</v>
      </c>
      <c r="C963">
        <v>149</v>
      </c>
      <c r="D963" t="s">
        <v>73</v>
      </c>
      <c r="E963" t="s">
        <v>198</v>
      </c>
      <c r="F963">
        <v>609.41999999999996</v>
      </c>
      <c r="G963" s="22">
        <v>45495</v>
      </c>
      <c r="H963" s="22">
        <v>45495</v>
      </c>
      <c r="I963" s="22">
        <v>45495</v>
      </c>
      <c r="J963" s="22">
        <v>45478</v>
      </c>
      <c r="K963" s="22">
        <v>45483</v>
      </c>
      <c r="L963" t="s">
        <v>133</v>
      </c>
      <c r="M963" t="s">
        <v>147</v>
      </c>
      <c r="N963" t="s">
        <v>145</v>
      </c>
      <c r="O963" t="s">
        <v>431</v>
      </c>
      <c r="Q963" t="s">
        <v>137</v>
      </c>
      <c r="S963" t="s">
        <v>76</v>
      </c>
      <c r="T963" t="s">
        <v>305</v>
      </c>
    </row>
    <row r="964" spans="1:20" x14ac:dyDescent="0.35">
      <c r="A964">
        <v>64290</v>
      </c>
      <c r="C964">
        <v>149</v>
      </c>
      <c r="D964" t="s">
        <v>73</v>
      </c>
      <c r="E964" t="s">
        <v>523</v>
      </c>
      <c r="F964">
        <v>135</v>
      </c>
      <c r="G964" s="22">
        <v>45495</v>
      </c>
      <c r="H964" s="22">
        <v>45495</v>
      </c>
      <c r="I964" s="22">
        <v>45495</v>
      </c>
      <c r="J964" s="22">
        <v>45481</v>
      </c>
      <c r="K964" s="22">
        <v>45483</v>
      </c>
      <c r="L964" t="s">
        <v>133</v>
      </c>
      <c r="M964" t="s">
        <v>147</v>
      </c>
      <c r="N964" t="s">
        <v>145</v>
      </c>
      <c r="O964" t="s">
        <v>431</v>
      </c>
      <c r="Q964" t="s">
        <v>137</v>
      </c>
      <c r="S964" t="s">
        <v>76</v>
      </c>
      <c r="T964" t="s">
        <v>305</v>
      </c>
    </row>
    <row r="965" spans="1:20" x14ac:dyDescent="0.35">
      <c r="A965">
        <v>64509</v>
      </c>
      <c r="C965">
        <v>149</v>
      </c>
      <c r="D965" t="s">
        <v>73</v>
      </c>
      <c r="E965" t="s">
        <v>241</v>
      </c>
      <c r="F965">
        <v>624.72</v>
      </c>
      <c r="G965" s="22">
        <v>45495</v>
      </c>
      <c r="H965" s="22">
        <v>45495</v>
      </c>
      <c r="I965" s="22">
        <v>45495</v>
      </c>
      <c r="J965" s="22">
        <v>45474</v>
      </c>
      <c r="K965" s="22">
        <v>45484</v>
      </c>
      <c r="L965" t="s">
        <v>133</v>
      </c>
      <c r="M965" t="s">
        <v>242</v>
      </c>
      <c r="N965" t="s">
        <v>243</v>
      </c>
      <c r="O965" t="s">
        <v>431</v>
      </c>
      <c r="Q965" t="s">
        <v>137</v>
      </c>
      <c r="S965" t="s">
        <v>76</v>
      </c>
      <c r="T965" t="s">
        <v>305</v>
      </c>
    </row>
    <row r="966" spans="1:20" x14ac:dyDescent="0.35">
      <c r="A966">
        <v>64510</v>
      </c>
      <c r="C966">
        <v>149</v>
      </c>
      <c r="D966" t="s">
        <v>73</v>
      </c>
      <c r="E966" t="s">
        <v>524</v>
      </c>
      <c r="F966">
        <v>121.55</v>
      </c>
      <c r="G966" s="22">
        <v>45495</v>
      </c>
      <c r="H966" s="22">
        <v>45495</v>
      </c>
      <c r="I966" s="22">
        <v>45495</v>
      </c>
      <c r="J966" s="22">
        <v>45462</v>
      </c>
      <c r="K966" s="22">
        <v>45484</v>
      </c>
      <c r="L966" t="s">
        <v>133</v>
      </c>
      <c r="M966" t="s">
        <v>242</v>
      </c>
      <c r="N966" t="s">
        <v>383</v>
      </c>
      <c r="O966" t="s">
        <v>431</v>
      </c>
      <c r="Q966" t="s">
        <v>137</v>
      </c>
      <c r="S966" t="s">
        <v>76</v>
      </c>
      <c r="T966" t="s">
        <v>305</v>
      </c>
    </row>
    <row r="967" spans="1:20" x14ac:dyDescent="0.35">
      <c r="A967">
        <v>64951</v>
      </c>
      <c r="C967">
        <v>149</v>
      </c>
      <c r="D967" t="s">
        <v>73</v>
      </c>
      <c r="F967">
        <v>351.4</v>
      </c>
      <c r="G967" s="22">
        <v>45495</v>
      </c>
      <c r="H967" s="22">
        <v>45495</v>
      </c>
      <c r="I967" s="22">
        <v>45495</v>
      </c>
      <c r="J967" s="22">
        <v>45476</v>
      </c>
      <c r="K967" s="22">
        <v>45485</v>
      </c>
      <c r="L967" t="s">
        <v>133</v>
      </c>
      <c r="M967" t="s">
        <v>141</v>
      </c>
      <c r="N967" t="s">
        <v>237</v>
      </c>
      <c r="O967" t="s">
        <v>431</v>
      </c>
      <c r="Q967" t="s">
        <v>137</v>
      </c>
      <c r="S967" t="s">
        <v>76</v>
      </c>
      <c r="T967" t="s">
        <v>305</v>
      </c>
    </row>
    <row r="968" spans="1:20" x14ac:dyDescent="0.35">
      <c r="A968">
        <v>65084</v>
      </c>
      <c r="C968">
        <v>149</v>
      </c>
      <c r="D968" t="s">
        <v>73</v>
      </c>
      <c r="E968" t="s">
        <v>239</v>
      </c>
      <c r="F968">
        <v>537.5</v>
      </c>
      <c r="G968" s="22">
        <v>45495</v>
      </c>
      <c r="H968" s="22">
        <v>45495</v>
      </c>
      <c r="I968" s="22">
        <v>45495</v>
      </c>
      <c r="J968" s="22">
        <v>45488</v>
      </c>
      <c r="K968" s="22">
        <v>45488</v>
      </c>
      <c r="L968" t="s">
        <v>133</v>
      </c>
      <c r="M968" t="s">
        <v>141</v>
      </c>
      <c r="N968" t="s">
        <v>240</v>
      </c>
      <c r="O968" t="s">
        <v>431</v>
      </c>
      <c r="Q968" t="s">
        <v>137</v>
      </c>
      <c r="S968" t="s">
        <v>76</v>
      </c>
      <c r="T968" t="s">
        <v>305</v>
      </c>
    </row>
    <row r="969" spans="1:20" x14ac:dyDescent="0.35">
      <c r="A969">
        <v>65467</v>
      </c>
      <c r="C969">
        <v>149</v>
      </c>
      <c r="D969" t="s">
        <v>73</v>
      </c>
      <c r="E969" t="s">
        <v>155</v>
      </c>
      <c r="F969">
        <v>150.05000000000001</v>
      </c>
      <c r="G969" s="22">
        <v>45495</v>
      </c>
      <c r="H969" s="22">
        <v>45495</v>
      </c>
      <c r="I969" s="22">
        <v>45495</v>
      </c>
      <c r="J969" s="22">
        <v>45476</v>
      </c>
      <c r="K969" s="22"/>
      <c r="L969" t="s">
        <v>133</v>
      </c>
      <c r="M969" t="s">
        <v>170</v>
      </c>
      <c r="N969" t="s">
        <v>156</v>
      </c>
      <c r="O969" t="s">
        <v>431</v>
      </c>
      <c r="Q969" t="s">
        <v>137</v>
      </c>
      <c r="S969" t="s">
        <v>76</v>
      </c>
      <c r="T969" t="s">
        <v>305</v>
      </c>
    </row>
    <row r="970" spans="1:20" x14ac:dyDescent="0.35">
      <c r="A970">
        <v>65483</v>
      </c>
      <c r="C970">
        <v>149</v>
      </c>
      <c r="D970" t="s">
        <v>73</v>
      </c>
      <c r="E970" t="s">
        <v>151</v>
      </c>
      <c r="F970">
        <v>687.4</v>
      </c>
      <c r="G970" s="22">
        <v>45495</v>
      </c>
      <c r="H970" s="22">
        <v>45495</v>
      </c>
      <c r="I970" s="22">
        <v>45495</v>
      </c>
      <c r="J970" s="22">
        <v>45483</v>
      </c>
      <c r="K970" s="22"/>
      <c r="L970" t="s">
        <v>133</v>
      </c>
      <c r="M970" t="s">
        <v>147</v>
      </c>
      <c r="N970" t="s">
        <v>145</v>
      </c>
      <c r="O970" t="s">
        <v>431</v>
      </c>
      <c r="Q970" t="s">
        <v>137</v>
      </c>
      <c r="S970" t="s">
        <v>76</v>
      </c>
      <c r="T970" t="s">
        <v>305</v>
      </c>
    </row>
    <row r="971" spans="1:20" x14ac:dyDescent="0.35">
      <c r="A971">
        <v>65484</v>
      </c>
      <c r="C971">
        <v>149</v>
      </c>
      <c r="D971" t="s">
        <v>73</v>
      </c>
      <c r="E971" t="s">
        <v>149</v>
      </c>
      <c r="F971">
        <v>2170</v>
      </c>
      <c r="G971" s="22">
        <v>45495</v>
      </c>
      <c r="H971" s="22">
        <v>45495</v>
      </c>
      <c r="I971" s="22">
        <v>45495</v>
      </c>
      <c r="J971" s="22">
        <v>45484</v>
      </c>
      <c r="K971" s="22"/>
      <c r="L971" t="s">
        <v>133</v>
      </c>
      <c r="M971" t="s">
        <v>197</v>
      </c>
      <c r="N971" t="s">
        <v>150</v>
      </c>
      <c r="O971" t="s">
        <v>431</v>
      </c>
      <c r="Q971" t="s">
        <v>137</v>
      </c>
      <c r="S971" t="s">
        <v>76</v>
      </c>
      <c r="T971" t="s">
        <v>305</v>
      </c>
    </row>
    <row r="972" spans="1:20" x14ac:dyDescent="0.35">
      <c r="A972">
        <v>65492</v>
      </c>
      <c r="C972">
        <v>149</v>
      </c>
      <c r="D972" t="s">
        <v>73</v>
      </c>
      <c r="E972" t="s">
        <v>479</v>
      </c>
      <c r="F972">
        <v>718.39</v>
      </c>
      <c r="G972" s="22">
        <v>45495</v>
      </c>
      <c r="H972" s="22">
        <v>45495</v>
      </c>
      <c r="I972" s="22">
        <v>45495</v>
      </c>
      <c r="J972" s="22">
        <v>45482</v>
      </c>
      <c r="K972" s="22"/>
      <c r="L972" t="s">
        <v>133</v>
      </c>
      <c r="M972" t="s">
        <v>147</v>
      </c>
      <c r="N972" t="s">
        <v>145</v>
      </c>
      <c r="O972" t="s">
        <v>431</v>
      </c>
      <c r="Q972" t="s">
        <v>137</v>
      </c>
      <c r="S972" t="s">
        <v>76</v>
      </c>
      <c r="T972" t="s">
        <v>305</v>
      </c>
    </row>
    <row r="973" spans="1:20" x14ac:dyDescent="0.35">
      <c r="A973">
        <v>65660</v>
      </c>
      <c r="C973">
        <v>149</v>
      </c>
      <c r="D973" t="s">
        <v>73</v>
      </c>
      <c r="E973" t="s">
        <v>216</v>
      </c>
      <c r="F973">
        <v>1313.9</v>
      </c>
      <c r="G973" s="22">
        <v>45495</v>
      </c>
      <c r="H973" s="22">
        <v>45495</v>
      </c>
      <c r="I973" s="22">
        <v>45495</v>
      </c>
      <c r="J973" s="22">
        <v>45490</v>
      </c>
      <c r="K973" s="22"/>
      <c r="L973" t="s">
        <v>133</v>
      </c>
      <c r="M973" t="s">
        <v>242</v>
      </c>
      <c r="N973" t="s">
        <v>307</v>
      </c>
      <c r="O973" t="s">
        <v>431</v>
      </c>
      <c r="Q973" t="s">
        <v>137</v>
      </c>
      <c r="S973" t="s">
        <v>76</v>
      </c>
      <c r="T973" t="s">
        <v>305</v>
      </c>
    </row>
    <row r="974" spans="1:20" x14ac:dyDescent="0.35">
      <c r="A974">
        <v>65748</v>
      </c>
      <c r="C974">
        <v>149</v>
      </c>
      <c r="D974" t="s">
        <v>73</v>
      </c>
      <c r="E974" t="s">
        <v>152</v>
      </c>
      <c r="F974">
        <v>848.82</v>
      </c>
      <c r="G974" s="22">
        <v>45495</v>
      </c>
      <c r="H974" s="22">
        <v>45495</v>
      </c>
      <c r="I974" s="22">
        <v>45495</v>
      </c>
      <c r="J974" s="22">
        <v>45489</v>
      </c>
      <c r="K974" s="22"/>
      <c r="L974" t="s">
        <v>133</v>
      </c>
      <c r="M974" t="s">
        <v>147</v>
      </c>
      <c r="N974" t="s">
        <v>145</v>
      </c>
      <c r="O974" t="s">
        <v>431</v>
      </c>
      <c r="Q974" t="s">
        <v>137</v>
      </c>
      <c r="S974" t="s">
        <v>76</v>
      </c>
      <c r="T974" t="s">
        <v>305</v>
      </c>
    </row>
    <row r="975" spans="1:20" x14ac:dyDescent="0.35">
      <c r="A975">
        <v>65858</v>
      </c>
      <c r="C975">
        <v>149</v>
      </c>
      <c r="D975" t="s">
        <v>73</v>
      </c>
      <c r="E975" t="s">
        <v>330</v>
      </c>
      <c r="F975">
        <v>190</v>
      </c>
      <c r="G975" s="22">
        <v>45495</v>
      </c>
      <c r="H975" s="22">
        <v>45495</v>
      </c>
      <c r="I975" s="22">
        <v>45495</v>
      </c>
      <c r="J975" s="22">
        <v>45474</v>
      </c>
      <c r="K975" s="22">
        <v>45492</v>
      </c>
      <c r="L975" t="s">
        <v>133</v>
      </c>
      <c r="M975" t="s">
        <v>197</v>
      </c>
      <c r="N975" t="s">
        <v>331</v>
      </c>
      <c r="O975" t="s">
        <v>431</v>
      </c>
      <c r="Q975" t="s">
        <v>137</v>
      </c>
      <c r="S975" t="s">
        <v>76</v>
      </c>
      <c r="T975" t="s">
        <v>305</v>
      </c>
    </row>
    <row r="976" spans="1:20" x14ac:dyDescent="0.35">
      <c r="A976">
        <v>65871</v>
      </c>
      <c r="C976">
        <v>149</v>
      </c>
      <c r="D976" t="s">
        <v>73</v>
      </c>
      <c r="E976" t="s">
        <v>435</v>
      </c>
      <c r="F976">
        <v>615</v>
      </c>
      <c r="G976" s="22">
        <v>45495</v>
      </c>
      <c r="H976" s="22">
        <v>45495</v>
      </c>
      <c r="I976" s="22">
        <v>45495</v>
      </c>
      <c r="J976" s="22">
        <v>45495</v>
      </c>
      <c r="K976" s="22">
        <v>45492</v>
      </c>
      <c r="L976" t="s">
        <v>158</v>
      </c>
      <c r="M976" t="s">
        <v>217</v>
      </c>
      <c r="N976" t="s">
        <v>318</v>
      </c>
      <c r="O976" t="s">
        <v>431</v>
      </c>
      <c r="Q976" t="s">
        <v>137</v>
      </c>
      <c r="S976" t="s">
        <v>76</v>
      </c>
      <c r="T976" t="s">
        <v>139</v>
      </c>
    </row>
    <row r="977" spans="1:20" x14ac:dyDescent="0.35">
      <c r="A977">
        <v>65873</v>
      </c>
      <c r="C977">
        <v>149</v>
      </c>
      <c r="D977" t="s">
        <v>73</v>
      </c>
      <c r="E977" t="s">
        <v>500</v>
      </c>
      <c r="F977">
        <v>3000</v>
      </c>
      <c r="G977" s="22">
        <v>45495</v>
      </c>
      <c r="H977" s="22">
        <v>45495</v>
      </c>
      <c r="I977" s="22">
        <v>45495</v>
      </c>
      <c r="J977" s="22">
        <v>45492</v>
      </c>
      <c r="K977" s="22">
        <v>45492</v>
      </c>
      <c r="L977" t="s">
        <v>158</v>
      </c>
      <c r="M977" t="s">
        <v>217</v>
      </c>
      <c r="N977" t="s">
        <v>318</v>
      </c>
      <c r="O977" t="s">
        <v>431</v>
      </c>
      <c r="Q977" t="s">
        <v>137</v>
      </c>
      <c r="S977" t="s">
        <v>76</v>
      </c>
      <c r="T977" t="s">
        <v>139</v>
      </c>
    </row>
    <row r="978" spans="1:20" x14ac:dyDescent="0.35">
      <c r="A978">
        <v>65876</v>
      </c>
      <c r="C978">
        <v>149</v>
      </c>
      <c r="D978" t="s">
        <v>73</v>
      </c>
      <c r="E978" t="s">
        <v>209</v>
      </c>
      <c r="F978">
        <v>359.91</v>
      </c>
      <c r="G978" s="22">
        <v>45495</v>
      </c>
      <c r="H978" s="22">
        <v>45495</v>
      </c>
      <c r="I978" s="22">
        <v>45495</v>
      </c>
      <c r="J978" s="22">
        <v>45478</v>
      </c>
      <c r="K978" s="22">
        <v>45492</v>
      </c>
      <c r="L978" t="s">
        <v>133</v>
      </c>
      <c r="M978" t="s">
        <v>170</v>
      </c>
      <c r="N978" t="s">
        <v>156</v>
      </c>
      <c r="O978" t="s">
        <v>431</v>
      </c>
      <c r="Q978" t="s">
        <v>137</v>
      </c>
      <c r="S978" t="s">
        <v>76</v>
      </c>
      <c r="T978" t="s">
        <v>305</v>
      </c>
    </row>
    <row r="979" spans="1:20" x14ac:dyDescent="0.35">
      <c r="A979">
        <v>66101</v>
      </c>
      <c r="C979">
        <v>149</v>
      </c>
      <c r="D979" t="s">
        <v>73</v>
      </c>
      <c r="E979" t="s">
        <v>319</v>
      </c>
      <c r="F979">
        <v>1500</v>
      </c>
      <c r="G979" s="22">
        <v>45495</v>
      </c>
      <c r="H979" s="22"/>
      <c r="I979" s="22">
        <v>45495</v>
      </c>
      <c r="J979" s="22">
        <v>45473</v>
      </c>
      <c r="K979" s="22">
        <v>45495</v>
      </c>
      <c r="L979" t="s">
        <v>158</v>
      </c>
      <c r="M979" t="s">
        <v>81</v>
      </c>
      <c r="N979" t="s">
        <v>420</v>
      </c>
      <c r="O979" t="s">
        <v>431</v>
      </c>
      <c r="S979" t="s">
        <v>76</v>
      </c>
      <c r="T979" t="s">
        <v>139</v>
      </c>
    </row>
    <row r="980" spans="1:20" x14ac:dyDescent="0.35">
      <c r="A980">
        <v>66102</v>
      </c>
      <c r="C980">
        <v>149</v>
      </c>
      <c r="D980" t="s">
        <v>73</v>
      </c>
      <c r="E980" t="s">
        <v>289</v>
      </c>
      <c r="F980">
        <v>147.9</v>
      </c>
      <c r="G980" s="22">
        <v>45495</v>
      </c>
      <c r="H980" s="22"/>
      <c r="I980" s="22">
        <v>45495</v>
      </c>
      <c r="J980" s="22">
        <v>45495</v>
      </c>
      <c r="K980" s="22"/>
      <c r="L980" t="s">
        <v>158</v>
      </c>
      <c r="M980" t="s">
        <v>187</v>
      </c>
      <c r="N980" t="s">
        <v>192</v>
      </c>
      <c r="O980" t="s">
        <v>431</v>
      </c>
      <c r="S980" t="s">
        <v>76</v>
      </c>
      <c r="T980" t="s">
        <v>139</v>
      </c>
    </row>
    <row r="981" spans="1:20" x14ac:dyDescent="0.35">
      <c r="A981">
        <v>66103</v>
      </c>
      <c r="C981">
        <v>149</v>
      </c>
      <c r="D981" t="s">
        <v>73</v>
      </c>
      <c r="E981" t="s">
        <v>525</v>
      </c>
      <c r="F981">
        <v>3239.12</v>
      </c>
      <c r="G981" s="22">
        <v>45495</v>
      </c>
      <c r="H981" s="22"/>
      <c r="I981" s="22">
        <v>45495</v>
      </c>
      <c r="J981" s="22">
        <v>45495</v>
      </c>
      <c r="K981" s="22"/>
      <c r="L981" t="s">
        <v>158</v>
      </c>
      <c r="M981" t="s">
        <v>217</v>
      </c>
      <c r="N981" t="s">
        <v>291</v>
      </c>
      <c r="O981" t="s">
        <v>431</v>
      </c>
      <c r="S981" t="s">
        <v>76</v>
      </c>
      <c r="T981" t="s">
        <v>139</v>
      </c>
    </row>
    <row r="982" spans="1:20" x14ac:dyDescent="0.35">
      <c r="A982">
        <v>66104</v>
      </c>
      <c r="C982">
        <v>149</v>
      </c>
      <c r="D982" t="s">
        <v>73</v>
      </c>
      <c r="E982" t="s">
        <v>505</v>
      </c>
      <c r="F982">
        <v>617.20000000000005</v>
      </c>
      <c r="G982" s="22">
        <v>45495</v>
      </c>
      <c r="H982" s="22"/>
      <c r="I982" s="22">
        <v>45495</v>
      </c>
      <c r="J982" s="22">
        <v>45495</v>
      </c>
      <c r="K982" s="22"/>
      <c r="L982" t="s">
        <v>158</v>
      </c>
      <c r="M982" t="s">
        <v>217</v>
      </c>
      <c r="N982" t="s">
        <v>291</v>
      </c>
      <c r="O982" t="s">
        <v>431</v>
      </c>
      <c r="S982" t="s">
        <v>76</v>
      </c>
      <c r="T982" t="s">
        <v>139</v>
      </c>
    </row>
    <row r="983" spans="1:20" x14ac:dyDescent="0.35">
      <c r="A983">
        <v>66105</v>
      </c>
      <c r="C983">
        <v>149</v>
      </c>
      <c r="D983" t="s">
        <v>73</v>
      </c>
      <c r="E983" t="s">
        <v>526</v>
      </c>
      <c r="F983">
        <v>2238.5</v>
      </c>
      <c r="G983" s="22">
        <v>45495</v>
      </c>
      <c r="H983" s="22"/>
      <c r="I983" s="22">
        <v>45495</v>
      </c>
      <c r="J983" s="22">
        <v>45495</v>
      </c>
      <c r="K983" s="22"/>
      <c r="L983" t="s">
        <v>158</v>
      </c>
      <c r="M983" t="s">
        <v>217</v>
      </c>
      <c r="N983" t="s">
        <v>337</v>
      </c>
      <c r="O983" t="s">
        <v>431</v>
      </c>
      <c r="S983" t="s">
        <v>76</v>
      </c>
      <c r="T983" t="s">
        <v>139</v>
      </c>
    </row>
    <row r="984" spans="1:20" x14ac:dyDescent="0.35">
      <c r="A984">
        <v>66106</v>
      </c>
      <c r="C984">
        <v>149</v>
      </c>
      <c r="D984" t="s">
        <v>73</v>
      </c>
      <c r="E984" t="s">
        <v>244</v>
      </c>
      <c r="F984">
        <v>2099.44</v>
      </c>
      <c r="G984" s="22">
        <v>45495</v>
      </c>
      <c r="H984" s="22"/>
      <c r="I984" s="22">
        <v>45495</v>
      </c>
      <c r="J984" s="22">
        <v>45478</v>
      </c>
      <c r="K984" s="22">
        <v>45495</v>
      </c>
      <c r="L984" t="s">
        <v>133</v>
      </c>
      <c r="M984" t="s">
        <v>147</v>
      </c>
      <c r="N984" t="s">
        <v>145</v>
      </c>
      <c r="O984" t="s">
        <v>431</v>
      </c>
      <c r="S984" t="s">
        <v>76</v>
      </c>
      <c r="T984" t="s">
        <v>305</v>
      </c>
    </row>
    <row r="985" spans="1:20" x14ac:dyDescent="0.35">
      <c r="A985">
        <v>66110</v>
      </c>
      <c r="C985">
        <v>149</v>
      </c>
      <c r="D985" t="s">
        <v>73</v>
      </c>
      <c r="E985" t="s">
        <v>453</v>
      </c>
      <c r="F985">
        <v>1173.4100000000001</v>
      </c>
      <c r="G985" s="22">
        <v>45495</v>
      </c>
      <c r="H985" s="22"/>
      <c r="I985" s="22">
        <v>45495</v>
      </c>
      <c r="J985" s="22">
        <v>45474</v>
      </c>
      <c r="K985" s="22">
        <v>45495</v>
      </c>
      <c r="L985" t="s">
        <v>133</v>
      </c>
      <c r="N985" t="s">
        <v>221</v>
      </c>
      <c r="O985" t="s">
        <v>431</v>
      </c>
      <c r="S985" t="s">
        <v>76</v>
      </c>
      <c r="T985" t="s">
        <v>305</v>
      </c>
    </row>
    <row r="986" spans="1:20" x14ac:dyDescent="0.35">
      <c r="A986">
        <v>66117</v>
      </c>
      <c r="C986">
        <v>149</v>
      </c>
      <c r="D986" t="s">
        <v>73</v>
      </c>
      <c r="E986" t="s">
        <v>446</v>
      </c>
      <c r="F986">
        <v>2152.46</v>
      </c>
      <c r="G986" s="22">
        <v>45495</v>
      </c>
      <c r="H986" s="22"/>
      <c r="I986" s="22">
        <v>45495</v>
      </c>
      <c r="J986" s="22">
        <v>45495</v>
      </c>
      <c r="K986" s="22">
        <v>45495</v>
      </c>
      <c r="L986" t="s">
        <v>133</v>
      </c>
      <c r="M986" t="s">
        <v>170</v>
      </c>
      <c r="N986" t="s">
        <v>447</v>
      </c>
      <c r="O986" t="s">
        <v>431</v>
      </c>
      <c r="S986" t="s">
        <v>76</v>
      </c>
      <c r="T986" t="s">
        <v>305</v>
      </c>
    </row>
    <row r="987" spans="1:20" x14ac:dyDescent="0.35">
      <c r="A987">
        <v>66118</v>
      </c>
      <c r="C987">
        <v>149</v>
      </c>
      <c r="D987" t="s">
        <v>73</v>
      </c>
      <c r="E987" t="s">
        <v>298</v>
      </c>
      <c r="F987">
        <v>2590.81</v>
      </c>
      <c r="G987" s="22">
        <v>45495</v>
      </c>
      <c r="H987" s="22"/>
      <c r="I987" s="22">
        <v>45495</v>
      </c>
      <c r="J987" s="22">
        <v>45473</v>
      </c>
      <c r="K987" s="22">
        <v>45495</v>
      </c>
      <c r="L987" t="s">
        <v>158</v>
      </c>
      <c r="M987" t="s">
        <v>81</v>
      </c>
      <c r="N987" t="s">
        <v>420</v>
      </c>
      <c r="O987" t="s">
        <v>431</v>
      </c>
      <c r="S987" t="s">
        <v>76</v>
      </c>
      <c r="T987" t="s">
        <v>139</v>
      </c>
    </row>
    <row r="988" spans="1:20" x14ac:dyDescent="0.35">
      <c r="A988">
        <v>58461</v>
      </c>
      <c r="C988">
        <v>149</v>
      </c>
      <c r="D988" t="s">
        <v>73</v>
      </c>
      <c r="E988" t="s">
        <v>323</v>
      </c>
      <c r="F988">
        <v>2701.79</v>
      </c>
      <c r="G988" s="22">
        <v>45492</v>
      </c>
      <c r="H988" s="22">
        <v>45492</v>
      </c>
      <c r="I988" s="22">
        <v>45492</v>
      </c>
      <c r="J988" s="22">
        <v>45207</v>
      </c>
      <c r="K988" s="22"/>
      <c r="L988" t="s">
        <v>133</v>
      </c>
      <c r="N988" t="s">
        <v>183</v>
      </c>
      <c r="O988" t="s">
        <v>527</v>
      </c>
      <c r="Q988" t="s">
        <v>137</v>
      </c>
      <c r="S988" t="s">
        <v>76</v>
      </c>
      <c r="T988" t="s">
        <v>305</v>
      </c>
    </row>
    <row r="989" spans="1:20" x14ac:dyDescent="0.35">
      <c r="A989">
        <v>62804</v>
      </c>
      <c r="C989">
        <v>149</v>
      </c>
      <c r="D989" t="s">
        <v>73</v>
      </c>
      <c r="E989" t="s">
        <v>369</v>
      </c>
      <c r="F989">
        <v>560</v>
      </c>
      <c r="G989" s="22">
        <v>45492</v>
      </c>
      <c r="H989" s="22">
        <v>45492</v>
      </c>
      <c r="I989" s="22">
        <v>45492</v>
      </c>
      <c r="J989" s="22">
        <v>45462</v>
      </c>
      <c r="K989" s="22"/>
      <c r="L989" t="s">
        <v>133</v>
      </c>
      <c r="M989" t="s">
        <v>147</v>
      </c>
      <c r="N989" t="s">
        <v>145</v>
      </c>
      <c r="O989" t="s">
        <v>527</v>
      </c>
      <c r="Q989" t="s">
        <v>137</v>
      </c>
      <c r="S989" t="s">
        <v>76</v>
      </c>
      <c r="T989" t="s">
        <v>305</v>
      </c>
    </row>
    <row r="990" spans="1:20" x14ac:dyDescent="0.35">
      <c r="A990">
        <v>63058</v>
      </c>
      <c r="C990">
        <v>149</v>
      </c>
      <c r="D990" t="s">
        <v>73</v>
      </c>
      <c r="E990" t="s">
        <v>411</v>
      </c>
      <c r="F990">
        <v>300</v>
      </c>
      <c r="G990" s="22">
        <v>45492</v>
      </c>
      <c r="H990" s="22">
        <v>45492</v>
      </c>
      <c r="I990" s="22">
        <v>45492</v>
      </c>
      <c r="J990" s="22">
        <v>45462</v>
      </c>
      <c r="K990" s="22"/>
      <c r="L990" t="s">
        <v>133</v>
      </c>
      <c r="M990" t="s">
        <v>187</v>
      </c>
      <c r="N990" t="s">
        <v>192</v>
      </c>
      <c r="O990" t="s">
        <v>527</v>
      </c>
      <c r="Q990" t="s">
        <v>137</v>
      </c>
      <c r="S990" t="s">
        <v>76</v>
      </c>
      <c r="T990" t="s">
        <v>305</v>
      </c>
    </row>
    <row r="991" spans="1:20" x14ac:dyDescent="0.35">
      <c r="A991">
        <v>63848</v>
      </c>
      <c r="C991">
        <v>149</v>
      </c>
      <c r="D991" t="s">
        <v>73</v>
      </c>
      <c r="E991" t="s">
        <v>168</v>
      </c>
      <c r="F991">
        <v>960.65</v>
      </c>
      <c r="G991" s="22">
        <v>45492</v>
      </c>
      <c r="H991" s="22">
        <v>45492</v>
      </c>
      <c r="I991" s="22">
        <v>45492</v>
      </c>
      <c r="J991" s="22">
        <v>45469</v>
      </c>
      <c r="K991" s="22">
        <v>45481</v>
      </c>
      <c r="L991" t="s">
        <v>133</v>
      </c>
      <c r="M991" t="s">
        <v>147</v>
      </c>
      <c r="N991" t="s">
        <v>145</v>
      </c>
      <c r="O991" t="s">
        <v>527</v>
      </c>
      <c r="Q991" t="s">
        <v>137</v>
      </c>
      <c r="S991" t="s">
        <v>76</v>
      </c>
      <c r="T991" t="s">
        <v>305</v>
      </c>
    </row>
    <row r="992" spans="1:20" x14ac:dyDescent="0.35">
      <c r="A992">
        <v>63849</v>
      </c>
      <c r="C992">
        <v>149</v>
      </c>
      <c r="D992" t="s">
        <v>73</v>
      </c>
      <c r="E992" t="s">
        <v>168</v>
      </c>
      <c r="F992">
        <v>374.5</v>
      </c>
      <c r="G992" s="22">
        <v>45492</v>
      </c>
      <c r="H992" s="22">
        <v>45492</v>
      </c>
      <c r="I992" s="22">
        <v>45492</v>
      </c>
      <c r="J992" s="22">
        <v>45468</v>
      </c>
      <c r="K992" s="22">
        <v>45481</v>
      </c>
      <c r="L992" t="s">
        <v>133</v>
      </c>
      <c r="M992" t="s">
        <v>147</v>
      </c>
      <c r="N992" t="s">
        <v>148</v>
      </c>
      <c r="O992" t="s">
        <v>527</v>
      </c>
      <c r="Q992" t="s">
        <v>137</v>
      </c>
      <c r="S992" t="s">
        <v>76</v>
      </c>
      <c r="T992" t="s">
        <v>305</v>
      </c>
    </row>
    <row r="993" spans="1:20" x14ac:dyDescent="0.35">
      <c r="A993">
        <v>63852</v>
      </c>
      <c r="C993">
        <v>149</v>
      </c>
      <c r="D993" t="s">
        <v>73</v>
      </c>
      <c r="E993" t="s">
        <v>193</v>
      </c>
      <c r="F993">
        <v>851.8</v>
      </c>
      <c r="G993" s="22">
        <v>45492</v>
      </c>
      <c r="H993" s="22">
        <v>45492</v>
      </c>
      <c r="I993" s="22">
        <v>45492</v>
      </c>
      <c r="J993" s="22">
        <v>45469</v>
      </c>
      <c r="K993" s="22">
        <v>45481</v>
      </c>
      <c r="L993" t="s">
        <v>133</v>
      </c>
      <c r="M993" t="s">
        <v>147</v>
      </c>
      <c r="N993" t="s">
        <v>145</v>
      </c>
      <c r="O993" t="s">
        <v>527</v>
      </c>
      <c r="Q993" t="s">
        <v>137</v>
      </c>
      <c r="S993" t="s">
        <v>76</v>
      </c>
      <c r="T993" t="s">
        <v>305</v>
      </c>
    </row>
    <row r="994" spans="1:20" x14ac:dyDescent="0.35">
      <c r="A994">
        <v>63854</v>
      </c>
      <c r="C994">
        <v>149</v>
      </c>
      <c r="D994" t="s">
        <v>73</v>
      </c>
      <c r="E994" t="s">
        <v>177</v>
      </c>
      <c r="F994">
        <v>830.55</v>
      </c>
      <c r="G994" s="22">
        <v>45492</v>
      </c>
      <c r="H994" s="22">
        <v>45492</v>
      </c>
      <c r="I994" s="22">
        <v>45492</v>
      </c>
      <c r="J994" s="22">
        <v>45477</v>
      </c>
      <c r="K994" s="22">
        <v>45481</v>
      </c>
      <c r="L994" t="s">
        <v>133</v>
      </c>
      <c r="M994" t="s">
        <v>147</v>
      </c>
      <c r="N994" t="s">
        <v>145</v>
      </c>
      <c r="O994" t="s">
        <v>527</v>
      </c>
      <c r="Q994" t="s">
        <v>137</v>
      </c>
      <c r="S994" t="s">
        <v>76</v>
      </c>
      <c r="T994" t="s">
        <v>305</v>
      </c>
    </row>
    <row r="995" spans="1:20" x14ac:dyDescent="0.35">
      <c r="A995">
        <v>64508</v>
      </c>
      <c r="C995">
        <v>149</v>
      </c>
      <c r="D995" t="s">
        <v>73</v>
      </c>
      <c r="E995" t="s">
        <v>333</v>
      </c>
      <c r="F995">
        <v>3988.59</v>
      </c>
      <c r="G995" s="22">
        <v>45492</v>
      </c>
      <c r="H995" s="22">
        <v>45492</v>
      </c>
      <c r="I995" s="22">
        <v>45492</v>
      </c>
      <c r="J995" s="22">
        <v>45462</v>
      </c>
      <c r="K995" s="22">
        <v>45484</v>
      </c>
      <c r="L995" t="s">
        <v>133</v>
      </c>
      <c r="M995" t="s">
        <v>197</v>
      </c>
      <c r="N995" t="s">
        <v>150</v>
      </c>
      <c r="O995" t="s">
        <v>527</v>
      </c>
      <c r="Q995" t="s">
        <v>137</v>
      </c>
      <c r="S995" t="s">
        <v>76</v>
      </c>
      <c r="T995" t="s">
        <v>305</v>
      </c>
    </row>
    <row r="996" spans="1:20" x14ac:dyDescent="0.35">
      <c r="A996">
        <v>64719</v>
      </c>
      <c r="C996">
        <v>149</v>
      </c>
      <c r="D996" t="s">
        <v>73</v>
      </c>
      <c r="E996" t="s">
        <v>367</v>
      </c>
      <c r="F996">
        <v>33477.53</v>
      </c>
      <c r="G996" s="22">
        <v>45492</v>
      </c>
      <c r="H996" s="22">
        <v>45492</v>
      </c>
      <c r="I996" s="22">
        <v>45492</v>
      </c>
      <c r="J996" s="22">
        <v>45485</v>
      </c>
      <c r="K996" s="22">
        <v>45485</v>
      </c>
      <c r="L996" t="s">
        <v>158</v>
      </c>
      <c r="M996" t="s">
        <v>141</v>
      </c>
      <c r="N996" t="s">
        <v>368</v>
      </c>
      <c r="O996" t="s">
        <v>527</v>
      </c>
      <c r="Q996" t="s">
        <v>137</v>
      </c>
      <c r="S996" t="s">
        <v>76</v>
      </c>
      <c r="T996" t="s">
        <v>139</v>
      </c>
    </row>
    <row r="997" spans="1:20" x14ac:dyDescent="0.35">
      <c r="A997">
        <v>65201</v>
      </c>
      <c r="C997">
        <v>149</v>
      </c>
      <c r="D997" t="s">
        <v>73</v>
      </c>
      <c r="E997" t="s">
        <v>172</v>
      </c>
      <c r="F997">
        <v>408</v>
      </c>
      <c r="G997" s="22">
        <v>45492</v>
      </c>
      <c r="H997" s="22">
        <v>45492</v>
      </c>
      <c r="I997" s="22">
        <v>45492</v>
      </c>
      <c r="J997" s="22">
        <v>45485</v>
      </c>
      <c r="K997" s="22"/>
      <c r="L997" t="s">
        <v>133</v>
      </c>
      <c r="M997" t="s">
        <v>147</v>
      </c>
      <c r="N997" t="s">
        <v>145</v>
      </c>
      <c r="O997" t="s">
        <v>527</v>
      </c>
      <c r="Q997" t="s">
        <v>137</v>
      </c>
      <c r="S997" t="s">
        <v>76</v>
      </c>
      <c r="T997" t="s">
        <v>305</v>
      </c>
    </row>
    <row r="998" spans="1:20" x14ac:dyDescent="0.35">
      <c r="A998">
        <v>65481</v>
      </c>
      <c r="C998">
        <v>149</v>
      </c>
      <c r="D998" t="s">
        <v>73</v>
      </c>
      <c r="E998" t="s">
        <v>288</v>
      </c>
      <c r="F998">
        <v>493.97</v>
      </c>
      <c r="G998" s="22">
        <v>45492</v>
      </c>
      <c r="H998" s="22">
        <v>45492</v>
      </c>
      <c r="I998" s="22">
        <v>45492</v>
      </c>
      <c r="J998" s="22">
        <v>45446</v>
      </c>
      <c r="K998" s="22"/>
      <c r="L998" t="s">
        <v>133</v>
      </c>
      <c r="M998" t="s">
        <v>170</v>
      </c>
      <c r="N998" t="s">
        <v>221</v>
      </c>
      <c r="O998" t="s">
        <v>527</v>
      </c>
      <c r="Q998" t="s">
        <v>137</v>
      </c>
      <c r="S998" t="s">
        <v>76</v>
      </c>
      <c r="T998" t="s">
        <v>305</v>
      </c>
    </row>
    <row r="999" spans="1:20" x14ac:dyDescent="0.35">
      <c r="A999">
        <v>65885</v>
      </c>
      <c r="C999">
        <v>149</v>
      </c>
      <c r="D999" t="s">
        <v>73</v>
      </c>
      <c r="E999" t="s">
        <v>456</v>
      </c>
      <c r="F999">
        <v>159</v>
      </c>
      <c r="G999" s="22">
        <v>45492</v>
      </c>
      <c r="H999" s="22">
        <v>45492</v>
      </c>
      <c r="I999" s="22">
        <v>45492</v>
      </c>
      <c r="J999" s="22">
        <v>45492</v>
      </c>
      <c r="K999" s="22">
        <v>45492</v>
      </c>
      <c r="L999" t="s">
        <v>133</v>
      </c>
      <c r="N999" t="s">
        <v>221</v>
      </c>
      <c r="O999" t="s">
        <v>527</v>
      </c>
      <c r="Q999" t="s">
        <v>137</v>
      </c>
      <c r="S999" t="s">
        <v>76</v>
      </c>
      <c r="T999" t="s">
        <v>305</v>
      </c>
    </row>
    <row r="1000" spans="1:20" x14ac:dyDescent="0.35">
      <c r="A1000">
        <v>65889</v>
      </c>
      <c r="C1000">
        <v>149</v>
      </c>
      <c r="D1000" t="s">
        <v>73</v>
      </c>
      <c r="E1000" t="s">
        <v>528</v>
      </c>
      <c r="F1000">
        <v>105</v>
      </c>
      <c r="G1000" s="22">
        <v>45492</v>
      </c>
      <c r="H1000" s="22">
        <v>45492</v>
      </c>
      <c r="I1000" s="22">
        <v>45492</v>
      </c>
      <c r="J1000" s="22">
        <v>45495</v>
      </c>
      <c r="K1000" s="22"/>
      <c r="L1000" t="s">
        <v>158</v>
      </c>
      <c r="M1000" t="s">
        <v>147</v>
      </c>
      <c r="N1000" t="s">
        <v>145</v>
      </c>
      <c r="O1000" t="s">
        <v>527</v>
      </c>
      <c r="Q1000" t="s">
        <v>137</v>
      </c>
      <c r="S1000" t="s">
        <v>76</v>
      </c>
      <c r="T1000" t="s">
        <v>139</v>
      </c>
    </row>
    <row r="1001" spans="1:20" x14ac:dyDescent="0.35">
      <c r="A1001">
        <v>65890</v>
      </c>
      <c r="C1001">
        <v>149</v>
      </c>
      <c r="D1001" t="s">
        <v>73</v>
      </c>
      <c r="E1001" t="s">
        <v>511</v>
      </c>
      <c r="F1001">
        <v>50</v>
      </c>
      <c r="G1001" s="22">
        <v>45492</v>
      </c>
      <c r="H1001" s="22">
        <v>45492</v>
      </c>
      <c r="I1001" s="22">
        <v>45492</v>
      </c>
      <c r="J1001" s="22">
        <v>45492</v>
      </c>
      <c r="K1001" s="22"/>
      <c r="L1001" t="s">
        <v>158</v>
      </c>
      <c r="M1001" t="s">
        <v>147</v>
      </c>
      <c r="N1001" t="s">
        <v>145</v>
      </c>
      <c r="O1001" t="s">
        <v>527</v>
      </c>
      <c r="Q1001" t="s">
        <v>137</v>
      </c>
      <c r="S1001" t="s">
        <v>76</v>
      </c>
      <c r="T1001" t="s">
        <v>139</v>
      </c>
    </row>
    <row r="1002" spans="1:20" x14ac:dyDescent="0.35">
      <c r="A1002">
        <v>65891</v>
      </c>
      <c r="C1002">
        <v>149</v>
      </c>
      <c r="D1002" t="s">
        <v>73</v>
      </c>
      <c r="E1002" t="s">
        <v>529</v>
      </c>
      <c r="F1002">
        <v>240</v>
      </c>
      <c r="G1002" s="22">
        <v>45492</v>
      </c>
      <c r="H1002" s="22">
        <v>45492</v>
      </c>
      <c r="I1002" s="22">
        <v>45492</v>
      </c>
      <c r="J1002" s="22">
        <v>45492</v>
      </c>
      <c r="K1002" s="22"/>
      <c r="L1002" t="s">
        <v>158</v>
      </c>
      <c r="M1002" t="s">
        <v>147</v>
      </c>
      <c r="N1002" t="s">
        <v>145</v>
      </c>
      <c r="O1002" t="s">
        <v>527</v>
      </c>
      <c r="Q1002" t="s">
        <v>137</v>
      </c>
      <c r="S1002" t="s">
        <v>76</v>
      </c>
      <c r="T1002" t="s">
        <v>139</v>
      </c>
    </row>
    <row r="1003" spans="1:20" x14ac:dyDescent="0.35">
      <c r="A1003">
        <v>65892</v>
      </c>
      <c r="C1003">
        <v>149</v>
      </c>
      <c r="D1003" t="s">
        <v>73</v>
      </c>
      <c r="E1003" t="s">
        <v>325</v>
      </c>
      <c r="F1003">
        <v>541.17999999999995</v>
      </c>
      <c r="G1003" s="22">
        <v>45492</v>
      </c>
      <c r="H1003" s="22">
        <v>45492</v>
      </c>
      <c r="I1003" s="22">
        <v>45492</v>
      </c>
      <c r="J1003" s="22">
        <v>45493</v>
      </c>
      <c r="K1003" s="22"/>
      <c r="L1003" t="s">
        <v>158</v>
      </c>
      <c r="M1003" t="s">
        <v>147</v>
      </c>
      <c r="N1003" t="s">
        <v>145</v>
      </c>
      <c r="O1003" t="s">
        <v>527</v>
      </c>
      <c r="Q1003" t="s">
        <v>137</v>
      </c>
      <c r="S1003" t="s">
        <v>76</v>
      </c>
      <c r="T1003" t="s">
        <v>139</v>
      </c>
    </row>
    <row r="1004" spans="1:20" x14ac:dyDescent="0.35">
      <c r="A1004">
        <v>65893</v>
      </c>
      <c r="C1004">
        <v>149</v>
      </c>
      <c r="D1004" t="s">
        <v>73</v>
      </c>
      <c r="E1004" t="s">
        <v>530</v>
      </c>
      <c r="F1004">
        <v>99.5</v>
      </c>
      <c r="G1004" s="22">
        <v>45492</v>
      </c>
      <c r="H1004" s="22">
        <v>45492</v>
      </c>
      <c r="I1004" s="22">
        <v>45492</v>
      </c>
      <c r="J1004" s="22">
        <v>45492</v>
      </c>
      <c r="K1004" s="22"/>
      <c r="L1004" t="s">
        <v>158</v>
      </c>
      <c r="M1004" t="s">
        <v>147</v>
      </c>
      <c r="N1004" t="s">
        <v>145</v>
      </c>
      <c r="O1004" t="s">
        <v>527</v>
      </c>
      <c r="Q1004" t="s">
        <v>137</v>
      </c>
      <c r="S1004" t="s">
        <v>76</v>
      </c>
      <c r="T1004" t="s">
        <v>139</v>
      </c>
    </row>
    <row r="1005" spans="1:20" x14ac:dyDescent="0.35">
      <c r="A1005">
        <v>65939</v>
      </c>
      <c r="C1005">
        <v>149</v>
      </c>
      <c r="D1005" t="s">
        <v>73</v>
      </c>
      <c r="E1005" t="s">
        <v>332</v>
      </c>
      <c r="F1005">
        <v>920.57</v>
      </c>
      <c r="G1005" s="22">
        <v>45492</v>
      </c>
      <c r="H1005" s="22"/>
      <c r="I1005" s="22">
        <v>45492</v>
      </c>
      <c r="J1005" s="22">
        <v>45492</v>
      </c>
      <c r="K1005" s="22"/>
      <c r="L1005" t="s">
        <v>158</v>
      </c>
      <c r="M1005" t="s">
        <v>147</v>
      </c>
      <c r="N1005" t="s">
        <v>145</v>
      </c>
      <c r="O1005" t="s">
        <v>527</v>
      </c>
      <c r="S1005" t="s">
        <v>76</v>
      </c>
      <c r="T1005" t="s">
        <v>139</v>
      </c>
    </row>
    <row r="1006" spans="1:20" x14ac:dyDescent="0.35">
      <c r="A1006">
        <v>65941</v>
      </c>
      <c r="C1006">
        <v>149</v>
      </c>
      <c r="D1006" t="s">
        <v>73</v>
      </c>
      <c r="E1006" t="s">
        <v>162</v>
      </c>
      <c r="F1006">
        <v>360</v>
      </c>
      <c r="G1006" s="22">
        <v>45492</v>
      </c>
      <c r="H1006" s="22"/>
      <c r="I1006" s="22">
        <v>45492</v>
      </c>
      <c r="J1006" s="22">
        <v>45492</v>
      </c>
      <c r="K1006" s="22"/>
      <c r="L1006" t="s">
        <v>158</v>
      </c>
      <c r="M1006" t="s">
        <v>147</v>
      </c>
      <c r="N1006" t="s">
        <v>145</v>
      </c>
      <c r="O1006" t="s">
        <v>527</v>
      </c>
      <c r="S1006" t="s">
        <v>76</v>
      </c>
      <c r="T1006" t="s">
        <v>139</v>
      </c>
    </row>
    <row r="1007" spans="1:20" x14ac:dyDescent="0.35">
      <c r="A1007">
        <v>66076</v>
      </c>
      <c r="C1007">
        <v>149</v>
      </c>
      <c r="D1007" t="s">
        <v>73</v>
      </c>
      <c r="E1007" t="s">
        <v>404</v>
      </c>
      <c r="F1007">
        <v>827.16</v>
      </c>
      <c r="G1007" s="22">
        <v>45493</v>
      </c>
      <c r="H1007" s="22"/>
      <c r="I1007" s="22">
        <v>45492</v>
      </c>
      <c r="J1007" s="22">
        <v>45495</v>
      </c>
      <c r="K1007" s="22">
        <v>45495</v>
      </c>
      <c r="L1007" t="s">
        <v>133</v>
      </c>
      <c r="M1007" t="s">
        <v>141</v>
      </c>
      <c r="N1007" t="s">
        <v>142</v>
      </c>
      <c r="O1007" t="s">
        <v>527</v>
      </c>
      <c r="S1007" t="s">
        <v>76</v>
      </c>
      <c r="T1007" t="s">
        <v>139</v>
      </c>
    </row>
    <row r="1008" spans="1:20" x14ac:dyDescent="0.35">
      <c r="A1008">
        <v>62791</v>
      </c>
      <c r="C1008">
        <v>149</v>
      </c>
      <c r="D1008" t="s">
        <v>73</v>
      </c>
      <c r="E1008" t="s">
        <v>335</v>
      </c>
      <c r="F1008">
        <v>1271.81</v>
      </c>
      <c r="G1008" s="22">
        <v>45491</v>
      </c>
      <c r="H1008" s="22">
        <v>45491</v>
      </c>
      <c r="I1008" s="22">
        <v>45491</v>
      </c>
      <c r="J1008" s="22">
        <v>45461</v>
      </c>
      <c r="K1008" s="22"/>
      <c r="L1008" t="s">
        <v>133</v>
      </c>
      <c r="M1008" t="s">
        <v>147</v>
      </c>
      <c r="N1008" t="s">
        <v>148</v>
      </c>
      <c r="O1008" t="s">
        <v>527</v>
      </c>
      <c r="Q1008" t="s">
        <v>137</v>
      </c>
      <c r="S1008" t="s">
        <v>76</v>
      </c>
      <c r="T1008" t="s">
        <v>305</v>
      </c>
    </row>
    <row r="1009" spans="1:20" x14ac:dyDescent="0.35">
      <c r="A1009">
        <v>62793</v>
      </c>
      <c r="C1009">
        <v>149</v>
      </c>
      <c r="D1009" t="s">
        <v>73</v>
      </c>
      <c r="E1009" t="s">
        <v>178</v>
      </c>
      <c r="F1009">
        <v>162.6</v>
      </c>
      <c r="G1009" s="22">
        <v>45491</v>
      </c>
      <c r="H1009" s="22">
        <v>45491</v>
      </c>
      <c r="I1009" s="22">
        <v>45491</v>
      </c>
      <c r="J1009" s="22">
        <v>45461</v>
      </c>
      <c r="K1009" s="22"/>
      <c r="L1009" t="s">
        <v>133</v>
      </c>
      <c r="M1009" t="s">
        <v>147</v>
      </c>
      <c r="N1009" t="s">
        <v>145</v>
      </c>
      <c r="O1009" t="s">
        <v>527</v>
      </c>
      <c r="Q1009" t="s">
        <v>137</v>
      </c>
      <c r="S1009" t="s">
        <v>76</v>
      </c>
      <c r="T1009" t="s">
        <v>305</v>
      </c>
    </row>
    <row r="1010" spans="1:20" x14ac:dyDescent="0.35">
      <c r="A1010">
        <v>62795</v>
      </c>
      <c r="C1010">
        <v>149</v>
      </c>
      <c r="D1010" t="s">
        <v>73</v>
      </c>
      <c r="E1010" t="s">
        <v>335</v>
      </c>
      <c r="F1010">
        <v>2747.12</v>
      </c>
      <c r="G1010" s="22">
        <v>45491</v>
      </c>
      <c r="H1010" s="22">
        <v>45491</v>
      </c>
      <c r="I1010" s="22">
        <v>45491</v>
      </c>
      <c r="J1010" s="22">
        <v>45462</v>
      </c>
      <c r="K1010" s="22"/>
      <c r="L1010" t="s">
        <v>133</v>
      </c>
      <c r="M1010" t="s">
        <v>147</v>
      </c>
      <c r="N1010" t="s">
        <v>148</v>
      </c>
      <c r="O1010" t="s">
        <v>527</v>
      </c>
      <c r="Q1010" t="s">
        <v>137</v>
      </c>
      <c r="S1010" t="s">
        <v>76</v>
      </c>
      <c r="T1010" t="s">
        <v>305</v>
      </c>
    </row>
    <row r="1011" spans="1:20" x14ac:dyDescent="0.35">
      <c r="A1011">
        <v>62797</v>
      </c>
      <c r="C1011">
        <v>149</v>
      </c>
      <c r="D1011" t="s">
        <v>73</v>
      </c>
      <c r="E1011" t="s">
        <v>460</v>
      </c>
      <c r="F1011">
        <v>400</v>
      </c>
      <c r="G1011" s="22">
        <v>45491</v>
      </c>
      <c r="H1011" s="22">
        <v>45491</v>
      </c>
      <c r="I1011" s="22">
        <v>45491</v>
      </c>
      <c r="J1011" s="22">
        <v>45461</v>
      </c>
      <c r="K1011" s="22"/>
      <c r="L1011" t="s">
        <v>133</v>
      </c>
      <c r="M1011" t="s">
        <v>147</v>
      </c>
      <c r="N1011" t="s">
        <v>145</v>
      </c>
      <c r="O1011" t="s">
        <v>527</v>
      </c>
      <c r="Q1011" t="s">
        <v>137</v>
      </c>
      <c r="S1011" t="s">
        <v>76</v>
      </c>
      <c r="T1011" t="s">
        <v>305</v>
      </c>
    </row>
    <row r="1012" spans="1:20" x14ac:dyDescent="0.35">
      <c r="A1012">
        <v>62798</v>
      </c>
      <c r="C1012">
        <v>149</v>
      </c>
      <c r="D1012" t="s">
        <v>73</v>
      </c>
      <c r="E1012" t="s">
        <v>460</v>
      </c>
      <c r="F1012">
        <v>403.7</v>
      </c>
      <c r="G1012" s="22">
        <v>45491</v>
      </c>
      <c r="H1012" s="22">
        <v>45491</v>
      </c>
      <c r="I1012" s="22">
        <v>45491</v>
      </c>
      <c r="J1012" s="22">
        <v>45461</v>
      </c>
      <c r="K1012" s="22"/>
      <c r="L1012" t="s">
        <v>133</v>
      </c>
      <c r="M1012" t="s">
        <v>147</v>
      </c>
      <c r="N1012" t="s">
        <v>145</v>
      </c>
      <c r="O1012" t="s">
        <v>527</v>
      </c>
      <c r="Q1012" t="s">
        <v>137</v>
      </c>
      <c r="S1012" t="s">
        <v>76</v>
      </c>
      <c r="T1012" t="s">
        <v>305</v>
      </c>
    </row>
    <row r="1013" spans="1:20" x14ac:dyDescent="0.35">
      <c r="A1013">
        <v>62799</v>
      </c>
      <c r="C1013">
        <v>149</v>
      </c>
      <c r="D1013" t="s">
        <v>73</v>
      </c>
      <c r="E1013" t="s">
        <v>460</v>
      </c>
      <c r="F1013">
        <v>195</v>
      </c>
      <c r="G1013" s="22">
        <v>45491</v>
      </c>
      <c r="H1013" s="22">
        <v>45491</v>
      </c>
      <c r="I1013" s="22">
        <v>45491</v>
      </c>
      <c r="J1013" s="22">
        <v>45461</v>
      </c>
      <c r="K1013" s="22"/>
      <c r="L1013" t="s">
        <v>133</v>
      </c>
      <c r="M1013" t="s">
        <v>147</v>
      </c>
      <c r="N1013" t="s">
        <v>145</v>
      </c>
      <c r="O1013" t="s">
        <v>527</v>
      </c>
      <c r="Q1013" t="s">
        <v>137</v>
      </c>
      <c r="S1013" t="s">
        <v>76</v>
      </c>
      <c r="T1013" t="s">
        <v>305</v>
      </c>
    </row>
    <row r="1014" spans="1:20" x14ac:dyDescent="0.35">
      <c r="A1014">
        <v>63057</v>
      </c>
      <c r="C1014">
        <v>149</v>
      </c>
      <c r="D1014" t="s">
        <v>73</v>
      </c>
      <c r="E1014" t="s">
        <v>219</v>
      </c>
      <c r="F1014">
        <v>157.06</v>
      </c>
      <c r="G1014" s="22">
        <v>45491</v>
      </c>
      <c r="H1014" s="22">
        <v>45491</v>
      </c>
      <c r="I1014" s="22">
        <v>45491</v>
      </c>
      <c r="J1014" s="22">
        <v>45460</v>
      </c>
      <c r="K1014" s="22"/>
      <c r="L1014" t="s">
        <v>133</v>
      </c>
      <c r="M1014" t="s">
        <v>147</v>
      </c>
      <c r="N1014" t="s">
        <v>145</v>
      </c>
      <c r="O1014" t="s">
        <v>527</v>
      </c>
      <c r="Q1014" t="s">
        <v>137</v>
      </c>
      <c r="S1014" t="s">
        <v>76</v>
      </c>
      <c r="T1014" t="s">
        <v>305</v>
      </c>
    </row>
    <row r="1015" spans="1:20" x14ac:dyDescent="0.35">
      <c r="A1015">
        <v>66531</v>
      </c>
      <c r="C1015">
        <v>149</v>
      </c>
      <c r="D1015" t="s">
        <v>73</v>
      </c>
      <c r="E1015" t="s">
        <v>379</v>
      </c>
      <c r="F1015">
        <v>272.5</v>
      </c>
      <c r="G1015" s="22">
        <v>45461</v>
      </c>
      <c r="H1015" s="22"/>
      <c r="I1015" s="22">
        <v>45491</v>
      </c>
      <c r="J1015" s="22">
        <v>45439</v>
      </c>
      <c r="K1015" s="22"/>
      <c r="L1015" t="s">
        <v>133</v>
      </c>
      <c r="M1015" t="s">
        <v>147</v>
      </c>
      <c r="N1015" t="s">
        <v>145</v>
      </c>
      <c r="O1015" t="s">
        <v>531</v>
      </c>
      <c r="S1015" t="s">
        <v>76</v>
      </c>
      <c r="T1015" t="s">
        <v>305</v>
      </c>
    </row>
    <row r="1016" spans="1:20" x14ac:dyDescent="0.35">
      <c r="A1016">
        <v>65659</v>
      </c>
      <c r="C1016">
        <v>149</v>
      </c>
      <c r="D1016" t="s">
        <v>73</v>
      </c>
      <c r="E1016" t="s">
        <v>160</v>
      </c>
      <c r="F1016">
        <v>4937.78</v>
      </c>
      <c r="G1016" s="22">
        <v>45491</v>
      </c>
      <c r="H1016" s="22"/>
      <c r="I1016" s="22">
        <v>45491</v>
      </c>
      <c r="J1016" s="22">
        <v>45490</v>
      </c>
      <c r="K1016" s="22"/>
      <c r="L1016" t="s">
        <v>133</v>
      </c>
      <c r="M1016" t="s">
        <v>141</v>
      </c>
      <c r="N1016" t="s">
        <v>235</v>
      </c>
      <c r="O1016" t="s">
        <v>527</v>
      </c>
      <c r="S1016" t="s">
        <v>76</v>
      </c>
      <c r="T1016" t="s">
        <v>305</v>
      </c>
    </row>
    <row r="1017" spans="1:20" x14ac:dyDescent="0.35">
      <c r="A1017">
        <v>65663</v>
      </c>
      <c r="C1017">
        <v>149</v>
      </c>
      <c r="D1017" t="s">
        <v>73</v>
      </c>
      <c r="F1017">
        <v>490.27</v>
      </c>
      <c r="G1017" s="22">
        <v>45491</v>
      </c>
      <c r="H1017" s="22"/>
      <c r="I1017" s="22">
        <v>45491</v>
      </c>
      <c r="J1017" s="22">
        <v>45491</v>
      </c>
      <c r="K1017" s="22">
        <v>45491</v>
      </c>
      <c r="L1017" t="s">
        <v>158</v>
      </c>
      <c r="M1017" t="s">
        <v>141</v>
      </c>
      <c r="N1017" t="s">
        <v>232</v>
      </c>
      <c r="O1017" t="s">
        <v>527</v>
      </c>
      <c r="S1017" t="s">
        <v>76</v>
      </c>
      <c r="T1017" t="s">
        <v>139</v>
      </c>
    </row>
    <row r="1018" spans="1:20" x14ac:dyDescent="0.35">
      <c r="A1018">
        <v>65685</v>
      </c>
      <c r="C1018">
        <v>149</v>
      </c>
      <c r="D1018" t="s">
        <v>73</v>
      </c>
      <c r="E1018" t="s">
        <v>511</v>
      </c>
      <c r="F1018">
        <v>238.74</v>
      </c>
      <c r="G1018" s="22">
        <v>45491</v>
      </c>
      <c r="H1018" s="22"/>
      <c r="I1018" s="22">
        <v>45491</v>
      </c>
      <c r="J1018" s="22">
        <v>45491</v>
      </c>
      <c r="K1018" s="22"/>
      <c r="L1018" t="s">
        <v>158</v>
      </c>
      <c r="M1018" t="s">
        <v>147</v>
      </c>
      <c r="N1018" t="s">
        <v>145</v>
      </c>
      <c r="O1018" t="s">
        <v>527</v>
      </c>
      <c r="S1018" t="s">
        <v>76</v>
      </c>
      <c r="T1018" t="s">
        <v>139</v>
      </c>
    </row>
    <row r="1019" spans="1:20" x14ac:dyDescent="0.35">
      <c r="A1019">
        <v>63619</v>
      </c>
      <c r="C1019">
        <v>149</v>
      </c>
      <c r="D1019" t="s">
        <v>73</v>
      </c>
      <c r="E1019" t="s">
        <v>149</v>
      </c>
      <c r="F1019">
        <v>2025.5</v>
      </c>
      <c r="G1019" s="22">
        <v>45491</v>
      </c>
      <c r="H1019" s="22">
        <v>45491</v>
      </c>
      <c r="I1019" s="22">
        <v>45491</v>
      </c>
      <c r="J1019" s="22">
        <v>45477</v>
      </c>
      <c r="K1019" s="22"/>
      <c r="L1019" t="s">
        <v>133</v>
      </c>
      <c r="M1019" t="s">
        <v>197</v>
      </c>
      <c r="N1019" t="s">
        <v>150</v>
      </c>
      <c r="O1019" t="s">
        <v>527</v>
      </c>
      <c r="Q1019" t="s">
        <v>137</v>
      </c>
      <c r="S1019" t="s">
        <v>76</v>
      </c>
      <c r="T1019" t="s">
        <v>305</v>
      </c>
    </row>
    <row r="1020" spans="1:20" x14ac:dyDescent="0.35">
      <c r="A1020">
        <v>63843</v>
      </c>
      <c r="C1020">
        <v>149</v>
      </c>
      <c r="D1020" t="s">
        <v>73</v>
      </c>
      <c r="E1020" t="s">
        <v>380</v>
      </c>
      <c r="F1020">
        <v>1566.64</v>
      </c>
      <c r="G1020" s="22">
        <v>45491</v>
      </c>
      <c r="H1020" s="22">
        <v>45491</v>
      </c>
      <c r="I1020" s="22">
        <v>45491</v>
      </c>
      <c r="J1020" s="22">
        <v>45463</v>
      </c>
      <c r="K1020" s="22">
        <v>45481</v>
      </c>
      <c r="L1020" t="s">
        <v>133</v>
      </c>
      <c r="M1020" t="s">
        <v>197</v>
      </c>
      <c r="N1020" t="s">
        <v>381</v>
      </c>
      <c r="O1020" t="s">
        <v>527</v>
      </c>
      <c r="Q1020" t="s">
        <v>137</v>
      </c>
      <c r="S1020" t="s">
        <v>76</v>
      </c>
      <c r="T1020" t="s">
        <v>305</v>
      </c>
    </row>
    <row r="1021" spans="1:20" x14ac:dyDescent="0.35">
      <c r="A1021">
        <v>63844</v>
      </c>
      <c r="C1021">
        <v>149</v>
      </c>
      <c r="D1021" t="s">
        <v>73</v>
      </c>
      <c r="E1021" t="s">
        <v>191</v>
      </c>
      <c r="F1021">
        <v>2066.65</v>
      </c>
      <c r="G1021" s="22">
        <v>45491</v>
      </c>
      <c r="H1021" s="22">
        <v>45491</v>
      </c>
      <c r="I1021" s="22">
        <v>45491</v>
      </c>
      <c r="J1021" s="22">
        <v>45470</v>
      </c>
      <c r="K1021" s="22">
        <v>45481</v>
      </c>
      <c r="L1021" t="s">
        <v>133</v>
      </c>
      <c r="M1021" t="s">
        <v>147</v>
      </c>
      <c r="N1021" t="s">
        <v>145</v>
      </c>
      <c r="O1021" t="s">
        <v>527</v>
      </c>
      <c r="Q1021" t="s">
        <v>137</v>
      </c>
      <c r="S1021" t="s">
        <v>76</v>
      </c>
      <c r="T1021" t="s">
        <v>305</v>
      </c>
    </row>
    <row r="1022" spans="1:20" x14ac:dyDescent="0.35">
      <c r="A1022">
        <v>63846</v>
      </c>
      <c r="C1022">
        <v>149</v>
      </c>
      <c r="D1022" t="s">
        <v>73</v>
      </c>
      <c r="E1022" t="s">
        <v>193</v>
      </c>
      <c r="F1022">
        <v>1160.8</v>
      </c>
      <c r="G1022" s="22">
        <v>45491</v>
      </c>
      <c r="H1022" s="22">
        <v>45491</v>
      </c>
      <c r="I1022" s="22">
        <v>45491</v>
      </c>
      <c r="J1022" s="22">
        <v>45469</v>
      </c>
      <c r="K1022" s="22">
        <v>45481</v>
      </c>
      <c r="L1022" t="s">
        <v>133</v>
      </c>
      <c r="M1022" t="s">
        <v>147</v>
      </c>
      <c r="N1022" t="s">
        <v>145</v>
      </c>
      <c r="O1022" t="s">
        <v>527</v>
      </c>
      <c r="Q1022" t="s">
        <v>137</v>
      </c>
      <c r="S1022" t="s">
        <v>76</v>
      </c>
      <c r="T1022" t="s">
        <v>305</v>
      </c>
    </row>
    <row r="1023" spans="1:20" x14ac:dyDescent="0.35">
      <c r="A1023">
        <v>64286</v>
      </c>
      <c r="C1023">
        <v>149</v>
      </c>
      <c r="D1023" t="s">
        <v>73</v>
      </c>
      <c r="E1023" t="s">
        <v>211</v>
      </c>
      <c r="F1023">
        <v>586.85</v>
      </c>
      <c r="G1023" s="22">
        <v>45491</v>
      </c>
      <c r="H1023" s="22">
        <v>45491</v>
      </c>
      <c r="I1023" s="22">
        <v>45491</v>
      </c>
      <c r="J1023" s="22">
        <v>45482</v>
      </c>
      <c r="K1023" s="22">
        <v>45483</v>
      </c>
      <c r="L1023" t="s">
        <v>133</v>
      </c>
      <c r="M1023" t="s">
        <v>147</v>
      </c>
      <c r="N1023" t="s">
        <v>145</v>
      </c>
      <c r="O1023" t="s">
        <v>527</v>
      </c>
      <c r="Q1023" t="s">
        <v>137</v>
      </c>
      <c r="S1023" t="s">
        <v>76</v>
      </c>
      <c r="T1023" t="s">
        <v>305</v>
      </c>
    </row>
    <row r="1024" spans="1:20" x14ac:dyDescent="0.35">
      <c r="A1024">
        <v>64303</v>
      </c>
      <c r="C1024">
        <v>149</v>
      </c>
      <c r="D1024" t="s">
        <v>73</v>
      </c>
      <c r="E1024" t="s">
        <v>173</v>
      </c>
      <c r="F1024">
        <v>1192</v>
      </c>
      <c r="G1024" s="22">
        <v>45491</v>
      </c>
      <c r="H1024" s="22">
        <v>45491</v>
      </c>
      <c r="I1024" s="22">
        <v>45491</v>
      </c>
      <c r="J1024" s="22">
        <v>45476</v>
      </c>
      <c r="K1024" s="22">
        <v>45483</v>
      </c>
      <c r="L1024" t="s">
        <v>133</v>
      </c>
      <c r="M1024" t="s">
        <v>147</v>
      </c>
      <c r="N1024" t="s">
        <v>148</v>
      </c>
      <c r="O1024" t="s">
        <v>527</v>
      </c>
      <c r="Q1024" t="s">
        <v>137</v>
      </c>
      <c r="S1024" t="s">
        <v>76</v>
      </c>
      <c r="T1024" t="s">
        <v>305</v>
      </c>
    </row>
    <row r="1025" spans="1:20" x14ac:dyDescent="0.35">
      <c r="A1025">
        <v>64342</v>
      </c>
      <c r="C1025">
        <v>149</v>
      </c>
      <c r="D1025" t="s">
        <v>73</v>
      </c>
      <c r="E1025" t="s">
        <v>238</v>
      </c>
      <c r="F1025">
        <v>88</v>
      </c>
      <c r="G1025" s="22">
        <v>45491</v>
      </c>
      <c r="H1025" s="22">
        <v>45491</v>
      </c>
      <c r="I1025" s="22">
        <v>45491</v>
      </c>
      <c r="J1025" s="22">
        <v>45481</v>
      </c>
      <c r="K1025" s="22">
        <v>45483</v>
      </c>
      <c r="L1025" t="s">
        <v>133</v>
      </c>
      <c r="M1025" t="s">
        <v>147</v>
      </c>
      <c r="N1025" t="s">
        <v>145</v>
      </c>
      <c r="O1025" t="s">
        <v>527</v>
      </c>
      <c r="Q1025" t="s">
        <v>137</v>
      </c>
      <c r="S1025" t="s">
        <v>76</v>
      </c>
      <c r="T1025" t="s">
        <v>305</v>
      </c>
    </row>
    <row r="1026" spans="1:20" x14ac:dyDescent="0.35">
      <c r="A1026">
        <v>64711</v>
      </c>
      <c r="C1026">
        <v>149</v>
      </c>
      <c r="D1026" t="s">
        <v>73</v>
      </c>
      <c r="E1026" t="s">
        <v>153</v>
      </c>
      <c r="F1026">
        <v>1346.4</v>
      </c>
      <c r="G1026" s="22">
        <v>45491</v>
      </c>
      <c r="H1026" s="22">
        <v>45491</v>
      </c>
      <c r="I1026" s="22">
        <v>45491</v>
      </c>
      <c r="J1026" s="22">
        <v>45484</v>
      </c>
      <c r="K1026" s="22"/>
      <c r="L1026" t="s">
        <v>133</v>
      </c>
      <c r="M1026" t="s">
        <v>147</v>
      </c>
      <c r="N1026" t="s">
        <v>145</v>
      </c>
      <c r="O1026" t="s">
        <v>527</v>
      </c>
      <c r="Q1026" t="s">
        <v>137</v>
      </c>
      <c r="S1026" t="s">
        <v>76</v>
      </c>
      <c r="T1026" t="s">
        <v>305</v>
      </c>
    </row>
    <row r="1027" spans="1:20" x14ac:dyDescent="0.35">
      <c r="A1027">
        <v>64712</v>
      </c>
      <c r="C1027">
        <v>149</v>
      </c>
      <c r="D1027" t="s">
        <v>73</v>
      </c>
      <c r="E1027" t="s">
        <v>210</v>
      </c>
      <c r="F1027">
        <v>310</v>
      </c>
      <c r="G1027" s="22">
        <v>45491</v>
      </c>
      <c r="H1027" s="22">
        <v>45491</v>
      </c>
      <c r="I1027" s="22">
        <v>45491</v>
      </c>
      <c r="J1027" s="22">
        <v>45484</v>
      </c>
      <c r="K1027" s="22">
        <v>45484</v>
      </c>
      <c r="L1027" t="s">
        <v>133</v>
      </c>
      <c r="M1027" t="s">
        <v>147</v>
      </c>
      <c r="N1027" t="s">
        <v>145</v>
      </c>
      <c r="O1027" t="s">
        <v>527</v>
      </c>
      <c r="Q1027" t="s">
        <v>137</v>
      </c>
      <c r="S1027" t="s">
        <v>76</v>
      </c>
      <c r="T1027" t="s">
        <v>305</v>
      </c>
    </row>
    <row r="1028" spans="1:20" x14ac:dyDescent="0.35">
      <c r="A1028">
        <v>64713</v>
      </c>
      <c r="C1028">
        <v>149</v>
      </c>
      <c r="D1028" t="s">
        <v>73</v>
      </c>
      <c r="E1028" t="s">
        <v>154</v>
      </c>
      <c r="F1028">
        <v>500.8</v>
      </c>
      <c r="G1028" s="22">
        <v>45491</v>
      </c>
      <c r="H1028" s="22">
        <v>45491</v>
      </c>
      <c r="I1028" s="22">
        <v>45491</v>
      </c>
      <c r="J1028" s="22">
        <v>45484</v>
      </c>
      <c r="K1028" s="22">
        <v>45484</v>
      </c>
      <c r="L1028" t="s">
        <v>133</v>
      </c>
      <c r="M1028" t="s">
        <v>147</v>
      </c>
      <c r="N1028" t="s">
        <v>145</v>
      </c>
      <c r="O1028" t="s">
        <v>527</v>
      </c>
      <c r="Q1028" t="s">
        <v>137</v>
      </c>
      <c r="S1028" t="s">
        <v>76</v>
      </c>
      <c r="T1028" t="s">
        <v>305</v>
      </c>
    </row>
    <row r="1029" spans="1:20" x14ac:dyDescent="0.35">
      <c r="A1029">
        <v>62785</v>
      </c>
      <c r="C1029">
        <v>149</v>
      </c>
      <c r="D1029" t="s">
        <v>73</v>
      </c>
      <c r="E1029" t="s">
        <v>532</v>
      </c>
      <c r="F1029">
        <v>108</v>
      </c>
      <c r="G1029" s="22">
        <v>45490</v>
      </c>
      <c r="H1029" s="22">
        <v>45490</v>
      </c>
      <c r="I1029" s="22">
        <v>45490</v>
      </c>
      <c r="J1029" s="22">
        <v>45460</v>
      </c>
      <c r="K1029" s="22"/>
      <c r="L1029" t="s">
        <v>133</v>
      </c>
      <c r="M1029" t="s">
        <v>147</v>
      </c>
      <c r="N1029" t="s">
        <v>145</v>
      </c>
      <c r="O1029" t="s">
        <v>527</v>
      </c>
      <c r="Q1029" t="s">
        <v>137</v>
      </c>
      <c r="S1029" t="s">
        <v>76</v>
      </c>
      <c r="T1029" t="s">
        <v>305</v>
      </c>
    </row>
    <row r="1030" spans="1:20" x14ac:dyDescent="0.35">
      <c r="A1030">
        <v>62787</v>
      </c>
      <c r="C1030">
        <v>149</v>
      </c>
      <c r="D1030" t="s">
        <v>73</v>
      </c>
      <c r="E1030" t="s">
        <v>413</v>
      </c>
      <c r="F1030">
        <v>1471</v>
      </c>
      <c r="G1030" s="22">
        <v>45490</v>
      </c>
      <c r="H1030" s="22">
        <v>45490</v>
      </c>
      <c r="I1030" s="22">
        <v>45490</v>
      </c>
      <c r="J1030" s="22">
        <v>45460</v>
      </c>
      <c r="K1030" s="22"/>
      <c r="L1030" t="s">
        <v>133</v>
      </c>
      <c r="M1030" t="s">
        <v>147</v>
      </c>
      <c r="N1030" t="s">
        <v>145</v>
      </c>
      <c r="O1030" t="s">
        <v>527</v>
      </c>
      <c r="Q1030" t="s">
        <v>137</v>
      </c>
      <c r="S1030" t="s">
        <v>76</v>
      </c>
      <c r="T1030" t="s">
        <v>305</v>
      </c>
    </row>
    <row r="1031" spans="1:20" x14ac:dyDescent="0.35">
      <c r="A1031">
        <v>63616</v>
      </c>
      <c r="C1031">
        <v>149</v>
      </c>
      <c r="D1031" t="s">
        <v>73</v>
      </c>
      <c r="E1031" t="s">
        <v>479</v>
      </c>
      <c r="F1031">
        <v>105</v>
      </c>
      <c r="G1031" s="22">
        <v>45490</v>
      </c>
      <c r="H1031" s="22">
        <v>45490</v>
      </c>
      <c r="I1031" s="22">
        <v>45490</v>
      </c>
      <c r="J1031" s="22">
        <v>45476</v>
      </c>
      <c r="K1031" s="22"/>
      <c r="L1031" t="s">
        <v>133</v>
      </c>
      <c r="M1031" t="s">
        <v>197</v>
      </c>
      <c r="N1031" t="s">
        <v>381</v>
      </c>
      <c r="O1031" t="s">
        <v>527</v>
      </c>
      <c r="Q1031" t="s">
        <v>137</v>
      </c>
      <c r="S1031" t="s">
        <v>76</v>
      </c>
      <c r="T1031" t="s">
        <v>305</v>
      </c>
    </row>
    <row r="1032" spans="1:20" x14ac:dyDescent="0.35">
      <c r="A1032">
        <v>63617</v>
      </c>
      <c r="C1032">
        <v>149</v>
      </c>
      <c r="D1032" t="s">
        <v>73</v>
      </c>
      <c r="E1032" t="s">
        <v>177</v>
      </c>
      <c r="F1032">
        <v>189.41</v>
      </c>
      <c r="G1032" s="22">
        <v>45490</v>
      </c>
      <c r="H1032" s="22">
        <v>45490</v>
      </c>
      <c r="I1032" s="22">
        <v>45490</v>
      </c>
      <c r="J1032" s="22">
        <v>45475</v>
      </c>
      <c r="K1032" s="22"/>
      <c r="L1032" t="s">
        <v>133</v>
      </c>
      <c r="M1032" t="s">
        <v>147</v>
      </c>
      <c r="N1032" t="s">
        <v>145</v>
      </c>
      <c r="O1032" t="s">
        <v>527</v>
      </c>
      <c r="Q1032" t="s">
        <v>137</v>
      </c>
      <c r="S1032" t="s">
        <v>76</v>
      </c>
      <c r="T1032" t="s">
        <v>305</v>
      </c>
    </row>
    <row r="1033" spans="1:20" x14ac:dyDescent="0.35">
      <c r="A1033">
        <v>63618</v>
      </c>
      <c r="C1033">
        <v>149</v>
      </c>
      <c r="D1033" t="s">
        <v>73</v>
      </c>
      <c r="E1033" t="s">
        <v>149</v>
      </c>
      <c r="F1033">
        <v>899.78</v>
      </c>
      <c r="G1033" s="22">
        <v>45490</v>
      </c>
      <c r="H1033" s="22">
        <v>45490</v>
      </c>
      <c r="I1033" s="22">
        <v>45490</v>
      </c>
      <c r="J1033" s="22">
        <v>45476</v>
      </c>
      <c r="K1033" s="22"/>
      <c r="L1033" t="s">
        <v>133</v>
      </c>
      <c r="M1033" t="s">
        <v>197</v>
      </c>
      <c r="N1033" t="s">
        <v>381</v>
      </c>
      <c r="O1033" t="s">
        <v>527</v>
      </c>
      <c r="Q1033" t="s">
        <v>137</v>
      </c>
      <c r="S1033" t="s">
        <v>76</v>
      </c>
      <c r="T1033" t="s">
        <v>305</v>
      </c>
    </row>
    <row r="1034" spans="1:20" x14ac:dyDescent="0.35">
      <c r="A1034">
        <v>64745</v>
      </c>
      <c r="C1034">
        <v>149</v>
      </c>
      <c r="D1034" t="s">
        <v>73</v>
      </c>
      <c r="E1034" t="s">
        <v>439</v>
      </c>
      <c r="F1034">
        <v>31963.18</v>
      </c>
      <c r="G1034" s="22">
        <v>45490</v>
      </c>
      <c r="H1034" s="22">
        <v>45490</v>
      </c>
      <c r="I1034" s="22">
        <v>45490</v>
      </c>
      <c r="J1034" s="22">
        <v>45473</v>
      </c>
      <c r="K1034" s="22"/>
      <c r="L1034" t="s">
        <v>133</v>
      </c>
      <c r="M1034" t="s">
        <v>200</v>
      </c>
      <c r="N1034" t="s">
        <v>440</v>
      </c>
      <c r="O1034" t="s">
        <v>527</v>
      </c>
      <c r="Q1034" t="s">
        <v>137</v>
      </c>
      <c r="S1034" t="s">
        <v>76</v>
      </c>
      <c r="T1034" t="s">
        <v>305</v>
      </c>
    </row>
    <row r="1035" spans="1:20" x14ac:dyDescent="0.35">
      <c r="A1035">
        <v>65140</v>
      </c>
      <c r="C1035">
        <v>149</v>
      </c>
      <c r="D1035" t="s">
        <v>73</v>
      </c>
      <c r="E1035" t="s">
        <v>533</v>
      </c>
      <c r="F1035">
        <v>45</v>
      </c>
      <c r="G1035" s="22">
        <v>45490</v>
      </c>
      <c r="H1035" s="22"/>
      <c r="I1035" s="22">
        <v>45490</v>
      </c>
      <c r="J1035" s="22">
        <v>45490</v>
      </c>
      <c r="K1035" s="22"/>
      <c r="L1035" t="s">
        <v>158</v>
      </c>
      <c r="M1035" t="s">
        <v>425</v>
      </c>
      <c r="N1035" t="s">
        <v>430</v>
      </c>
      <c r="O1035" t="s">
        <v>527</v>
      </c>
      <c r="S1035" t="s">
        <v>76</v>
      </c>
      <c r="T1035" t="s">
        <v>139</v>
      </c>
    </row>
    <row r="1036" spans="1:20" x14ac:dyDescent="0.35">
      <c r="A1036">
        <v>65486</v>
      </c>
      <c r="C1036">
        <v>149</v>
      </c>
      <c r="D1036" t="s">
        <v>73</v>
      </c>
      <c r="E1036" t="s">
        <v>379</v>
      </c>
      <c r="F1036">
        <v>263.57</v>
      </c>
      <c r="G1036" s="22">
        <v>45490</v>
      </c>
      <c r="H1036" s="22"/>
      <c r="I1036" s="22">
        <v>45490</v>
      </c>
      <c r="J1036" s="22">
        <v>45474</v>
      </c>
      <c r="K1036" s="22"/>
      <c r="L1036" t="s">
        <v>133</v>
      </c>
      <c r="M1036" t="s">
        <v>147</v>
      </c>
      <c r="N1036" t="s">
        <v>145</v>
      </c>
      <c r="O1036" t="s">
        <v>527</v>
      </c>
      <c r="S1036" t="s">
        <v>76</v>
      </c>
      <c r="T1036" t="s">
        <v>305</v>
      </c>
    </row>
    <row r="1037" spans="1:20" x14ac:dyDescent="0.35">
      <c r="A1037">
        <v>65487</v>
      </c>
      <c r="C1037">
        <v>149</v>
      </c>
      <c r="D1037" t="s">
        <v>73</v>
      </c>
      <c r="E1037" t="s">
        <v>160</v>
      </c>
      <c r="F1037">
        <v>8745</v>
      </c>
      <c r="G1037" s="22">
        <v>45490</v>
      </c>
      <c r="H1037" s="22"/>
      <c r="I1037" s="22">
        <v>45490</v>
      </c>
      <c r="J1037" s="22">
        <v>45490</v>
      </c>
      <c r="K1037" s="22"/>
      <c r="L1037" t="s">
        <v>133</v>
      </c>
      <c r="M1037" t="s">
        <v>141</v>
      </c>
      <c r="N1037" t="s">
        <v>235</v>
      </c>
      <c r="O1037" t="s">
        <v>527</v>
      </c>
      <c r="S1037" t="s">
        <v>76</v>
      </c>
      <c r="T1037" t="s">
        <v>305</v>
      </c>
    </row>
    <row r="1038" spans="1:20" x14ac:dyDescent="0.35">
      <c r="A1038">
        <v>65488</v>
      </c>
      <c r="C1038">
        <v>149</v>
      </c>
      <c r="D1038" t="s">
        <v>73</v>
      </c>
      <c r="E1038" t="s">
        <v>342</v>
      </c>
      <c r="F1038">
        <v>338.3</v>
      </c>
      <c r="G1038" s="22">
        <v>45490</v>
      </c>
      <c r="H1038" s="22"/>
      <c r="I1038" s="22">
        <v>45490</v>
      </c>
      <c r="J1038" s="22">
        <v>45492</v>
      </c>
      <c r="K1038" s="22"/>
      <c r="L1038" t="s">
        <v>158</v>
      </c>
      <c r="M1038" t="s">
        <v>147</v>
      </c>
      <c r="N1038" t="s">
        <v>148</v>
      </c>
      <c r="O1038" t="s">
        <v>527</v>
      </c>
      <c r="S1038" t="s">
        <v>76</v>
      </c>
      <c r="T1038" t="s">
        <v>139</v>
      </c>
    </row>
    <row r="1039" spans="1:20" x14ac:dyDescent="0.35">
      <c r="A1039">
        <v>65493</v>
      </c>
      <c r="C1039">
        <v>149</v>
      </c>
      <c r="D1039" t="s">
        <v>73</v>
      </c>
      <c r="E1039" t="s">
        <v>534</v>
      </c>
      <c r="F1039">
        <v>119.53</v>
      </c>
      <c r="G1039" s="22">
        <v>45490</v>
      </c>
      <c r="H1039" s="22"/>
      <c r="I1039" s="22">
        <v>45490</v>
      </c>
      <c r="J1039" s="22">
        <v>45490</v>
      </c>
      <c r="K1039" s="22"/>
      <c r="L1039" t="s">
        <v>158</v>
      </c>
      <c r="M1039" t="s">
        <v>147</v>
      </c>
      <c r="N1039" t="s">
        <v>145</v>
      </c>
      <c r="O1039" t="s">
        <v>527</v>
      </c>
      <c r="S1039" t="s">
        <v>76</v>
      </c>
      <c r="T1039" t="s">
        <v>139</v>
      </c>
    </row>
    <row r="1040" spans="1:20" x14ac:dyDescent="0.35">
      <c r="A1040">
        <v>65495</v>
      </c>
      <c r="C1040">
        <v>149</v>
      </c>
      <c r="D1040" t="s">
        <v>73</v>
      </c>
      <c r="E1040" t="s">
        <v>535</v>
      </c>
      <c r="F1040">
        <v>844.25</v>
      </c>
      <c r="G1040" s="22">
        <v>45490</v>
      </c>
      <c r="H1040" s="22"/>
      <c r="I1040" s="22">
        <v>45490</v>
      </c>
      <c r="J1040" s="22">
        <v>45490</v>
      </c>
      <c r="K1040" s="22"/>
      <c r="L1040" t="s">
        <v>158</v>
      </c>
      <c r="M1040" t="s">
        <v>147</v>
      </c>
      <c r="N1040" t="s">
        <v>145</v>
      </c>
      <c r="O1040" t="s">
        <v>527</v>
      </c>
      <c r="S1040" t="s">
        <v>76</v>
      </c>
      <c r="T1040" t="s">
        <v>139</v>
      </c>
    </row>
    <row r="1041" spans="1:20" x14ac:dyDescent="0.35">
      <c r="A1041">
        <v>65497</v>
      </c>
      <c r="C1041">
        <v>149</v>
      </c>
      <c r="D1041" t="s">
        <v>73</v>
      </c>
      <c r="E1041" t="s">
        <v>536</v>
      </c>
      <c r="F1041">
        <v>52.2</v>
      </c>
      <c r="G1041" s="22">
        <v>45490</v>
      </c>
      <c r="H1041" s="22"/>
      <c r="I1041" s="22">
        <v>45490</v>
      </c>
      <c r="J1041" s="22">
        <v>45491</v>
      </c>
      <c r="K1041" s="22"/>
      <c r="L1041" t="s">
        <v>158</v>
      </c>
      <c r="M1041" t="s">
        <v>147</v>
      </c>
      <c r="N1041" t="s">
        <v>145</v>
      </c>
      <c r="O1041" t="s">
        <v>527</v>
      </c>
      <c r="S1041" t="s">
        <v>76</v>
      </c>
      <c r="T1041" t="s">
        <v>139</v>
      </c>
    </row>
    <row r="1042" spans="1:20" x14ac:dyDescent="0.35">
      <c r="A1042">
        <v>65142</v>
      </c>
      <c r="C1042">
        <v>149</v>
      </c>
      <c r="D1042" t="s">
        <v>73</v>
      </c>
      <c r="E1042" t="s">
        <v>354</v>
      </c>
      <c r="F1042">
        <v>2440</v>
      </c>
      <c r="G1042" s="22">
        <v>45489</v>
      </c>
      <c r="H1042" s="22"/>
      <c r="I1042" s="22">
        <v>45489</v>
      </c>
      <c r="J1042" s="22">
        <v>45489</v>
      </c>
      <c r="K1042" s="22"/>
      <c r="L1042" t="s">
        <v>133</v>
      </c>
      <c r="M1042" t="s">
        <v>141</v>
      </c>
      <c r="N1042" t="s">
        <v>355</v>
      </c>
      <c r="O1042" t="s">
        <v>527</v>
      </c>
      <c r="S1042" t="s">
        <v>76</v>
      </c>
      <c r="T1042" t="s">
        <v>139</v>
      </c>
    </row>
    <row r="1043" spans="1:20" x14ac:dyDescent="0.35">
      <c r="A1043">
        <v>65196</v>
      </c>
      <c r="C1043">
        <v>149</v>
      </c>
      <c r="D1043" t="s">
        <v>73</v>
      </c>
      <c r="E1043" t="s">
        <v>502</v>
      </c>
      <c r="F1043">
        <v>1884</v>
      </c>
      <c r="G1043" s="22">
        <v>45489</v>
      </c>
      <c r="H1043" s="22"/>
      <c r="I1043" s="22">
        <v>45489</v>
      </c>
      <c r="J1043" s="22">
        <v>45489</v>
      </c>
      <c r="K1043" s="22"/>
      <c r="L1043" t="s">
        <v>158</v>
      </c>
      <c r="M1043" t="s">
        <v>147</v>
      </c>
      <c r="N1043" t="s">
        <v>145</v>
      </c>
      <c r="O1043" t="s">
        <v>527</v>
      </c>
      <c r="S1043" t="s">
        <v>76</v>
      </c>
      <c r="T1043" t="s">
        <v>139</v>
      </c>
    </row>
    <row r="1044" spans="1:20" x14ac:dyDescent="0.35">
      <c r="A1044">
        <v>65197</v>
      </c>
      <c r="C1044">
        <v>149</v>
      </c>
      <c r="D1044" t="s">
        <v>73</v>
      </c>
      <c r="E1044" t="s">
        <v>537</v>
      </c>
      <c r="F1044">
        <v>1950</v>
      </c>
      <c r="G1044" s="22">
        <v>45489</v>
      </c>
      <c r="H1044" s="22"/>
      <c r="I1044" s="22">
        <v>45489</v>
      </c>
      <c r="J1044" s="22">
        <v>45496</v>
      </c>
      <c r="K1044" s="22"/>
      <c r="L1044" t="s">
        <v>158</v>
      </c>
      <c r="M1044" t="s">
        <v>513</v>
      </c>
      <c r="N1044" t="s">
        <v>538</v>
      </c>
      <c r="O1044" t="s">
        <v>527</v>
      </c>
      <c r="S1044" t="s">
        <v>76</v>
      </c>
      <c r="T1044" t="s">
        <v>139</v>
      </c>
    </row>
    <row r="1045" spans="1:20" x14ac:dyDescent="0.35">
      <c r="A1045">
        <v>65198</v>
      </c>
      <c r="C1045">
        <v>149</v>
      </c>
      <c r="D1045" t="s">
        <v>73</v>
      </c>
      <c r="E1045" t="s">
        <v>325</v>
      </c>
      <c r="F1045">
        <v>3174.22</v>
      </c>
      <c r="G1045" s="22">
        <v>45489</v>
      </c>
      <c r="H1045" s="22"/>
      <c r="I1045" s="22">
        <v>45489</v>
      </c>
      <c r="J1045" s="22">
        <v>45490</v>
      </c>
      <c r="K1045" s="22"/>
      <c r="L1045" t="s">
        <v>158</v>
      </c>
      <c r="M1045" t="s">
        <v>147</v>
      </c>
      <c r="N1045" t="s">
        <v>145</v>
      </c>
      <c r="O1045" t="s">
        <v>527</v>
      </c>
      <c r="S1045" t="s">
        <v>76</v>
      </c>
      <c r="T1045" t="s">
        <v>139</v>
      </c>
    </row>
    <row r="1046" spans="1:20" x14ac:dyDescent="0.35">
      <c r="A1046">
        <v>65199</v>
      </c>
      <c r="C1046">
        <v>149</v>
      </c>
      <c r="D1046" t="s">
        <v>73</v>
      </c>
      <c r="E1046" t="s">
        <v>144</v>
      </c>
      <c r="F1046">
        <v>557.69000000000005</v>
      </c>
      <c r="G1046" s="22">
        <v>45489</v>
      </c>
      <c r="H1046" s="22"/>
      <c r="I1046" s="22">
        <v>45489</v>
      </c>
      <c r="J1046" s="22">
        <v>45489</v>
      </c>
      <c r="K1046" s="22"/>
      <c r="L1046" t="s">
        <v>158</v>
      </c>
      <c r="M1046" t="s">
        <v>147</v>
      </c>
      <c r="N1046" t="s">
        <v>145</v>
      </c>
      <c r="O1046" t="s">
        <v>527</v>
      </c>
      <c r="S1046" t="s">
        <v>76</v>
      </c>
      <c r="T1046" t="s">
        <v>139</v>
      </c>
    </row>
    <row r="1047" spans="1:20" x14ac:dyDescent="0.35">
      <c r="A1047">
        <v>65200</v>
      </c>
      <c r="C1047">
        <v>149</v>
      </c>
      <c r="D1047" t="s">
        <v>73</v>
      </c>
      <c r="E1047" t="s">
        <v>539</v>
      </c>
      <c r="F1047">
        <v>275</v>
      </c>
      <c r="G1047" s="22">
        <v>45489</v>
      </c>
      <c r="H1047" s="22"/>
      <c r="I1047" s="22">
        <v>45489</v>
      </c>
      <c r="J1047" s="22">
        <v>45486</v>
      </c>
      <c r="K1047" s="22"/>
      <c r="L1047" t="s">
        <v>158</v>
      </c>
      <c r="M1047" t="s">
        <v>147</v>
      </c>
      <c r="N1047" t="s">
        <v>145</v>
      </c>
      <c r="O1047" t="s">
        <v>527</v>
      </c>
      <c r="S1047" t="s">
        <v>76</v>
      </c>
      <c r="T1047" t="s">
        <v>139</v>
      </c>
    </row>
    <row r="1048" spans="1:20" x14ac:dyDescent="0.35">
      <c r="A1048">
        <v>65205</v>
      </c>
      <c r="C1048">
        <v>149</v>
      </c>
      <c r="D1048" t="s">
        <v>73</v>
      </c>
      <c r="E1048" t="s">
        <v>358</v>
      </c>
      <c r="F1048">
        <v>400</v>
      </c>
      <c r="G1048" s="22">
        <v>45489</v>
      </c>
      <c r="H1048" s="22"/>
      <c r="I1048" s="22">
        <v>45489</v>
      </c>
      <c r="J1048" s="22">
        <v>45489</v>
      </c>
      <c r="K1048" s="22"/>
      <c r="L1048" t="s">
        <v>133</v>
      </c>
      <c r="M1048" t="s">
        <v>377</v>
      </c>
      <c r="N1048" t="s">
        <v>517</v>
      </c>
      <c r="O1048" t="s">
        <v>527</v>
      </c>
      <c r="S1048" t="s">
        <v>76</v>
      </c>
      <c r="T1048" t="s">
        <v>139</v>
      </c>
    </row>
    <row r="1049" spans="1:20" x14ac:dyDescent="0.35">
      <c r="A1049">
        <v>65252</v>
      </c>
      <c r="C1049">
        <v>149</v>
      </c>
      <c r="D1049" t="s">
        <v>73</v>
      </c>
      <c r="E1049" t="s">
        <v>155</v>
      </c>
      <c r="F1049">
        <v>32</v>
      </c>
      <c r="G1049" s="22">
        <v>45489</v>
      </c>
      <c r="H1049" s="22"/>
      <c r="I1049" s="22">
        <v>45489</v>
      </c>
      <c r="J1049" s="22">
        <v>45474</v>
      </c>
      <c r="K1049" s="22"/>
      <c r="L1049" t="s">
        <v>133</v>
      </c>
      <c r="M1049" t="s">
        <v>170</v>
      </c>
      <c r="N1049" t="s">
        <v>156</v>
      </c>
      <c r="O1049" t="s">
        <v>527</v>
      </c>
      <c r="S1049" t="s">
        <v>76</v>
      </c>
      <c r="T1049" t="s">
        <v>305</v>
      </c>
    </row>
    <row r="1050" spans="1:20" x14ac:dyDescent="0.35">
      <c r="A1050">
        <v>65284</v>
      </c>
      <c r="C1050">
        <v>149</v>
      </c>
      <c r="D1050" t="s">
        <v>73</v>
      </c>
      <c r="E1050" t="s">
        <v>172</v>
      </c>
      <c r="F1050">
        <v>176.7</v>
      </c>
      <c r="G1050" s="22">
        <v>45489</v>
      </c>
      <c r="H1050" s="22"/>
      <c r="I1050" s="22">
        <v>45489</v>
      </c>
      <c r="J1050" s="22">
        <v>45482</v>
      </c>
      <c r="K1050" s="22"/>
      <c r="L1050" t="s">
        <v>133</v>
      </c>
      <c r="M1050" t="s">
        <v>147</v>
      </c>
      <c r="N1050" t="s">
        <v>145</v>
      </c>
      <c r="O1050" t="s">
        <v>527</v>
      </c>
      <c r="S1050" t="s">
        <v>76</v>
      </c>
      <c r="T1050" t="s">
        <v>305</v>
      </c>
    </row>
    <row r="1051" spans="1:20" x14ac:dyDescent="0.35">
      <c r="A1051">
        <v>63612</v>
      </c>
      <c r="C1051">
        <v>149</v>
      </c>
      <c r="D1051" t="s">
        <v>73</v>
      </c>
      <c r="E1051" t="s">
        <v>540</v>
      </c>
      <c r="F1051">
        <v>1156.4000000000001</v>
      </c>
      <c r="G1051" s="22">
        <v>45489</v>
      </c>
      <c r="H1051" s="22">
        <v>45489</v>
      </c>
      <c r="I1051" s="22">
        <v>45489</v>
      </c>
      <c r="J1051" s="22">
        <v>45475</v>
      </c>
      <c r="K1051" s="22"/>
      <c r="L1051" t="s">
        <v>133</v>
      </c>
      <c r="M1051" t="s">
        <v>147</v>
      </c>
      <c r="N1051" t="s">
        <v>145</v>
      </c>
      <c r="O1051" t="s">
        <v>527</v>
      </c>
      <c r="Q1051" t="s">
        <v>137</v>
      </c>
      <c r="S1051" t="s">
        <v>76</v>
      </c>
      <c r="T1051" t="s">
        <v>305</v>
      </c>
    </row>
    <row r="1052" spans="1:20" x14ac:dyDescent="0.35">
      <c r="A1052">
        <v>63613</v>
      </c>
      <c r="C1052">
        <v>149</v>
      </c>
      <c r="D1052" t="s">
        <v>73</v>
      </c>
      <c r="E1052" t="s">
        <v>484</v>
      </c>
      <c r="F1052">
        <v>1935.3</v>
      </c>
      <c r="G1052" s="22">
        <v>45489</v>
      </c>
      <c r="H1052" s="22">
        <v>45489</v>
      </c>
      <c r="I1052" s="22">
        <v>45489</v>
      </c>
      <c r="J1052" s="22">
        <v>45474</v>
      </c>
      <c r="K1052" s="22"/>
      <c r="L1052" t="s">
        <v>133</v>
      </c>
      <c r="M1052" t="s">
        <v>147</v>
      </c>
      <c r="N1052" t="s">
        <v>145</v>
      </c>
      <c r="O1052" t="s">
        <v>527</v>
      </c>
      <c r="Q1052" t="s">
        <v>137</v>
      </c>
      <c r="S1052" t="s">
        <v>76</v>
      </c>
      <c r="T1052" t="s">
        <v>305</v>
      </c>
    </row>
    <row r="1053" spans="1:20" x14ac:dyDescent="0.35">
      <c r="A1053">
        <v>63615</v>
      </c>
      <c r="C1053">
        <v>149</v>
      </c>
      <c r="D1053" t="s">
        <v>73</v>
      </c>
      <c r="E1053" t="s">
        <v>479</v>
      </c>
      <c r="F1053">
        <v>81.900000000000006</v>
      </c>
      <c r="G1053" s="22">
        <v>45489</v>
      </c>
      <c r="H1053" s="22">
        <v>45489</v>
      </c>
      <c r="I1053" s="22">
        <v>45489</v>
      </c>
      <c r="J1053" s="22">
        <v>45475</v>
      </c>
      <c r="K1053" s="22"/>
      <c r="L1053" t="s">
        <v>133</v>
      </c>
      <c r="M1053" t="s">
        <v>197</v>
      </c>
      <c r="N1053" t="s">
        <v>381</v>
      </c>
      <c r="O1053" t="s">
        <v>527</v>
      </c>
      <c r="Q1053" t="s">
        <v>137</v>
      </c>
      <c r="S1053" t="s">
        <v>76</v>
      </c>
      <c r="T1053" t="s">
        <v>305</v>
      </c>
    </row>
    <row r="1054" spans="1:20" x14ac:dyDescent="0.35">
      <c r="A1054">
        <v>63750</v>
      </c>
      <c r="C1054">
        <v>149</v>
      </c>
      <c r="D1054" t="s">
        <v>73</v>
      </c>
      <c r="E1054" t="s">
        <v>186</v>
      </c>
      <c r="F1054">
        <v>61.49</v>
      </c>
      <c r="G1054" s="22">
        <v>45489</v>
      </c>
      <c r="H1054" s="22">
        <v>45489</v>
      </c>
      <c r="I1054" s="22">
        <v>45489</v>
      </c>
      <c r="J1054" s="22">
        <v>45474</v>
      </c>
      <c r="K1054" s="22"/>
      <c r="L1054" t="s">
        <v>133</v>
      </c>
      <c r="M1054" t="s">
        <v>187</v>
      </c>
      <c r="N1054" t="s">
        <v>188</v>
      </c>
      <c r="O1054" t="s">
        <v>527</v>
      </c>
      <c r="Q1054" t="s">
        <v>137</v>
      </c>
      <c r="S1054" t="s">
        <v>76</v>
      </c>
      <c r="T1054" t="s">
        <v>305</v>
      </c>
    </row>
    <row r="1055" spans="1:20" x14ac:dyDescent="0.35">
      <c r="A1055">
        <v>63768</v>
      </c>
      <c r="C1055">
        <v>149</v>
      </c>
      <c r="D1055" t="s">
        <v>73</v>
      </c>
      <c r="E1055" t="s">
        <v>168</v>
      </c>
      <c r="F1055">
        <v>1123.8800000000001</v>
      </c>
      <c r="G1055" s="22">
        <v>45489</v>
      </c>
      <c r="H1055" s="22">
        <v>45489</v>
      </c>
      <c r="I1055" s="22">
        <v>45489</v>
      </c>
      <c r="J1055" s="22">
        <v>45468</v>
      </c>
      <c r="K1055" s="22">
        <v>45481</v>
      </c>
      <c r="L1055" t="s">
        <v>133</v>
      </c>
      <c r="M1055" t="s">
        <v>147</v>
      </c>
      <c r="N1055" t="s">
        <v>145</v>
      </c>
      <c r="O1055" t="s">
        <v>527</v>
      </c>
      <c r="Q1055" t="s">
        <v>137</v>
      </c>
      <c r="S1055" t="s">
        <v>76</v>
      </c>
      <c r="T1055" t="s">
        <v>305</v>
      </c>
    </row>
    <row r="1056" spans="1:20" x14ac:dyDescent="0.35">
      <c r="A1056">
        <v>63769</v>
      </c>
      <c r="C1056">
        <v>149</v>
      </c>
      <c r="D1056" t="s">
        <v>73</v>
      </c>
      <c r="E1056" t="s">
        <v>541</v>
      </c>
      <c r="F1056">
        <v>77</v>
      </c>
      <c r="G1056" s="22">
        <v>45489</v>
      </c>
      <c r="H1056" s="22">
        <v>45489</v>
      </c>
      <c r="I1056" s="22">
        <v>45489</v>
      </c>
      <c r="J1056" s="22">
        <v>45475</v>
      </c>
      <c r="K1056" s="22">
        <v>45481</v>
      </c>
      <c r="L1056" t="s">
        <v>133</v>
      </c>
      <c r="M1056" t="s">
        <v>147</v>
      </c>
      <c r="N1056" t="s">
        <v>145</v>
      </c>
      <c r="O1056" t="s">
        <v>527</v>
      </c>
      <c r="Q1056" t="s">
        <v>137</v>
      </c>
      <c r="S1056" t="s">
        <v>76</v>
      </c>
      <c r="T1056" t="s">
        <v>305</v>
      </c>
    </row>
    <row r="1057" spans="1:20" x14ac:dyDescent="0.35">
      <c r="A1057">
        <v>63842</v>
      </c>
      <c r="C1057">
        <v>149</v>
      </c>
      <c r="D1057" t="s">
        <v>73</v>
      </c>
      <c r="E1057" t="s">
        <v>168</v>
      </c>
      <c r="F1057">
        <v>738.9</v>
      </c>
      <c r="G1057" s="22">
        <v>45489</v>
      </c>
      <c r="H1057" s="22">
        <v>45489</v>
      </c>
      <c r="I1057" s="22">
        <v>45489</v>
      </c>
      <c r="J1057" s="22">
        <v>45468</v>
      </c>
      <c r="K1057" s="22">
        <v>45481</v>
      </c>
      <c r="L1057" t="s">
        <v>133</v>
      </c>
      <c r="M1057" t="s">
        <v>147</v>
      </c>
      <c r="N1057" t="s">
        <v>145</v>
      </c>
      <c r="O1057" t="s">
        <v>527</v>
      </c>
      <c r="Q1057" t="s">
        <v>137</v>
      </c>
      <c r="S1057" t="s">
        <v>76</v>
      </c>
      <c r="T1057" t="s">
        <v>305</v>
      </c>
    </row>
    <row r="1058" spans="1:20" x14ac:dyDescent="0.35">
      <c r="A1058">
        <v>64272</v>
      </c>
      <c r="C1058">
        <v>149</v>
      </c>
      <c r="D1058" t="s">
        <v>73</v>
      </c>
      <c r="E1058" t="s">
        <v>153</v>
      </c>
      <c r="F1058">
        <v>1428.8</v>
      </c>
      <c r="G1058" s="22">
        <v>45489</v>
      </c>
      <c r="H1058" s="22">
        <v>45489</v>
      </c>
      <c r="I1058" s="22">
        <v>45489</v>
      </c>
      <c r="J1058" s="22">
        <v>45482</v>
      </c>
      <c r="K1058" s="22">
        <v>45483</v>
      </c>
      <c r="L1058" t="s">
        <v>133</v>
      </c>
      <c r="M1058" t="s">
        <v>147</v>
      </c>
      <c r="N1058" t="s">
        <v>145</v>
      </c>
      <c r="O1058" t="s">
        <v>527</v>
      </c>
      <c r="Q1058" t="s">
        <v>137</v>
      </c>
      <c r="S1058" t="s">
        <v>76</v>
      </c>
      <c r="T1058" t="s">
        <v>305</v>
      </c>
    </row>
    <row r="1059" spans="1:20" x14ac:dyDescent="0.35">
      <c r="A1059">
        <v>64275</v>
      </c>
      <c r="C1059">
        <v>149</v>
      </c>
      <c r="D1059" t="s">
        <v>73</v>
      </c>
      <c r="E1059" t="s">
        <v>542</v>
      </c>
      <c r="F1059">
        <v>6493.5</v>
      </c>
      <c r="G1059" s="22">
        <v>45489</v>
      </c>
      <c r="H1059" s="22">
        <v>45489</v>
      </c>
      <c r="I1059" s="22">
        <v>45489</v>
      </c>
      <c r="J1059" s="22">
        <v>45482</v>
      </c>
      <c r="K1059" s="22">
        <v>45483</v>
      </c>
      <c r="L1059" t="s">
        <v>133</v>
      </c>
      <c r="M1059" t="s">
        <v>147</v>
      </c>
      <c r="N1059" t="s">
        <v>145</v>
      </c>
      <c r="O1059" t="s">
        <v>527</v>
      </c>
      <c r="Q1059" t="s">
        <v>137</v>
      </c>
      <c r="S1059" t="s">
        <v>76</v>
      </c>
      <c r="T1059" t="s">
        <v>305</v>
      </c>
    </row>
    <row r="1060" spans="1:20" x14ac:dyDescent="0.35">
      <c r="A1060">
        <v>64278</v>
      </c>
      <c r="C1060">
        <v>149</v>
      </c>
      <c r="D1060" t="s">
        <v>73</v>
      </c>
      <c r="E1060" t="s">
        <v>329</v>
      </c>
      <c r="F1060">
        <v>175</v>
      </c>
      <c r="G1060" s="22">
        <v>45489</v>
      </c>
      <c r="H1060" s="22">
        <v>45489</v>
      </c>
      <c r="I1060" s="22">
        <v>45489</v>
      </c>
      <c r="J1060" s="22">
        <v>45472</v>
      </c>
      <c r="K1060" s="22">
        <v>45483</v>
      </c>
      <c r="L1060" t="s">
        <v>133</v>
      </c>
      <c r="M1060" t="s">
        <v>147</v>
      </c>
      <c r="N1060" t="s">
        <v>145</v>
      </c>
      <c r="O1060" t="s">
        <v>527</v>
      </c>
      <c r="Q1060" t="s">
        <v>137</v>
      </c>
      <c r="S1060" t="s">
        <v>76</v>
      </c>
      <c r="T1060" t="s">
        <v>305</v>
      </c>
    </row>
    <row r="1061" spans="1:20" x14ac:dyDescent="0.35">
      <c r="A1061">
        <v>64284</v>
      </c>
      <c r="C1061">
        <v>149</v>
      </c>
      <c r="D1061" t="s">
        <v>73</v>
      </c>
      <c r="E1061" t="s">
        <v>415</v>
      </c>
      <c r="F1061">
        <v>165.42</v>
      </c>
      <c r="G1061" s="22">
        <v>45489</v>
      </c>
      <c r="H1061" s="22">
        <v>45489</v>
      </c>
      <c r="I1061" s="22">
        <v>45489</v>
      </c>
      <c r="J1061" s="22">
        <v>45482</v>
      </c>
      <c r="K1061" s="22">
        <v>45483</v>
      </c>
      <c r="L1061" t="s">
        <v>133</v>
      </c>
      <c r="M1061" t="s">
        <v>147</v>
      </c>
      <c r="N1061" t="s">
        <v>145</v>
      </c>
      <c r="O1061" t="s">
        <v>527</v>
      </c>
      <c r="Q1061" t="s">
        <v>137</v>
      </c>
      <c r="S1061" t="s">
        <v>76</v>
      </c>
      <c r="T1061" t="s">
        <v>305</v>
      </c>
    </row>
    <row r="1062" spans="1:20" x14ac:dyDescent="0.35">
      <c r="A1062">
        <v>64912</v>
      </c>
      <c r="C1062">
        <v>149</v>
      </c>
      <c r="D1062" t="s">
        <v>73</v>
      </c>
      <c r="E1062" t="s">
        <v>292</v>
      </c>
      <c r="F1062">
        <v>5000</v>
      </c>
      <c r="G1062" s="22">
        <v>45489</v>
      </c>
      <c r="H1062" s="22"/>
      <c r="I1062" s="22">
        <v>45489</v>
      </c>
      <c r="J1062" s="22">
        <v>45473</v>
      </c>
      <c r="K1062" s="22">
        <v>45485</v>
      </c>
      <c r="L1062" t="s">
        <v>158</v>
      </c>
      <c r="N1062" t="s">
        <v>293</v>
      </c>
      <c r="O1062" t="s">
        <v>527</v>
      </c>
      <c r="S1062" t="s">
        <v>76</v>
      </c>
      <c r="T1062" t="s">
        <v>139</v>
      </c>
    </row>
    <row r="1063" spans="1:20" x14ac:dyDescent="0.35">
      <c r="A1063">
        <v>58501</v>
      </c>
      <c r="C1063">
        <v>149</v>
      </c>
      <c r="D1063" t="s">
        <v>73</v>
      </c>
      <c r="E1063" t="s">
        <v>324</v>
      </c>
      <c r="F1063">
        <v>5615.85</v>
      </c>
      <c r="G1063" s="22">
        <v>45488</v>
      </c>
      <c r="H1063" s="22">
        <v>45488</v>
      </c>
      <c r="I1063" s="22">
        <v>45488</v>
      </c>
      <c r="J1063" s="22">
        <v>45216</v>
      </c>
      <c r="K1063" s="22"/>
      <c r="L1063" t="s">
        <v>133</v>
      </c>
      <c r="M1063" t="s">
        <v>228</v>
      </c>
      <c r="N1063" t="s">
        <v>228</v>
      </c>
      <c r="O1063" t="s">
        <v>527</v>
      </c>
      <c r="Q1063" t="s">
        <v>137</v>
      </c>
      <c r="S1063" t="s">
        <v>76</v>
      </c>
      <c r="T1063" t="s">
        <v>305</v>
      </c>
    </row>
    <row r="1064" spans="1:20" x14ac:dyDescent="0.35">
      <c r="A1064">
        <v>63364</v>
      </c>
      <c r="C1064">
        <v>149</v>
      </c>
      <c r="D1064" t="s">
        <v>73</v>
      </c>
      <c r="E1064" t="s">
        <v>319</v>
      </c>
      <c r="F1064">
        <v>3500</v>
      </c>
      <c r="G1064" s="22">
        <v>45488</v>
      </c>
      <c r="H1064" s="22">
        <v>45488</v>
      </c>
      <c r="I1064" s="22">
        <v>45488</v>
      </c>
      <c r="J1064" s="22">
        <v>45473</v>
      </c>
      <c r="K1064" s="22">
        <v>45478</v>
      </c>
      <c r="L1064" t="s">
        <v>158</v>
      </c>
      <c r="M1064" t="s">
        <v>141</v>
      </c>
      <c r="N1064" t="s">
        <v>293</v>
      </c>
      <c r="O1064" t="s">
        <v>527</v>
      </c>
      <c r="Q1064" t="s">
        <v>137</v>
      </c>
      <c r="S1064" t="s">
        <v>76</v>
      </c>
      <c r="T1064" t="s">
        <v>139</v>
      </c>
    </row>
    <row r="1065" spans="1:20" x14ac:dyDescent="0.35">
      <c r="A1065">
        <v>63367</v>
      </c>
      <c r="C1065">
        <v>149</v>
      </c>
      <c r="D1065" t="s">
        <v>73</v>
      </c>
      <c r="E1065" t="s">
        <v>295</v>
      </c>
      <c r="F1065">
        <v>6000</v>
      </c>
      <c r="G1065" s="22">
        <v>45488</v>
      </c>
      <c r="H1065" s="22">
        <v>45488</v>
      </c>
      <c r="I1065" s="22">
        <v>45488</v>
      </c>
      <c r="J1065" s="22">
        <v>45477</v>
      </c>
      <c r="K1065" s="22">
        <v>45478</v>
      </c>
      <c r="L1065" t="s">
        <v>158</v>
      </c>
      <c r="M1065" t="s">
        <v>141</v>
      </c>
      <c r="N1065" t="s">
        <v>293</v>
      </c>
      <c r="O1065" t="s">
        <v>527</v>
      </c>
      <c r="Q1065" t="s">
        <v>137</v>
      </c>
      <c r="S1065" t="s">
        <v>76</v>
      </c>
      <c r="T1065" t="s">
        <v>139</v>
      </c>
    </row>
    <row r="1066" spans="1:20" x14ac:dyDescent="0.35">
      <c r="A1066">
        <v>63381</v>
      </c>
      <c r="C1066">
        <v>149</v>
      </c>
      <c r="D1066" t="s">
        <v>73</v>
      </c>
      <c r="E1066" t="s">
        <v>193</v>
      </c>
      <c r="F1066">
        <v>501</v>
      </c>
      <c r="G1066" s="22">
        <v>45488</v>
      </c>
      <c r="H1066" s="22">
        <v>45488</v>
      </c>
      <c r="I1066" s="22">
        <v>45488</v>
      </c>
      <c r="J1066" s="22">
        <v>45474</v>
      </c>
      <c r="K1066" s="22"/>
      <c r="L1066" t="s">
        <v>133</v>
      </c>
      <c r="M1066" t="s">
        <v>147</v>
      </c>
      <c r="N1066" t="s">
        <v>145</v>
      </c>
      <c r="O1066" t="s">
        <v>527</v>
      </c>
      <c r="Q1066" t="s">
        <v>137</v>
      </c>
      <c r="S1066" t="s">
        <v>76</v>
      </c>
      <c r="T1066" t="s">
        <v>305</v>
      </c>
    </row>
    <row r="1067" spans="1:20" x14ac:dyDescent="0.35">
      <c r="A1067">
        <v>63382</v>
      </c>
      <c r="C1067">
        <v>149</v>
      </c>
      <c r="D1067" t="s">
        <v>73</v>
      </c>
      <c r="E1067" t="s">
        <v>193</v>
      </c>
      <c r="F1067">
        <v>630.6</v>
      </c>
      <c r="G1067" s="22">
        <v>45488</v>
      </c>
      <c r="H1067" s="22">
        <v>45488</v>
      </c>
      <c r="I1067" s="22">
        <v>45488</v>
      </c>
      <c r="J1067" s="22">
        <v>45474</v>
      </c>
      <c r="K1067" s="22"/>
      <c r="L1067" t="s">
        <v>133</v>
      </c>
      <c r="M1067" t="s">
        <v>147</v>
      </c>
      <c r="N1067" t="s">
        <v>145</v>
      </c>
      <c r="O1067" t="s">
        <v>527</v>
      </c>
      <c r="Q1067" t="s">
        <v>137</v>
      </c>
      <c r="S1067" t="s">
        <v>76</v>
      </c>
      <c r="T1067" t="s">
        <v>305</v>
      </c>
    </row>
    <row r="1068" spans="1:20" x14ac:dyDescent="0.35">
      <c r="A1068">
        <v>63407</v>
      </c>
      <c r="C1068">
        <v>149</v>
      </c>
      <c r="D1068" t="s">
        <v>73</v>
      </c>
      <c r="E1068" t="s">
        <v>299</v>
      </c>
      <c r="F1068">
        <v>8245</v>
      </c>
      <c r="G1068" s="22">
        <v>45488</v>
      </c>
      <c r="H1068" s="22">
        <v>45488</v>
      </c>
      <c r="I1068" s="22">
        <v>45488</v>
      </c>
      <c r="J1068" s="22">
        <v>45473</v>
      </c>
      <c r="K1068" s="22">
        <v>45478</v>
      </c>
      <c r="L1068" t="s">
        <v>158</v>
      </c>
      <c r="M1068" t="s">
        <v>141</v>
      </c>
      <c r="N1068" t="s">
        <v>293</v>
      </c>
      <c r="O1068" t="s">
        <v>527</v>
      </c>
      <c r="Q1068" t="s">
        <v>137</v>
      </c>
      <c r="S1068" t="s">
        <v>76</v>
      </c>
      <c r="T1068" t="s">
        <v>139</v>
      </c>
    </row>
    <row r="1069" spans="1:20" x14ac:dyDescent="0.35">
      <c r="A1069">
        <v>63588</v>
      </c>
      <c r="C1069">
        <v>149</v>
      </c>
      <c r="D1069" t="s">
        <v>73</v>
      </c>
      <c r="E1069" t="s">
        <v>543</v>
      </c>
      <c r="F1069">
        <v>3280</v>
      </c>
      <c r="G1069" s="22">
        <v>45488</v>
      </c>
      <c r="H1069" s="22">
        <v>45488</v>
      </c>
      <c r="I1069" s="22">
        <v>45488</v>
      </c>
      <c r="J1069" s="22">
        <v>45477</v>
      </c>
      <c r="K1069" s="22"/>
      <c r="L1069" t="s">
        <v>133</v>
      </c>
      <c r="M1069" t="s">
        <v>513</v>
      </c>
      <c r="N1069" t="s">
        <v>544</v>
      </c>
      <c r="O1069" t="s">
        <v>527</v>
      </c>
      <c r="Q1069" t="s">
        <v>137</v>
      </c>
      <c r="S1069" t="s">
        <v>76</v>
      </c>
      <c r="T1069" t="s">
        <v>305</v>
      </c>
    </row>
    <row r="1070" spans="1:20" x14ac:dyDescent="0.35">
      <c r="A1070">
        <v>63606</v>
      </c>
      <c r="C1070">
        <v>149</v>
      </c>
      <c r="D1070" t="s">
        <v>73</v>
      </c>
      <c r="E1070" t="s">
        <v>330</v>
      </c>
      <c r="F1070">
        <v>635</v>
      </c>
      <c r="G1070" s="22">
        <v>45488</v>
      </c>
      <c r="H1070" s="22">
        <v>45488</v>
      </c>
      <c r="I1070" s="22">
        <v>45488</v>
      </c>
      <c r="J1070" s="22">
        <v>45474</v>
      </c>
      <c r="K1070" s="22"/>
      <c r="L1070" t="s">
        <v>133</v>
      </c>
      <c r="M1070" t="s">
        <v>197</v>
      </c>
      <c r="N1070" t="s">
        <v>331</v>
      </c>
      <c r="O1070" t="s">
        <v>527</v>
      </c>
      <c r="Q1070" t="s">
        <v>137</v>
      </c>
      <c r="S1070" t="s">
        <v>76</v>
      </c>
      <c r="T1070" t="s">
        <v>305</v>
      </c>
    </row>
    <row r="1071" spans="1:20" x14ac:dyDescent="0.35">
      <c r="A1071">
        <v>63608</v>
      </c>
      <c r="C1071">
        <v>149</v>
      </c>
      <c r="D1071" t="s">
        <v>73</v>
      </c>
      <c r="E1071" t="s">
        <v>190</v>
      </c>
      <c r="F1071">
        <v>1880</v>
      </c>
      <c r="G1071" s="22">
        <v>45488</v>
      </c>
      <c r="H1071" s="22">
        <v>45488</v>
      </c>
      <c r="I1071" s="22">
        <v>45488</v>
      </c>
      <c r="J1071" s="22">
        <v>45468</v>
      </c>
      <c r="K1071" s="22"/>
      <c r="L1071" t="s">
        <v>133</v>
      </c>
      <c r="M1071" t="s">
        <v>147</v>
      </c>
      <c r="N1071" t="s">
        <v>145</v>
      </c>
      <c r="O1071" t="s">
        <v>527</v>
      </c>
      <c r="Q1071" t="s">
        <v>137</v>
      </c>
      <c r="S1071" t="s">
        <v>76</v>
      </c>
      <c r="T1071" t="s">
        <v>305</v>
      </c>
    </row>
    <row r="1072" spans="1:20" x14ac:dyDescent="0.35">
      <c r="A1072">
        <v>63609</v>
      </c>
      <c r="C1072">
        <v>149</v>
      </c>
      <c r="D1072" t="s">
        <v>73</v>
      </c>
      <c r="E1072" t="s">
        <v>353</v>
      </c>
      <c r="F1072">
        <v>484.7</v>
      </c>
      <c r="G1072" s="22">
        <v>45488</v>
      </c>
      <c r="H1072" s="22">
        <v>45488</v>
      </c>
      <c r="I1072" s="22">
        <v>45488</v>
      </c>
      <c r="J1072" s="22">
        <v>45476</v>
      </c>
      <c r="K1072" s="22"/>
      <c r="L1072" t="s">
        <v>133</v>
      </c>
      <c r="M1072" t="s">
        <v>147</v>
      </c>
      <c r="N1072" t="s">
        <v>145</v>
      </c>
      <c r="O1072" t="s">
        <v>527</v>
      </c>
      <c r="Q1072" t="s">
        <v>137</v>
      </c>
      <c r="S1072" t="s">
        <v>76</v>
      </c>
      <c r="T1072" t="s">
        <v>305</v>
      </c>
    </row>
    <row r="1073" spans="1:20" x14ac:dyDescent="0.35">
      <c r="A1073">
        <v>63610</v>
      </c>
      <c r="C1073">
        <v>149</v>
      </c>
      <c r="D1073" t="s">
        <v>73</v>
      </c>
      <c r="E1073" t="s">
        <v>418</v>
      </c>
      <c r="F1073">
        <v>347.65</v>
      </c>
      <c r="G1073" s="22">
        <v>45488</v>
      </c>
      <c r="H1073" s="22">
        <v>45488</v>
      </c>
      <c r="I1073" s="22">
        <v>45488</v>
      </c>
      <c r="J1073" s="22">
        <v>45467</v>
      </c>
      <c r="K1073" s="22"/>
      <c r="L1073" t="s">
        <v>133</v>
      </c>
      <c r="M1073" t="s">
        <v>147</v>
      </c>
      <c r="N1073" t="s">
        <v>145</v>
      </c>
      <c r="O1073" t="s">
        <v>527</v>
      </c>
      <c r="Q1073" t="s">
        <v>137</v>
      </c>
      <c r="S1073" t="s">
        <v>76</v>
      </c>
      <c r="T1073" t="s">
        <v>305</v>
      </c>
    </row>
    <row r="1074" spans="1:20" x14ac:dyDescent="0.35">
      <c r="A1074">
        <v>63611</v>
      </c>
      <c r="C1074">
        <v>149</v>
      </c>
      <c r="D1074" t="s">
        <v>73</v>
      </c>
      <c r="E1074" t="s">
        <v>208</v>
      </c>
      <c r="F1074">
        <v>450</v>
      </c>
      <c r="G1074" s="22">
        <v>45488</v>
      </c>
      <c r="H1074" s="22">
        <v>45488</v>
      </c>
      <c r="I1074" s="22">
        <v>45488</v>
      </c>
      <c r="J1074" s="22">
        <v>45476</v>
      </c>
      <c r="K1074" s="22"/>
      <c r="L1074" t="s">
        <v>133</v>
      </c>
      <c r="M1074" t="s">
        <v>147</v>
      </c>
      <c r="N1074" t="s">
        <v>145</v>
      </c>
      <c r="O1074" t="s">
        <v>527</v>
      </c>
      <c r="Q1074" t="s">
        <v>137</v>
      </c>
      <c r="S1074" t="s">
        <v>76</v>
      </c>
      <c r="T1074" t="s">
        <v>305</v>
      </c>
    </row>
    <row r="1075" spans="1:20" x14ac:dyDescent="0.35">
      <c r="A1075">
        <v>63751</v>
      </c>
      <c r="C1075">
        <v>149</v>
      </c>
      <c r="D1075" t="s">
        <v>73</v>
      </c>
      <c r="E1075" t="s">
        <v>394</v>
      </c>
      <c r="F1075">
        <v>1180</v>
      </c>
      <c r="G1075" s="22">
        <v>45488</v>
      </c>
      <c r="H1075" s="22">
        <v>45488</v>
      </c>
      <c r="I1075" s="22">
        <v>45488</v>
      </c>
      <c r="J1075" s="22">
        <v>45475</v>
      </c>
      <c r="K1075" s="22"/>
      <c r="L1075" t="s">
        <v>133</v>
      </c>
      <c r="M1075" t="s">
        <v>242</v>
      </c>
      <c r="N1075" t="s">
        <v>383</v>
      </c>
      <c r="O1075" t="s">
        <v>527</v>
      </c>
      <c r="Q1075" t="s">
        <v>137</v>
      </c>
      <c r="S1075" t="s">
        <v>76</v>
      </c>
      <c r="T1075" t="s">
        <v>305</v>
      </c>
    </row>
    <row r="1076" spans="1:20" x14ac:dyDescent="0.35">
      <c r="A1076">
        <v>63765</v>
      </c>
      <c r="C1076">
        <v>149</v>
      </c>
      <c r="D1076" t="s">
        <v>73</v>
      </c>
      <c r="E1076" t="s">
        <v>195</v>
      </c>
      <c r="F1076">
        <v>431.42</v>
      </c>
      <c r="G1076" s="22">
        <v>45488</v>
      </c>
      <c r="H1076" s="22">
        <v>45488</v>
      </c>
      <c r="I1076" s="22">
        <v>45488</v>
      </c>
      <c r="J1076" s="22">
        <v>45475</v>
      </c>
      <c r="K1076" s="22"/>
      <c r="L1076" t="s">
        <v>133</v>
      </c>
      <c r="M1076" t="s">
        <v>147</v>
      </c>
      <c r="N1076" t="s">
        <v>148</v>
      </c>
      <c r="O1076" t="s">
        <v>527</v>
      </c>
      <c r="Q1076" t="s">
        <v>137</v>
      </c>
      <c r="S1076" t="s">
        <v>76</v>
      </c>
      <c r="T1076" t="s">
        <v>305</v>
      </c>
    </row>
    <row r="1077" spans="1:20" x14ac:dyDescent="0.35">
      <c r="A1077">
        <v>63829</v>
      </c>
      <c r="C1077">
        <v>149</v>
      </c>
      <c r="D1077" t="s">
        <v>73</v>
      </c>
      <c r="E1077" t="s">
        <v>198</v>
      </c>
      <c r="F1077">
        <v>3933.65</v>
      </c>
      <c r="G1077" s="22">
        <v>45488</v>
      </c>
      <c r="H1077" s="22">
        <v>45488</v>
      </c>
      <c r="I1077" s="22">
        <v>45488</v>
      </c>
      <c r="J1077" s="22">
        <v>45468</v>
      </c>
      <c r="K1077" s="22">
        <v>45481</v>
      </c>
      <c r="L1077" t="s">
        <v>133</v>
      </c>
      <c r="M1077" t="s">
        <v>147</v>
      </c>
      <c r="N1077" t="s">
        <v>145</v>
      </c>
      <c r="O1077" t="s">
        <v>527</v>
      </c>
      <c r="Q1077" t="s">
        <v>137</v>
      </c>
      <c r="S1077" t="s">
        <v>76</v>
      </c>
      <c r="T1077" t="s">
        <v>305</v>
      </c>
    </row>
    <row r="1078" spans="1:20" x14ac:dyDescent="0.35">
      <c r="A1078">
        <v>64269</v>
      </c>
      <c r="C1078">
        <v>149</v>
      </c>
      <c r="D1078" t="s">
        <v>73</v>
      </c>
      <c r="E1078" t="s">
        <v>151</v>
      </c>
      <c r="F1078">
        <v>1410</v>
      </c>
      <c r="G1078" s="22">
        <v>45488</v>
      </c>
      <c r="H1078" s="22">
        <v>45488</v>
      </c>
      <c r="I1078" s="22">
        <v>45488</v>
      </c>
      <c r="J1078" s="22">
        <v>45478</v>
      </c>
      <c r="K1078" s="22">
        <v>45483</v>
      </c>
      <c r="L1078" t="s">
        <v>133</v>
      </c>
      <c r="M1078" t="s">
        <v>147</v>
      </c>
      <c r="N1078" t="s">
        <v>145</v>
      </c>
      <c r="O1078" t="s">
        <v>527</v>
      </c>
      <c r="Q1078" t="s">
        <v>137</v>
      </c>
      <c r="S1078" t="s">
        <v>76</v>
      </c>
      <c r="T1078" t="s">
        <v>305</v>
      </c>
    </row>
    <row r="1079" spans="1:20" x14ac:dyDescent="0.35">
      <c r="A1079">
        <v>64343</v>
      </c>
      <c r="C1079">
        <v>149</v>
      </c>
      <c r="D1079" t="s">
        <v>73</v>
      </c>
      <c r="E1079" t="s">
        <v>172</v>
      </c>
      <c r="F1079">
        <v>149.80000000000001</v>
      </c>
      <c r="G1079" s="22">
        <v>45488</v>
      </c>
      <c r="H1079" s="22">
        <v>45488</v>
      </c>
      <c r="I1079" s="22">
        <v>45488</v>
      </c>
      <c r="J1079" s="22">
        <v>45481</v>
      </c>
      <c r="K1079" s="22">
        <v>45483</v>
      </c>
      <c r="L1079" t="s">
        <v>133</v>
      </c>
      <c r="M1079" t="s">
        <v>147</v>
      </c>
      <c r="N1079" t="s">
        <v>145</v>
      </c>
      <c r="O1079" t="s">
        <v>527</v>
      </c>
      <c r="Q1079" t="s">
        <v>137</v>
      </c>
      <c r="S1079" t="s">
        <v>76</v>
      </c>
      <c r="T1079" t="s">
        <v>305</v>
      </c>
    </row>
    <row r="1080" spans="1:20" x14ac:dyDescent="0.35">
      <c r="A1080">
        <v>64345</v>
      </c>
      <c r="C1080">
        <v>149</v>
      </c>
      <c r="D1080" t="s">
        <v>73</v>
      </c>
      <c r="E1080" t="s">
        <v>152</v>
      </c>
      <c r="F1080">
        <v>1589</v>
      </c>
      <c r="G1080" s="22">
        <v>45488</v>
      </c>
      <c r="H1080" s="22">
        <v>45488</v>
      </c>
      <c r="I1080" s="22">
        <v>45488</v>
      </c>
      <c r="J1080" s="22">
        <v>45483</v>
      </c>
      <c r="K1080" s="22">
        <v>45483</v>
      </c>
      <c r="L1080" t="s">
        <v>133</v>
      </c>
      <c r="M1080" t="s">
        <v>147</v>
      </c>
      <c r="N1080" t="s">
        <v>145</v>
      </c>
      <c r="O1080" t="s">
        <v>527</v>
      </c>
      <c r="Q1080" t="s">
        <v>137</v>
      </c>
      <c r="S1080" t="s">
        <v>76</v>
      </c>
      <c r="T1080" t="s">
        <v>305</v>
      </c>
    </row>
    <row r="1081" spans="1:20" x14ac:dyDescent="0.35">
      <c r="A1081">
        <v>64413</v>
      </c>
      <c r="C1081">
        <v>149</v>
      </c>
      <c r="D1081" t="s">
        <v>73</v>
      </c>
      <c r="E1081" t="s">
        <v>461</v>
      </c>
      <c r="F1081">
        <v>1487.84</v>
      </c>
      <c r="G1081" s="22">
        <v>45488</v>
      </c>
      <c r="H1081" s="22">
        <v>45488</v>
      </c>
      <c r="I1081" s="22">
        <v>45488</v>
      </c>
      <c r="J1081" s="22">
        <v>45483</v>
      </c>
      <c r="K1081" s="22">
        <v>45483</v>
      </c>
      <c r="L1081" t="s">
        <v>133</v>
      </c>
      <c r="M1081" t="s">
        <v>242</v>
      </c>
      <c r="N1081" t="s">
        <v>462</v>
      </c>
      <c r="O1081" t="s">
        <v>527</v>
      </c>
      <c r="Q1081" t="s">
        <v>137</v>
      </c>
      <c r="S1081" t="s">
        <v>76</v>
      </c>
      <c r="T1081" t="s">
        <v>305</v>
      </c>
    </row>
    <row r="1082" spans="1:20" x14ac:dyDescent="0.35">
      <c r="A1082">
        <v>64503</v>
      </c>
      <c r="C1082">
        <v>149</v>
      </c>
      <c r="D1082" t="s">
        <v>73</v>
      </c>
      <c r="E1082" t="s">
        <v>333</v>
      </c>
      <c r="F1082">
        <v>1156.55</v>
      </c>
      <c r="G1082" s="22">
        <v>45488</v>
      </c>
      <c r="H1082" s="22">
        <v>45488</v>
      </c>
      <c r="I1082" s="22">
        <v>45488</v>
      </c>
      <c r="J1082" s="22">
        <v>45460</v>
      </c>
      <c r="K1082" s="22"/>
      <c r="L1082" t="s">
        <v>133</v>
      </c>
      <c r="M1082" t="s">
        <v>166</v>
      </c>
      <c r="N1082" t="s">
        <v>167</v>
      </c>
      <c r="O1082" t="s">
        <v>527</v>
      </c>
      <c r="Q1082" t="s">
        <v>137</v>
      </c>
      <c r="S1082" t="s">
        <v>76</v>
      </c>
      <c r="T1082" t="s">
        <v>305</v>
      </c>
    </row>
    <row r="1083" spans="1:20" x14ac:dyDescent="0.35">
      <c r="A1083">
        <v>64504</v>
      </c>
      <c r="C1083">
        <v>149</v>
      </c>
      <c r="D1083" t="s">
        <v>73</v>
      </c>
      <c r="E1083" t="s">
        <v>333</v>
      </c>
      <c r="F1083">
        <v>986.2</v>
      </c>
      <c r="G1083" s="22">
        <v>45488</v>
      </c>
      <c r="H1083" s="22">
        <v>45488</v>
      </c>
      <c r="I1083" s="22">
        <v>45488</v>
      </c>
      <c r="J1083" s="22">
        <v>45460</v>
      </c>
      <c r="K1083" s="22"/>
      <c r="L1083" t="s">
        <v>133</v>
      </c>
      <c r="M1083" t="s">
        <v>166</v>
      </c>
      <c r="N1083" t="s">
        <v>167</v>
      </c>
      <c r="O1083" t="s">
        <v>527</v>
      </c>
      <c r="Q1083" t="s">
        <v>137</v>
      </c>
      <c r="S1083" t="s">
        <v>76</v>
      </c>
      <c r="T1083" t="s">
        <v>305</v>
      </c>
    </row>
    <row r="1084" spans="1:20" x14ac:dyDescent="0.35">
      <c r="A1084">
        <v>64506</v>
      </c>
      <c r="C1084">
        <v>149</v>
      </c>
      <c r="D1084" t="s">
        <v>73</v>
      </c>
      <c r="E1084" t="s">
        <v>315</v>
      </c>
      <c r="F1084">
        <v>1460.2</v>
      </c>
      <c r="G1084" s="22">
        <v>45488</v>
      </c>
      <c r="H1084" s="22">
        <v>45488</v>
      </c>
      <c r="I1084" s="22">
        <v>45488</v>
      </c>
      <c r="J1084" s="22">
        <v>45458</v>
      </c>
      <c r="K1084" s="22">
        <v>45484</v>
      </c>
      <c r="L1084" t="s">
        <v>133</v>
      </c>
      <c r="M1084" t="s">
        <v>166</v>
      </c>
      <c r="N1084" t="s">
        <v>167</v>
      </c>
      <c r="O1084" t="s">
        <v>527</v>
      </c>
      <c r="Q1084" t="s">
        <v>137</v>
      </c>
      <c r="S1084" t="s">
        <v>76</v>
      </c>
      <c r="T1084" t="s">
        <v>305</v>
      </c>
    </row>
    <row r="1085" spans="1:20" x14ac:dyDescent="0.35">
      <c r="A1085">
        <v>64507</v>
      </c>
      <c r="C1085">
        <v>149</v>
      </c>
      <c r="D1085" t="s">
        <v>73</v>
      </c>
      <c r="E1085" t="s">
        <v>288</v>
      </c>
      <c r="F1085">
        <v>13.97</v>
      </c>
      <c r="G1085" s="22">
        <v>45488</v>
      </c>
      <c r="H1085" s="22">
        <v>45488</v>
      </c>
      <c r="I1085" s="22">
        <v>45488</v>
      </c>
      <c r="J1085" s="22">
        <v>45474</v>
      </c>
      <c r="K1085" s="22">
        <v>45484</v>
      </c>
      <c r="L1085" t="s">
        <v>133</v>
      </c>
      <c r="M1085" t="s">
        <v>170</v>
      </c>
      <c r="N1085" t="s">
        <v>221</v>
      </c>
      <c r="O1085" t="s">
        <v>527</v>
      </c>
      <c r="Q1085" t="s">
        <v>137</v>
      </c>
      <c r="S1085" t="s">
        <v>76</v>
      </c>
      <c r="T1085" t="s">
        <v>305</v>
      </c>
    </row>
    <row r="1086" spans="1:20" x14ac:dyDescent="0.35">
      <c r="A1086">
        <v>64908</v>
      </c>
      <c r="C1086">
        <v>149</v>
      </c>
      <c r="D1086" t="s">
        <v>73</v>
      </c>
      <c r="E1086" t="s">
        <v>297</v>
      </c>
      <c r="F1086">
        <v>5000</v>
      </c>
      <c r="G1086" s="22">
        <v>45488</v>
      </c>
      <c r="H1086" s="22"/>
      <c r="I1086" s="22">
        <v>45488</v>
      </c>
      <c r="J1086" s="22">
        <v>45473</v>
      </c>
      <c r="K1086" s="22">
        <v>45485</v>
      </c>
      <c r="L1086" t="s">
        <v>158</v>
      </c>
      <c r="M1086" t="s">
        <v>141</v>
      </c>
      <c r="N1086" t="s">
        <v>293</v>
      </c>
      <c r="O1086" t="s">
        <v>527</v>
      </c>
      <c r="S1086" t="s">
        <v>76</v>
      </c>
      <c r="T1086" t="s">
        <v>139</v>
      </c>
    </row>
    <row r="1087" spans="1:20" x14ac:dyDescent="0.35">
      <c r="A1087">
        <v>64916</v>
      </c>
      <c r="C1087">
        <v>149</v>
      </c>
      <c r="D1087" t="s">
        <v>73</v>
      </c>
      <c r="E1087" t="s">
        <v>545</v>
      </c>
      <c r="F1087">
        <v>5000</v>
      </c>
      <c r="G1087" s="22">
        <v>45488</v>
      </c>
      <c r="H1087" s="22"/>
      <c r="I1087" s="22">
        <v>45488</v>
      </c>
      <c r="J1087" s="22">
        <v>45473</v>
      </c>
      <c r="K1087" s="22">
        <v>45485</v>
      </c>
      <c r="L1087" t="s">
        <v>158</v>
      </c>
      <c r="M1087" t="s">
        <v>141</v>
      </c>
      <c r="N1087" t="s">
        <v>293</v>
      </c>
      <c r="O1087" t="s">
        <v>527</v>
      </c>
      <c r="S1087" t="s">
        <v>76</v>
      </c>
      <c r="T1087" t="s">
        <v>139</v>
      </c>
    </row>
    <row r="1088" spans="1:20" x14ac:dyDescent="0.35">
      <c r="A1088">
        <v>64954</v>
      </c>
      <c r="C1088">
        <v>149</v>
      </c>
      <c r="D1088" t="s">
        <v>73</v>
      </c>
      <c r="E1088" t="s">
        <v>546</v>
      </c>
      <c r="F1088">
        <v>200</v>
      </c>
      <c r="G1088" s="22">
        <v>45488</v>
      </c>
      <c r="H1088" s="22"/>
      <c r="I1088" s="22">
        <v>45488</v>
      </c>
      <c r="J1088" s="22">
        <v>45488</v>
      </c>
      <c r="K1088" s="22">
        <v>45485</v>
      </c>
      <c r="L1088" t="s">
        <v>133</v>
      </c>
      <c r="M1088" t="s">
        <v>141</v>
      </c>
      <c r="N1088" t="s">
        <v>474</v>
      </c>
      <c r="O1088" t="s">
        <v>527</v>
      </c>
      <c r="S1088" t="s">
        <v>76</v>
      </c>
      <c r="T1088" t="s">
        <v>305</v>
      </c>
    </row>
    <row r="1089" spans="1:20" x14ac:dyDescent="0.35">
      <c r="A1089">
        <v>64963</v>
      </c>
      <c r="C1089">
        <v>149</v>
      </c>
      <c r="D1089" t="s">
        <v>73</v>
      </c>
      <c r="E1089" t="s">
        <v>547</v>
      </c>
      <c r="F1089">
        <v>3350</v>
      </c>
      <c r="G1089" s="22">
        <v>45488</v>
      </c>
      <c r="H1089" s="22"/>
      <c r="I1089" s="22">
        <v>45488</v>
      </c>
      <c r="J1089" s="22">
        <v>45474</v>
      </c>
      <c r="K1089" s="22">
        <v>45488</v>
      </c>
      <c r="L1089" t="s">
        <v>158</v>
      </c>
      <c r="M1089" t="s">
        <v>141</v>
      </c>
      <c r="N1089" t="s">
        <v>293</v>
      </c>
      <c r="O1089" t="s">
        <v>527</v>
      </c>
      <c r="S1089" t="s">
        <v>76</v>
      </c>
      <c r="T1089" t="s">
        <v>139</v>
      </c>
    </row>
    <row r="1090" spans="1:20" x14ac:dyDescent="0.35">
      <c r="A1090">
        <v>65000</v>
      </c>
      <c r="C1090">
        <v>149</v>
      </c>
      <c r="D1090" t="s">
        <v>73</v>
      </c>
      <c r="E1090" t="s">
        <v>548</v>
      </c>
      <c r="F1090">
        <v>100</v>
      </c>
      <c r="G1090" s="22">
        <v>45488</v>
      </c>
      <c r="H1090" s="22"/>
      <c r="I1090" s="22">
        <v>45488</v>
      </c>
      <c r="J1090" s="22">
        <v>45488</v>
      </c>
      <c r="K1090" s="22">
        <v>45488</v>
      </c>
      <c r="L1090" t="s">
        <v>158</v>
      </c>
      <c r="M1090" t="s">
        <v>141</v>
      </c>
      <c r="N1090" t="s">
        <v>474</v>
      </c>
      <c r="O1090" t="s">
        <v>527</v>
      </c>
      <c r="S1090" t="s">
        <v>76</v>
      </c>
      <c r="T1090" t="s">
        <v>305</v>
      </c>
    </row>
    <row r="1091" spans="1:20" x14ac:dyDescent="0.35">
      <c r="A1091">
        <v>65061</v>
      </c>
      <c r="C1091">
        <v>149</v>
      </c>
      <c r="D1091" t="s">
        <v>73</v>
      </c>
      <c r="E1091" t="s">
        <v>132</v>
      </c>
      <c r="F1091">
        <v>38134.78</v>
      </c>
      <c r="G1091" s="22">
        <v>45488</v>
      </c>
      <c r="H1091" s="22"/>
      <c r="I1091" s="22">
        <v>45488</v>
      </c>
      <c r="J1091" s="22">
        <v>45478</v>
      </c>
      <c r="K1091" s="22"/>
      <c r="L1091" t="s">
        <v>133</v>
      </c>
      <c r="M1091" t="s">
        <v>463</v>
      </c>
      <c r="N1091" t="s">
        <v>549</v>
      </c>
      <c r="O1091" t="s">
        <v>527</v>
      </c>
      <c r="S1091" t="s">
        <v>76</v>
      </c>
      <c r="T1091" t="s">
        <v>305</v>
      </c>
    </row>
    <row r="1092" spans="1:20" x14ac:dyDescent="0.35">
      <c r="A1092">
        <v>62783</v>
      </c>
      <c r="C1092">
        <v>149</v>
      </c>
      <c r="D1092" t="s">
        <v>73</v>
      </c>
      <c r="E1092" t="s">
        <v>532</v>
      </c>
      <c r="F1092">
        <v>212.76</v>
      </c>
      <c r="G1092" s="22">
        <v>45488</v>
      </c>
      <c r="H1092" s="22">
        <v>45488</v>
      </c>
      <c r="I1092" s="22">
        <v>45488</v>
      </c>
      <c r="J1092" s="22">
        <v>45456</v>
      </c>
      <c r="K1092" s="22"/>
      <c r="L1092" t="s">
        <v>133</v>
      </c>
      <c r="M1092" t="s">
        <v>147</v>
      </c>
      <c r="N1092" t="s">
        <v>145</v>
      </c>
      <c r="O1092" t="s">
        <v>527</v>
      </c>
      <c r="Q1092" t="s">
        <v>137</v>
      </c>
      <c r="S1092" t="s">
        <v>76</v>
      </c>
      <c r="T1092" t="s">
        <v>305</v>
      </c>
    </row>
    <row r="1093" spans="1:20" x14ac:dyDescent="0.35">
      <c r="A1093">
        <v>62784</v>
      </c>
      <c r="C1093">
        <v>149</v>
      </c>
      <c r="D1093" t="s">
        <v>73</v>
      </c>
      <c r="E1093" t="s">
        <v>335</v>
      </c>
      <c r="F1093">
        <v>945.71</v>
      </c>
      <c r="G1093" s="22">
        <v>45488</v>
      </c>
      <c r="H1093" s="22">
        <v>45488</v>
      </c>
      <c r="I1093" s="22">
        <v>45488</v>
      </c>
      <c r="J1093" s="22">
        <v>45457</v>
      </c>
      <c r="K1093" s="22"/>
      <c r="L1093" t="s">
        <v>133</v>
      </c>
      <c r="M1093" t="s">
        <v>147</v>
      </c>
      <c r="N1093" t="s">
        <v>148</v>
      </c>
      <c r="O1093" t="s">
        <v>527</v>
      </c>
      <c r="Q1093" t="s">
        <v>137</v>
      </c>
      <c r="S1093" t="s">
        <v>76</v>
      </c>
      <c r="T1093" t="s">
        <v>305</v>
      </c>
    </row>
    <row r="1094" spans="1:20" x14ac:dyDescent="0.35">
      <c r="A1094">
        <v>62840</v>
      </c>
      <c r="C1094">
        <v>149</v>
      </c>
      <c r="D1094" t="s">
        <v>73</v>
      </c>
      <c r="E1094" t="s">
        <v>193</v>
      </c>
      <c r="F1094">
        <v>2786.77</v>
      </c>
      <c r="G1094" s="22">
        <v>45488</v>
      </c>
      <c r="H1094" s="22">
        <v>45488</v>
      </c>
      <c r="I1094" s="22">
        <v>45488</v>
      </c>
      <c r="J1094" s="22">
        <v>45474</v>
      </c>
      <c r="K1094" s="22"/>
      <c r="L1094" t="s">
        <v>133</v>
      </c>
      <c r="M1094" t="s">
        <v>147</v>
      </c>
      <c r="N1094" t="s">
        <v>145</v>
      </c>
      <c r="O1094" t="s">
        <v>527</v>
      </c>
      <c r="Q1094" t="s">
        <v>137</v>
      </c>
      <c r="S1094" t="s">
        <v>76</v>
      </c>
      <c r="T1094" t="s">
        <v>305</v>
      </c>
    </row>
    <row r="1095" spans="1:20" x14ac:dyDescent="0.35">
      <c r="A1095">
        <v>63215</v>
      </c>
      <c r="C1095">
        <v>149</v>
      </c>
      <c r="D1095" t="s">
        <v>73</v>
      </c>
      <c r="E1095" t="s">
        <v>298</v>
      </c>
      <c r="F1095">
        <v>10000</v>
      </c>
      <c r="G1095" s="22">
        <v>45488</v>
      </c>
      <c r="H1095" s="22">
        <v>45488</v>
      </c>
      <c r="I1095" s="22">
        <v>45488</v>
      </c>
      <c r="J1095" s="22">
        <v>45473</v>
      </c>
      <c r="K1095" s="22">
        <v>45477</v>
      </c>
      <c r="L1095" t="s">
        <v>158</v>
      </c>
      <c r="M1095" t="s">
        <v>141</v>
      </c>
      <c r="N1095" t="s">
        <v>293</v>
      </c>
      <c r="O1095" t="s">
        <v>527</v>
      </c>
      <c r="Q1095" t="s">
        <v>137</v>
      </c>
      <c r="S1095" t="s">
        <v>76</v>
      </c>
      <c r="T1095" t="s">
        <v>139</v>
      </c>
    </row>
    <row r="1096" spans="1:20" x14ac:dyDescent="0.35">
      <c r="A1096">
        <v>63257</v>
      </c>
      <c r="C1096">
        <v>149</v>
      </c>
      <c r="D1096" t="s">
        <v>73</v>
      </c>
      <c r="F1096">
        <v>1466.66</v>
      </c>
      <c r="G1096" s="22">
        <v>45488</v>
      </c>
      <c r="H1096" s="22">
        <v>45488</v>
      </c>
      <c r="I1096" s="22">
        <v>45488</v>
      </c>
      <c r="J1096" s="22">
        <v>45473</v>
      </c>
      <c r="K1096" s="22">
        <v>45477</v>
      </c>
      <c r="L1096" t="s">
        <v>158</v>
      </c>
      <c r="M1096" t="s">
        <v>141</v>
      </c>
      <c r="N1096" t="s">
        <v>293</v>
      </c>
      <c r="O1096" t="s">
        <v>527</v>
      </c>
      <c r="Q1096" t="s">
        <v>137</v>
      </c>
      <c r="S1096" t="s">
        <v>76</v>
      </c>
      <c r="T1096" t="s">
        <v>139</v>
      </c>
    </row>
    <row r="1097" spans="1:20" x14ac:dyDescent="0.35">
      <c r="A1097">
        <v>63274</v>
      </c>
      <c r="C1097">
        <v>149</v>
      </c>
      <c r="D1097" t="s">
        <v>73</v>
      </c>
      <c r="E1097" t="s">
        <v>387</v>
      </c>
      <c r="F1097">
        <v>3000</v>
      </c>
      <c r="G1097" s="22">
        <v>45488</v>
      </c>
      <c r="H1097" s="22">
        <v>45488</v>
      </c>
      <c r="I1097" s="22">
        <v>45488</v>
      </c>
      <c r="J1097" s="22">
        <v>45473</v>
      </c>
      <c r="K1097" s="22">
        <v>45477</v>
      </c>
      <c r="L1097" t="s">
        <v>158</v>
      </c>
      <c r="M1097" t="s">
        <v>141</v>
      </c>
      <c r="N1097" t="s">
        <v>293</v>
      </c>
      <c r="O1097" t="s">
        <v>527</v>
      </c>
      <c r="Q1097" t="s">
        <v>137</v>
      </c>
      <c r="S1097" t="s">
        <v>76</v>
      </c>
      <c r="T1097" t="s">
        <v>139</v>
      </c>
    </row>
    <row r="1098" spans="1:20" x14ac:dyDescent="0.35">
      <c r="A1098">
        <v>67276</v>
      </c>
      <c r="C1098">
        <v>149</v>
      </c>
      <c r="D1098" t="s">
        <v>73</v>
      </c>
      <c r="E1098" t="s">
        <v>302</v>
      </c>
      <c r="F1098">
        <v>743.9</v>
      </c>
      <c r="G1098" s="22">
        <v>45488</v>
      </c>
      <c r="H1098" s="22"/>
      <c r="I1098" s="22">
        <v>45488</v>
      </c>
      <c r="J1098" s="22">
        <v>45488</v>
      </c>
      <c r="K1098" s="22"/>
      <c r="L1098" t="s">
        <v>303</v>
      </c>
      <c r="M1098" t="s">
        <v>141</v>
      </c>
      <c r="N1098" t="s">
        <v>304</v>
      </c>
      <c r="O1098" t="s">
        <v>527</v>
      </c>
      <c r="S1098" t="s">
        <v>76</v>
      </c>
      <c r="T1098" t="s">
        <v>305</v>
      </c>
    </row>
    <row r="1099" spans="1:20" x14ac:dyDescent="0.35">
      <c r="A1099">
        <v>70668</v>
      </c>
      <c r="C1099">
        <v>149</v>
      </c>
      <c r="D1099" t="s">
        <v>73</v>
      </c>
      <c r="E1099" t="s">
        <v>193</v>
      </c>
      <c r="F1099">
        <v>501</v>
      </c>
      <c r="G1099" s="22">
        <v>45488</v>
      </c>
      <c r="H1099" s="22"/>
      <c r="I1099" s="22">
        <v>45488</v>
      </c>
      <c r="J1099" s="22">
        <v>45488</v>
      </c>
      <c r="K1099" s="22"/>
      <c r="L1099" t="s">
        <v>133</v>
      </c>
      <c r="M1099" t="s">
        <v>147</v>
      </c>
      <c r="N1099" t="s">
        <v>145</v>
      </c>
      <c r="O1099" t="s">
        <v>527</v>
      </c>
      <c r="S1099" t="s">
        <v>76</v>
      </c>
      <c r="T1099" t="s">
        <v>305</v>
      </c>
    </row>
    <row r="1100" spans="1:20" x14ac:dyDescent="0.35">
      <c r="A1100">
        <v>63604</v>
      </c>
      <c r="C1100">
        <v>149</v>
      </c>
      <c r="D1100" t="s">
        <v>73</v>
      </c>
      <c r="E1100" t="s">
        <v>151</v>
      </c>
      <c r="F1100">
        <v>4000</v>
      </c>
      <c r="G1100" s="22">
        <v>45485</v>
      </c>
      <c r="H1100" s="22">
        <v>45485</v>
      </c>
      <c r="I1100" s="22">
        <v>45485</v>
      </c>
      <c r="J1100" s="22">
        <v>45475</v>
      </c>
      <c r="K1100" s="22"/>
      <c r="L1100" t="s">
        <v>133</v>
      </c>
      <c r="M1100" t="s">
        <v>147</v>
      </c>
      <c r="N1100" t="s">
        <v>145</v>
      </c>
      <c r="O1100" t="s">
        <v>550</v>
      </c>
      <c r="Q1100" t="s">
        <v>137</v>
      </c>
      <c r="S1100" t="s">
        <v>76</v>
      </c>
      <c r="T1100" t="s">
        <v>305</v>
      </c>
    </row>
    <row r="1101" spans="1:20" x14ac:dyDescent="0.35">
      <c r="A1101">
        <v>63605</v>
      </c>
      <c r="C1101">
        <v>149</v>
      </c>
      <c r="D1101" t="s">
        <v>73</v>
      </c>
      <c r="E1101" t="s">
        <v>153</v>
      </c>
      <c r="F1101">
        <v>2316.6</v>
      </c>
      <c r="G1101" s="22">
        <v>45485</v>
      </c>
      <c r="H1101" s="22">
        <v>45485</v>
      </c>
      <c r="I1101" s="22">
        <v>45485</v>
      </c>
      <c r="J1101" s="22">
        <v>45478</v>
      </c>
      <c r="K1101" s="22"/>
      <c r="L1101" t="s">
        <v>133</v>
      </c>
      <c r="M1101" t="s">
        <v>147</v>
      </c>
      <c r="N1101" t="s">
        <v>145</v>
      </c>
      <c r="O1101" t="s">
        <v>550</v>
      </c>
      <c r="Q1101" t="s">
        <v>137</v>
      </c>
      <c r="S1101" t="s">
        <v>76</v>
      </c>
      <c r="T1101" t="s">
        <v>305</v>
      </c>
    </row>
    <row r="1102" spans="1:20" x14ac:dyDescent="0.35">
      <c r="A1102">
        <v>64434</v>
      </c>
      <c r="C1102">
        <v>149</v>
      </c>
      <c r="D1102" t="s">
        <v>73</v>
      </c>
      <c r="F1102">
        <v>1680.73</v>
      </c>
      <c r="G1102" s="22">
        <v>45485</v>
      </c>
      <c r="H1102" s="22">
        <v>45485</v>
      </c>
      <c r="I1102" s="22">
        <v>45485</v>
      </c>
      <c r="J1102" s="22">
        <v>45483</v>
      </c>
      <c r="K1102" s="22">
        <v>45483</v>
      </c>
      <c r="L1102" t="s">
        <v>158</v>
      </c>
      <c r="M1102" t="s">
        <v>141</v>
      </c>
      <c r="N1102" t="s">
        <v>339</v>
      </c>
      <c r="O1102" t="s">
        <v>550</v>
      </c>
      <c r="Q1102" t="s">
        <v>137</v>
      </c>
      <c r="S1102" t="s">
        <v>76</v>
      </c>
      <c r="T1102" t="s">
        <v>139</v>
      </c>
    </row>
    <row r="1103" spans="1:20" x14ac:dyDescent="0.35">
      <c r="A1103">
        <v>64710</v>
      </c>
      <c r="C1103">
        <v>149</v>
      </c>
      <c r="D1103" t="s">
        <v>73</v>
      </c>
      <c r="E1103" t="s">
        <v>432</v>
      </c>
      <c r="F1103">
        <v>2725</v>
      </c>
      <c r="G1103" s="22">
        <v>45485</v>
      </c>
      <c r="H1103" s="22">
        <v>45485</v>
      </c>
      <c r="I1103" s="22">
        <v>45485</v>
      </c>
      <c r="J1103" s="22">
        <v>45484</v>
      </c>
      <c r="K1103" s="22"/>
      <c r="L1103" t="s">
        <v>158</v>
      </c>
      <c r="M1103" t="s">
        <v>141</v>
      </c>
      <c r="N1103" t="s">
        <v>235</v>
      </c>
      <c r="O1103" t="s">
        <v>550</v>
      </c>
      <c r="Q1103" t="s">
        <v>137</v>
      </c>
      <c r="S1103" t="s">
        <v>76</v>
      </c>
      <c r="T1103" t="s">
        <v>139</v>
      </c>
    </row>
    <row r="1104" spans="1:20" x14ac:dyDescent="0.35">
      <c r="A1104">
        <v>64738</v>
      </c>
      <c r="C1104">
        <v>149</v>
      </c>
      <c r="D1104" t="s">
        <v>73</v>
      </c>
      <c r="E1104" t="s">
        <v>404</v>
      </c>
      <c r="F1104">
        <v>6904.66</v>
      </c>
      <c r="G1104" s="22">
        <v>45485</v>
      </c>
      <c r="H1104" s="22">
        <v>45488</v>
      </c>
      <c r="I1104" s="22">
        <v>45485</v>
      </c>
      <c r="J1104" s="22">
        <v>45485</v>
      </c>
      <c r="K1104" s="22">
        <v>45485</v>
      </c>
      <c r="L1104" t="s">
        <v>133</v>
      </c>
      <c r="M1104" t="s">
        <v>141</v>
      </c>
      <c r="N1104" t="s">
        <v>142</v>
      </c>
      <c r="O1104" t="s">
        <v>550</v>
      </c>
      <c r="Q1104" t="s">
        <v>137</v>
      </c>
      <c r="S1104" t="s">
        <v>76</v>
      </c>
      <c r="T1104" t="s">
        <v>305</v>
      </c>
    </row>
    <row r="1105" spans="1:20" x14ac:dyDescent="0.35">
      <c r="A1105">
        <v>64759</v>
      </c>
      <c r="C1105">
        <v>149</v>
      </c>
      <c r="D1105" t="s">
        <v>73</v>
      </c>
      <c r="E1105" t="s">
        <v>327</v>
      </c>
      <c r="F1105">
        <v>480</v>
      </c>
      <c r="G1105" s="22">
        <v>45485</v>
      </c>
      <c r="H1105" s="22">
        <v>45485</v>
      </c>
      <c r="I1105" s="22">
        <v>45485</v>
      </c>
      <c r="J1105" s="22">
        <v>45478</v>
      </c>
      <c r="K1105" s="22"/>
      <c r="L1105" t="s">
        <v>133</v>
      </c>
      <c r="M1105" t="s">
        <v>147</v>
      </c>
      <c r="N1105" t="s">
        <v>145</v>
      </c>
      <c r="O1105" t="s">
        <v>550</v>
      </c>
      <c r="Q1105" t="s">
        <v>137</v>
      </c>
      <c r="S1105" t="s">
        <v>76</v>
      </c>
      <c r="T1105" t="s">
        <v>305</v>
      </c>
    </row>
    <row r="1106" spans="1:20" x14ac:dyDescent="0.35">
      <c r="A1106">
        <v>64776</v>
      </c>
      <c r="C1106">
        <v>149</v>
      </c>
      <c r="D1106" t="s">
        <v>73</v>
      </c>
      <c r="E1106" t="s">
        <v>466</v>
      </c>
      <c r="F1106">
        <v>412.32</v>
      </c>
      <c r="G1106" s="22">
        <v>45485</v>
      </c>
      <c r="H1106" s="22">
        <v>45485</v>
      </c>
      <c r="I1106" s="22">
        <v>45485</v>
      </c>
      <c r="J1106" s="22">
        <v>45485</v>
      </c>
      <c r="K1106" s="22"/>
      <c r="L1106" t="s">
        <v>158</v>
      </c>
      <c r="M1106" t="s">
        <v>197</v>
      </c>
      <c r="N1106" t="s">
        <v>183</v>
      </c>
      <c r="O1106" t="s">
        <v>550</v>
      </c>
      <c r="Q1106" t="s">
        <v>137</v>
      </c>
      <c r="S1106" t="s">
        <v>76</v>
      </c>
      <c r="T1106" t="s">
        <v>139</v>
      </c>
    </row>
    <row r="1107" spans="1:20" x14ac:dyDescent="0.35">
      <c r="A1107">
        <v>64777</v>
      </c>
      <c r="C1107">
        <v>149</v>
      </c>
      <c r="D1107" t="s">
        <v>73</v>
      </c>
      <c r="E1107" t="s">
        <v>289</v>
      </c>
      <c r="F1107">
        <v>2169.8000000000002</v>
      </c>
      <c r="G1107" s="22">
        <v>45485</v>
      </c>
      <c r="H1107" s="22">
        <v>45485</v>
      </c>
      <c r="I1107" s="22">
        <v>45485</v>
      </c>
      <c r="J1107" s="22">
        <v>45485</v>
      </c>
      <c r="K1107" s="22"/>
      <c r="L1107" t="s">
        <v>158</v>
      </c>
      <c r="M1107" t="s">
        <v>217</v>
      </c>
      <c r="N1107" t="s">
        <v>291</v>
      </c>
      <c r="O1107" t="s">
        <v>550</v>
      </c>
      <c r="Q1107" t="s">
        <v>137</v>
      </c>
      <c r="S1107" t="s">
        <v>76</v>
      </c>
      <c r="T1107" t="s">
        <v>139</v>
      </c>
    </row>
    <row r="1108" spans="1:20" x14ac:dyDescent="0.35">
      <c r="A1108">
        <v>64778</v>
      </c>
      <c r="C1108">
        <v>149</v>
      </c>
      <c r="D1108" t="s">
        <v>73</v>
      </c>
      <c r="E1108" t="s">
        <v>289</v>
      </c>
      <c r="F1108">
        <v>201.83</v>
      </c>
      <c r="G1108" s="22">
        <v>45485</v>
      </c>
      <c r="H1108" s="22">
        <v>45485</v>
      </c>
      <c r="I1108" s="22">
        <v>45485</v>
      </c>
      <c r="J1108" s="22">
        <v>45485</v>
      </c>
      <c r="K1108" s="22"/>
      <c r="L1108" t="s">
        <v>158</v>
      </c>
      <c r="M1108" t="s">
        <v>197</v>
      </c>
      <c r="N1108" t="s">
        <v>183</v>
      </c>
      <c r="O1108" t="s">
        <v>550</v>
      </c>
      <c r="Q1108" t="s">
        <v>137</v>
      </c>
      <c r="S1108" t="s">
        <v>76</v>
      </c>
      <c r="T1108" t="s">
        <v>139</v>
      </c>
    </row>
    <row r="1109" spans="1:20" x14ac:dyDescent="0.35">
      <c r="A1109">
        <v>64779</v>
      </c>
      <c r="C1109">
        <v>149</v>
      </c>
      <c r="D1109" t="s">
        <v>73</v>
      </c>
      <c r="E1109" t="s">
        <v>289</v>
      </c>
      <c r="F1109">
        <v>157.03</v>
      </c>
      <c r="G1109" s="22">
        <v>45485</v>
      </c>
      <c r="H1109" s="22">
        <v>45485</v>
      </c>
      <c r="I1109" s="22">
        <v>45485</v>
      </c>
      <c r="J1109" s="22">
        <v>45485</v>
      </c>
      <c r="K1109" s="22"/>
      <c r="L1109" t="s">
        <v>158</v>
      </c>
      <c r="M1109" t="s">
        <v>197</v>
      </c>
      <c r="N1109" t="s">
        <v>183</v>
      </c>
      <c r="O1109" t="s">
        <v>550</v>
      </c>
      <c r="Q1109" t="s">
        <v>137</v>
      </c>
      <c r="S1109" t="s">
        <v>76</v>
      </c>
      <c r="T1109" t="s">
        <v>139</v>
      </c>
    </row>
    <row r="1110" spans="1:20" x14ac:dyDescent="0.35">
      <c r="A1110">
        <v>64780</v>
      </c>
      <c r="C1110">
        <v>149</v>
      </c>
      <c r="D1110" t="s">
        <v>73</v>
      </c>
      <c r="E1110" t="s">
        <v>551</v>
      </c>
      <c r="F1110">
        <v>877.5</v>
      </c>
      <c r="G1110" s="22">
        <v>45485</v>
      </c>
      <c r="H1110" s="22">
        <v>45485</v>
      </c>
      <c r="I1110" s="22">
        <v>45485</v>
      </c>
      <c r="J1110" s="22">
        <v>45485</v>
      </c>
      <c r="K1110" s="22"/>
      <c r="L1110" t="s">
        <v>158</v>
      </c>
      <c r="M1110" t="s">
        <v>147</v>
      </c>
      <c r="N1110" t="s">
        <v>145</v>
      </c>
      <c r="O1110" t="s">
        <v>550</v>
      </c>
      <c r="Q1110" t="s">
        <v>137</v>
      </c>
      <c r="S1110" t="s">
        <v>76</v>
      </c>
      <c r="T1110" t="s">
        <v>139</v>
      </c>
    </row>
    <row r="1111" spans="1:20" x14ac:dyDescent="0.35">
      <c r="A1111">
        <v>64781</v>
      </c>
      <c r="C1111">
        <v>149</v>
      </c>
      <c r="D1111" t="s">
        <v>73</v>
      </c>
      <c r="E1111" t="s">
        <v>332</v>
      </c>
      <c r="F1111">
        <v>97</v>
      </c>
      <c r="G1111" s="22">
        <v>45485</v>
      </c>
      <c r="H1111" s="22">
        <v>45485</v>
      </c>
      <c r="I1111" s="22">
        <v>45485</v>
      </c>
      <c r="J1111" s="22">
        <v>45485</v>
      </c>
      <c r="K1111" s="22"/>
      <c r="L1111" t="s">
        <v>158</v>
      </c>
      <c r="M1111" t="s">
        <v>147</v>
      </c>
      <c r="N1111" t="s">
        <v>148</v>
      </c>
      <c r="O1111" t="s">
        <v>550</v>
      </c>
      <c r="Q1111" t="s">
        <v>137</v>
      </c>
      <c r="S1111" t="s">
        <v>76</v>
      </c>
      <c r="T1111" t="s">
        <v>139</v>
      </c>
    </row>
    <row r="1112" spans="1:20" x14ac:dyDescent="0.35">
      <c r="A1112">
        <v>62838</v>
      </c>
      <c r="C1112">
        <v>149</v>
      </c>
      <c r="D1112" t="s">
        <v>73</v>
      </c>
      <c r="E1112" t="s">
        <v>210</v>
      </c>
      <c r="F1112">
        <v>5160</v>
      </c>
      <c r="G1112" s="22">
        <v>45485</v>
      </c>
      <c r="H1112" s="22">
        <v>45485</v>
      </c>
      <c r="I1112" s="22">
        <v>45485</v>
      </c>
      <c r="J1112" s="22">
        <v>45474</v>
      </c>
      <c r="K1112" s="22"/>
      <c r="L1112" t="s">
        <v>133</v>
      </c>
      <c r="M1112" t="s">
        <v>147</v>
      </c>
      <c r="N1112" t="s">
        <v>145</v>
      </c>
      <c r="O1112" t="s">
        <v>550</v>
      </c>
      <c r="Q1112" t="s">
        <v>137</v>
      </c>
      <c r="S1112" t="s">
        <v>76</v>
      </c>
      <c r="T1112" t="s">
        <v>305</v>
      </c>
    </row>
    <row r="1113" spans="1:20" x14ac:dyDescent="0.35">
      <c r="A1113">
        <v>62782</v>
      </c>
      <c r="C1113">
        <v>149</v>
      </c>
      <c r="D1113" t="s">
        <v>73</v>
      </c>
      <c r="E1113" t="s">
        <v>460</v>
      </c>
      <c r="F1113">
        <v>720</v>
      </c>
      <c r="G1113" s="22">
        <v>45484</v>
      </c>
      <c r="H1113" s="22">
        <v>45484</v>
      </c>
      <c r="I1113" s="22">
        <v>45484</v>
      </c>
      <c r="J1113" s="22">
        <v>45454</v>
      </c>
      <c r="K1113" s="22"/>
      <c r="L1113" t="s">
        <v>133</v>
      </c>
      <c r="M1113" t="s">
        <v>147</v>
      </c>
      <c r="N1113" t="s">
        <v>145</v>
      </c>
      <c r="O1113" t="s">
        <v>550</v>
      </c>
      <c r="Q1113" t="s">
        <v>137</v>
      </c>
      <c r="S1113" t="s">
        <v>76</v>
      </c>
      <c r="T1113" t="s">
        <v>305</v>
      </c>
    </row>
    <row r="1114" spans="1:20" x14ac:dyDescent="0.35">
      <c r="A1114">
        <v>63377</v>
      </c>
      <c r="C1114">
        <v>149</v>
      </c>
      <c r="D1114" t="s">
        <v>73</v>
      </c>
      <c r="E1114" t="s">
        <v>330</v>
      </c>
      <c r="F1114">
        <v>635</v>
      </c>
      <c r="G1114" s="22">
        <v>45484</v>
      </c>
      <c r="H1114" s="22">
        <v>45484</v>
      </c>
      <c r="I1114" s="22">
        <v>45484</v>
      </c>
      <c r="J1114" s="22">
        <v>45470</v>
      </c>
      <c r="K1114" s="22"/>
      <c r="L1114" t="s">
        <v>133</v>
      </c>
      <c r="M1114" t="s">
        <v>197</v>
      </c>
      <c r="N1114" t="s">
        <v>331</v>
      </c>
      <c r="O1114" t="s">
        <v>550</v>
      </c>
      <c r="Q1114" t="s">
        <v>137</v>
      </c>
      <c r="S1114" t="s">
        <v>76</v>
      </c>
      <c r="T1114" t="s">
        <v>305</v>
      </c>
    </row>
    <row r="1115" spans="1:20" x14ac:dyDescent="0.35">
      <c r="A1115">
        <v>63378</v>
      </c>
      <c r="C1115">
        <v>149</v>
      </c>
      <c r="D1115" t="s">
        <v>73</v>
      </c>
      <c r="E1115" t="s">
        <v>552</v>
      </c>
      <c r="F1115">
        <v>542.11</v>
      </c>
      <c r="G1115" s="22">
        <v>45484</v>
      </c>
      <c r="H1115" s="22">
        <v>45484</v>
      </c>
      <c r="I1115" s="22">
        <v>45484</v>
      </c>
      <c r="J1115" s="22">
        <v>45454</v>
      </c>
      <c r="K1115" s="22"/>
      <c r="L1115" t="s">
        <v>133</v>
      </c>
      <c r="M1115" t="s">
        <v>147</v>
      </c>
      <c r="N1115" t="s">
        <v>145</v>
      </c>
      <c r="O1115" t="s">
        <v>550</v>
      </c>
      <c r="Q1115" t="s">
        <v>137</v>
      </c>
      <c r="S1115" t="s">
        <v>76</v>
      </c>
      <c r="T1115" t="s">
        <v>305</v>
      </c>
    </row>
    <row r="1116" spans="1:20" x14ac:dyDescent="0.35">
      <c r="A1116">
        <v>63379</v>
      </c>
      <c r="C1116">
        <v>149</v>
      </c>
      <c r="D1116" t="s">
        <v>73</v>
      </c>
      <c r="E1116" t="s">
        <v>379</v>
      </c>
      <c r="F1116">
        <v>316.68</v>
      </c>
      <c r="G1116" s="22">
        <v>45484</v>
      </c>
      <c r="H1116" s="22">
        <v>45484</v>
      </c>
      <c r="I1116" s="22">
        <v>45484</v>
      </c>
      <c r="J1116" s="22">
        <v>45469</v>
      </c>
      <c r="K1116" s="22"/>
      <c r="L1116" t="s">
        <v>133</v>
      </c>
      <c r="M1116" t="s">
        <v>147</v>
      </c>
      <c r="N1116" t="s">
        <v>145</v>
      </c>
      <c r="O1116" t="s">
        <v>550</v>
      </c>
      <c r="Q1116" t="s">
        <v>137</v>
      </c>
      <c r="S1116" t="s">
        <v>76</v>
      </c>
      <c r="T1116" t="s">
        <v>305</v>
      </c>
    </row>
    <row r="1117" spans="1:20" x14ac:dyDescent="0.35">
      <c r="A1117">
        <v>63380</v>
      </c>
      <c r="C1117">
        <v>149</v>
      </c>
      <c r="D1117" t="s">
        <v>73</v>
      </c>
      <c r="E1117" t="s">
        <v>211</v>
      </c>
      <c r="F1117">
        <v>1149.51</v>
      </c>
      <c r="G1117" s="22">
        <v>45484</v>
      </c>
      <c r="H1117" s="22">
        <v>45484</v>
      </c>
      <c r="I1117" s="22">
        <v>45484</v>
      </c>
      <c r="J1117" s="22">
        <v>45469</v>
      </c>
      <c r="K1117" s="22"/>
      <c r="L1117" t="s">
        <v>133</v>
      </c>
      <c r="M1117" t="s">
        <v>147</v>
      </c>
      <c r="N1117" t="s">
        <v>145</v>
      </c>
      <c r="O1117" t="s">
        <v>550</v>
      </c>
      <c r="Q1117" t="s">
        <v>137</v>
      </c>
      <c r="S1117" t="s">
        <v>76</v>
      </c>
      <c r="T1117" t="s">
        <v>305</v>
      </c>
    </row>
    <row r="1118" spans="1:20" x14ac:dyDescent="0.35">
      <c r="A1118">
        <v>63599</v>
      </c>
      <c r="C1118">
        <v>149</v>
      </c>
      <c r="D1118" t="s">
        <v>73</v>
      </c>
      <c r="E1118" t="s">
        <v>154</v>
      </c>
      <c r="F1118">
        <v>875.98</v>
      </c>
      <c r="G1118" s="22">
        <v>45484</v>
      </c>
      <c r="H1118" s="22"/>
      <c r="I1118" s="22">
        <v>45484</v>
      </c>
      <c r="J1118" s="22">
        <v>45477</v>
      </c>
      <c r="K1118" s="22"/>
      <c r="L1118" t="s">
        <v>133</v>
      </c>
      <c r="M1118" t="s">
        <v>147</v>
      </c>
      <c r="N1118" t="s">
        <v>145</v>
      </c>
      <c r="O1118" t="s">
        <v>550</v>
      </c>
      <c r="S1118" t="s">
        <v>76</v>
      </c>
      <c r="T1118" t="s">
        <v>305</v>
      </c>
    </row>
    <row r="1119" spans="1:20" x14ac:dyDescent="0.35">
      <c r="A1119">
        <v>63602</v>
      </c>
      <c r="C1119">
        <v>149</v>
      </c>
      <c r="D1119" t="s">
        <v>73</v>
      </c>
      <c r="E1119" t="s">
        <v>415</v>
      </c>
      <c r="F1119">
        <v>103.14</v>
      </c>
      <c r="G1119" s="22">
        <v>45484</v>
      </c>
      <c r="H1119" s="22"/>
      <c r="I1119" s="22">
        <v>45484</v>
      </c>
      <c r="J1119" s="22">
        <v>45477</v>
      </c>
      <c r="K1119" s="22"/>
      <c r="L1119" t="s">
        <v>133</v>
      </c>
      <c r="M1119" t="s">
        <v>147</v>
      </c>
      <c r="N1119" t="s">
        <v>145</v>
      </c>
      <c r="O1119" t="s">
        <v>550</v>
      </c>
      <c r="S1119" t="s">
        <v>76</v>
      </c>
      <c r="T1119" t="s">
        <v>305</v>
      </c>
    </row>
    <row r="1120" spans="1:20" x14ac:dyDescent="0.35">
      <c r="A1120">
        <v>64496</v>
      </c>
      <c r="C1120">
        <v>149</v>
      </c>
      <c r="D1120" t="s">
        <v>73</v>
      </c>
      <c r="E1120" t="s">
        <v>394</v>
      </c>
      <c r="F1120">
        <v>680</v>
      </c>
      <c r="G1120" s="22">
        <v>45484</v>
      </c>
      <c r="H1120" s="22"/>
      <c r="I1120" s="22">
        <v>45484</v>
      </c>
      <c r="J1120" s="22">
        <v>45469</v>
      </c>
      <c r="K1120" s="22"/>
      <c r="L1120" t="s">
        <v>133</v>
      </c>
      <c r="M1120" t="s">
        <v>242</v>
      </c>
      <c r="N1120" t="s">
        <v>383</v>
      </c>
      <c r="O1120" t="s">
        <v>550</v>
      </c>
      <c r="S1120" t="s">
        <v>76</v>
      </c>
      <c r="T1120" t="s">
        <v>305</v>
      </c>
    </row>
    <row r="1121" spans="1:20" x14ac:dyDescent="0.35">
      <c r="A1121">
        <v>64511</v>
      </c>
      <c r="C1121">
        <v>149</v>
      </c>
      <c r="D1121" t="s">
        <v>73</v>
      </c>
      <c r="E1121" t="s">
        <v>553</v>
      </c>
      <c r="F1121">
        <v>1588.03</v>
      </c>
      <c r="G1121" s="22">
        <v>45484</v>
      </c>
      <c r="H1121" s="22"/>
      <c r="I1121" s="22">
        <v>45484</v>
      </c>
      <c r="J1121" s="22">
        <v>45407</v>
      </c>
      <c r="K1121" s="22"/>
      <c r="L1121" t="s">
        <v>133</v>
      </c>
      <c r="M1121" t="s">
        <v>147</v>
      </c>
      <c r="N1121" t="s">
        <v>148</v>
      </c>
      <c r="O1121" t="s">
        <v>550</v>
      </c>
      <c r="S1121" t="s">
        <v>76</v>
      </c>
      <c r="T1121" t="s">
        <v>305</v>
      </c>
    </row>
    <row r="1122" spans="1:20" x14ac:dyDescent="0.35">
      <c r="A1122">
        <v>71515</v>
      </c>
      <c r="C1122">
        <v>149</v>
      </c>
      <c r="D1122" t="s">
        <v>73</v>
      </c>
      <c r="E1122" t="s">
        <v>554</v>
      </c>
      <c r="F1122">
        <v>14500</v>
      </c>
      <c r="G1122" s="22">
        <v>45484</v>
      </c>
      <c r="H1122" s="22"/>
      <c r="I1122" s="22">
        <v>45484</v>
      </c>
      <c r="J1122" s="22">
        <v>45502</v>
      </c>
      <c r="K1122" s="22"/>
      <c r="L1122" t="s">
        <v>158</v>
      </c>
      <c r="M1122" t="s">
        <v>217</v>
      </c>
      <c r="N1122" t="s">
        <v>318</v>
      </c>
      <c r="O1122" t="s">
        <v>550</v>
      </c>
      <c r="S1122" t="s">
        <v>76</v>
      </c>
      <c r="T1122" t="s">
        <v>139</v>
      </c>
    </row>
    <row r="1123" spans="1:20" x14ac:dyDescent="0.35">
      <c r="A1123">
        <v>58415</v>
      </c>
      <c r="C1123">
        <v>149</v>
      </c>
      <c r="D1123" t="s">
        <v>73</v>
      </c>
      <c r="E1123" t="s">
        <v>357</v>
      </c>
      <c r="F1123">
        <v>1098.3900000000001</v>
      </c>
      <c r="G1123" s="22">
        <v>45483</v>
      </c>
      <c r="H1123" s="22">
        <v>45483</v>
      </c>
      <c r="I1123" s="22">
        <v>45483</v>
      </c>
      <c r="J1123" s="22">
        <v>44613</v>
      </c>
      <c r="K1123" s="22"/>
      <c r="L1123" t="s">
        <v>133</v>
      </c>
      <c r="N1123" t="s">
        <v>188</v>
      </c>
      <c r="O1123" t="s">
        <v>550</v>
      </c>
      <c r="Q1123" t="s">
        <v>137</v>
      </c>
      <c r="S1123" t="s">
        <v>76</v>
      </c>
      <c r="T1123" t="s">
        <v>305</v>
      </c>
    </row>
    <row r="1124" spans="1:20" x14ac:dyDescent="0.35">
      <c r="A1124">
        <v>62765</v>
      </c>
      <c r="C1124">
        <v>149</v>
      </c>
      <c r="D1124" t="s">
        <v>73</v>
      </c>
      <c r="E1124" t="s">
        <v>193</v>
      </c>
      <c r="F1124">
        <v>3054.3</v>
      </c>
      <c r="G1124" s="22">
        <v>45483</v>
      </c>
      <c r="H1124" s="22">
        <v>45483</v>
      </c>
      <c r="I1124" s="22">
        <v>45483</v>
      </c>
      <c r="J1124" s="22">
        <v>45460</v>
      </c>
      <c r="K1124" s="22"/>
      <c r="L1124" t="s">
        <v>133</v>
      </c>
      <c r="M1124" t="s">
        <v>147</v>
      </c>
      <c r="N1124" t="s">
        <v>145</v>
      </c>
      <c r="O1124" t="s">
        <v>550</v>
      </c>
      <c r="Q1124" t="s">
        <v>137</v>
      </c>
      <c r="S1124" t="s">
        <v>76</v>
      </c>
      <c r="T1124" t="s">
        <v>305</v>
      </c>
    </row>
    <row r="1125" spans="1:20" x14ac:dyDescent="0.35">
      <c r="A1125">
        <v>62766</v>
      </c>
      <c r="C1125">
        <v>149</v>
      </c>
      <c r="D1125" t="s">
        <v>73</v>
      </c>
      <c r="E1125" t="s">
        <v>418</v>
      </c>
      <c r="F1125">
        <v>208.9</v>
      </c>
      <c r="G1125" s="22">
        <v>45483</v>
      </c>
      <c r="H1125" s="22">
        <v>45483</v>
      </c>
      <c r="I1125" s="22">
        <v>45483</v>
      </c>
      <c r="J1125" s="22">
        <v>45461</v>
      </c>
      <c r="K1125" s="22"/>
      <c r="L1125" t="s">
        <v>133</v>
      </c>
      <c r="M1125" t="s">
        <v>147</v>
      </c>
      <c r="N1125" t="s">
        <v>145</v>
      </c>
      <c r="O1125" t="s">
        <v>550</v>
      </c>
      <c r="Q1125" t="s">
        <v>137</v>
      </c>
      <c r="S1125" t="s">
        <v>76</v>
      </c>
      <c r="T1125" t="s">
        <v>305</v>
      </c>
    </row>
    <row r="1126" spans="1:20" x14ac:dyDescent="0.35">
      <c r="A1126">
        <v>62767</v>
      </c>
      <c r="C1126">
        <v>149</v>
      </c>
      <c r="D1126" t="s">
        <v>73</v>
      </c>
      <c r="E1126" t="s">
        <v>144</v>
      </c>
      <c r="F1126">
        <v>2016.36</v>
      </c>
      <c r="G1126" s="22">
        <v>45483</v>
      </c>
      <c r="H1126" s="22">
        <v>45483</v>
      </c>
      <c r="I1126" s="22">
        <v>45483</v>
      </c>
      <c r="J1126" s="22">
        <v>45454</v>
      </c>
      <c r="K1126" s="22"/>
      <c r="L1126" t="s">
        <v>133</v>
      </c>
      <c r="M1126" t="s">
        <v>147</v>
      </c>
      <c r="N1126" t="s">
        <v>148</v>
      </c>
      <c r="O1126" t="s">
        <v>550</v>
      </c>
      <c r="Q1126" t="s">
        <v>137</v>
      </c>
      <c r="S1126" t="s">
        <v>76</v>
      </c>
      <c r="T1126" t="s">
        <v>305</v>
      </c>
    </row>
    <row r="1127" spans="1:20" x14ac:dyDescent="0.35">
      <c r="A1127">
        <v>62779</v>
      </c>
      <c r="C1127">
        <v>149</v>
      </c>
      <c r="D1127" t="s">
        <v>73</v>
      </c>
      <c r="E1127" t="s">
        <v>335</v>
      </c>
      <c r="F1127">
        <v>915.71</v>
      </c>
      <c r="G1127" s="22">
        <v>45483</v>
      </c>
      <c r="H1127" s="22">
        <v>45483</v>
      </c>
      <c r="I1127" s="22">
        <v>45483</v>
      </c>
      <c r="J1127" s="22">
        <v>45454</v>
      </c>
      <c r="K1127" s="22"/>
      <c r="L1127" t="s">
        <v>133</v>
      </c>
      <c r="M1127" t="s">
        <v>147</v>
      </c>
      <c r="N1127" t="s">
        <v>148</v>
      </c>
      <c r="O1127" t="s">
        <v>550</v>
      </c>
      <c r="Q1127" t="s">
        <v>137</v>
      </c>
      <c r="S1127" t="s">
        <v>76</v>
      </c>
      <c r="T1127" t="s">
        <v>305</v>
      </c>
    </row>
    <row r="1128" spans="1:20" x14ac:dyDescent="0.35">
      <c r="A1128">
        <v>62780</v>
      </c>
      <c r="C1128">
        <v>149</v>
      </c>
      <c r="D1128" t="s">
        <v>73</v>
      </c>
      <c r="E1128" t="s">
        <v>193</v>
      </c>
      <c r="F1128">
        <v>3280.22</v>
      </c>
      <c r="G1128" s="22">
        <v>45483</v>
      </c>
      <c r="H1128" s="22">
        <v>45483</v>
      </c>
      <c r="I1128" s="22">
        <v>45483</v>
      </c>
      <c r="J1128" s="22">
        <v>45462</v>
      </c>
      <c r="K1128" s="22"/>
      <c r="L1128" t="s">
        <v>133</v>
      </c>
      <c r="M1128" t="s">
        <v>147</v>
      </c>
      <c r="N1128" t="s">
        <v>145</v>
      </c>
      <c r="O1128" t="s">
        <v>550</v>
      </c>
      <c r="Q1128" t="s">
        <v>137</v>
      </c>
      <c r="S1128" t="s">
        <v>76</v>
      </c>
      <c r="T1128" t="s">
        <v>305</v>
      </c>
    </row>
    <row r="1129" spans="1:20" x14ac:dyDescent="0.35">
      <c r="A1129">
        <v>62781</v>
      </c>
      <c r="C1129">
        <v>149</v>
      </c>
      <c r="D1129" t="s">
        <v>73</v>
      </c>
      <c r="E1129" t="s">
        <v>555</v>
      </c>
      <c r="F1129">
        <v>1008</v>
      </c>
      <c r="G1129" s="22">
        <v>45483</v>
      </c>
      <c r="H1129" s="22">
        <v>45483</v>
      </c>
      <c r="I1129" s="22">
        <v>45483</v>
      </c>
      <c r="J1129" s="22">
        <v>45455</v>
      </c>
      <c r="K1129" s="22"/>
      <c r="L1129" t="s">
        <v>133</v>
      </c>
      <c r="M1129" t="s">
        <v>217</v>
      </c>
      <c r="N1129" t="s">
        <v>291</v>
      </c>
      <c r="O1129" t="s">
        <v>550</v>
      </c>
      <c r="Q1129" t="s">
        <v>137</v>
      </c>
      <c r="S1129" t="s">
        <v>76</v>
      </c>
      <c r="T1129" t="s">
        <v>305</v>
      </c>
    </row>
    <row r="1130" spans="1:20" x14ac:dyDescent="0.35">
      <c r="A1130">
        <v>63370</v>
      </c>
      <c r="C1130">
        <v>149</v>
      </c>
      <c r="D1130" t="s">
        <v>73</v>
      </c>
      <c r="E1130" t="s">
        <v>149</v>
      </c>
      <c r="F1130">
        <v>1920.1</v>
      </c>
      <c r="G1130" s="22">
        <v>45483</v>
      </c>
      <c r="H1130" s="22">
        <v>45483</v>
      </c>
      <c r="I1130" s="22">
        <v>45483</v>
      </c>
      <c r="J1130" s="22">
        <v>45464</v>
      </c>
      <c r="K1130" s="22"/>
      <c r="L1130" t="s">
        <v>133</v>
      </c>
      <c r="M1130" t="s">
        <v>197</v>
      </c>
      <c r="N1130" t="s">
        <v>150</v>
      </c>
      <c r="O1130" t="s">
        <v>550</v>
      </c>
      <c r="Q1130" t="s">
        <v>137</v>
      </c>
      <c r="S1130" t="s">
        <v>76</v>
      </c>
      <c r="T1130" t="s">
        <v>305</v>
      </c>
    </row>
    <row r="1131" spans="1:20" x14ac:dyDescent="0.35">
      <c r="A1131">
        <v>63371</v>
      </c>
      <c r="C1131">
        <v>149</v>
      </c>
      <c r="D1131" t="s">
        <v>73</v>
      </c>
      <c r="E1131" t="s">
        <v>540</v>
      </c>
      <c r="F1131">
        <v>1068.3399999999999</v>
      </c>
      <c r="G1131" s="22">
        <v>45483</v>
      </c>
      <c r="H1131" s="22">
        <v>45483</v>
      </c>
      <c r="I1131" s="22">
        <v>45483</v>
      </c>
      <c r="J1131" s="22">
        <v>45468</v>
      </c>
      <c r="K1131" s="22"/>
      <c r="L1131" t="s">
        <v>133</v>
      </c>
      <c r="M1131" t="s">
        <v>147</v>
      </c>
      <c r="N1131" t="s">
        <v>145</v>
      </c>
      <c r="O1131" t="s">
        <v>550</v>
      </c>
      <c r="Q1131" t="s">
        <v>137</v>
      </c>
      <c r="S1131" t="s">
        <v>76</v>
      </c>
      <c r="T1131" t="s">
        <v>305</v>
      </c>
    </row>
    <row r="1132" spans="1:20" x14ac:dyDescent="0.35">
      <c r="A1132">
        <v>63372</v>
      </c>
      <c r="C1132">
        <v>149</v>
      </c>
      <c r="D1132" t="s">
        <v>73</v>
      </c>
      <c r="E1132" t="s">
        <v>556</v>
      </c>
      <c r="F1132">
        <v>404</v>
      </c>
      <c r="G1132" s="22">
        <v>45483</v>
      </c>
      <c r="H1132" s="22">
        <v>45483</v>
      </c>
      <c r="I1132" s="22">
        <v>45483</v>
      </c>
      <c r="J1132" s="22">
        <v>45467</v>
      </c>
      <c r="K1132" s="22"/>
      <c r="L1132" t="s">
        <v>133</v>
      </c>
      <c r="M1132" t="s">
        <v>147</v>
      </c>
      <c r="N1132" t="s">
        <v>145</v>
      </c>
      <c r="O1132" t="s">
        <v>550</v>
      </c>
      <c r="Q1132" t="s">
        <v>137</v>
      </c>
      <c r="S1132" t="s">
        <v>76</v>
      </c>
      <c r="T1132" t="s">
        <v>305</v>
      </c>
    </row>
    <row r="1133" spans="1:20" x14ac:dyDescent="0.35">
      <c r="A1133">
        <v>63374</v>
      </c>
      <c r="C1133">
        <v>149</v>
      </c>
      <c r="D1133" t="s">
        <v>73</v>
      </c>
      <c r="E1133" t="s">
        <v>193</v>
      </c>
      <c r="F1133">
        <v>758</v>
      </c>
      <c r="G1133" s="22">
        <v>45483</v>
      </c>
      <c r="H1133" s="22">
        <v>45483</v>
      </c>
      <c r="I1133" s="22">
        <v>45483</v>
      </c>
      <c r="J1133" s="22">
        <v>45468</v>
      </c>
      <c r="K1133" s="22"/>
      <c r="L1133" t="s">
        <v>133</v>
      </c>
      <c r="M1133" t="s">
        <v>147</v>
      </c>
      <c r="N1133" t="s">
        <v>145</v>
      </c>
      <c r="O1133" t="s">
        <v>550</v>
      </c>
      <c r="Q1133" t="s">
        <v>137</v>
      </c>
      <c r="S1133" t="s">
        <v>76</v>
      </c>
      <c r="T1133" t="s">
        <v>305</v>
      </c>
    </row>
    <row r="1134" spans="1:20" x14ac:dyDescent="0.35">
      <c r="A1134">
        <v>63375</v>
      </c>
      <c r="C1134">
        <v>149</v>
      </c>
      <c r="D1134" t="s">
        <v>73</v>
      </c>
      <c r="E1134" t="s">
        <v>484</v>
      </c>
      <c r="F1134">
        <v>2059.25</v>
      </c>
      <c r="G1134" s="22">
        <v>45483</v>
      </c>
      <c r="H1134" s="22">
        <v>45483</v>
      </c>
      <c r="I1134" s="22">
        <v>45483</v>
      </c>
      <c r="J1134" s="22">
        <v>45467</v>
      </c>
      <c r="K1134" s="22"/>
      <c r="L1134" t="s">
        <v>133</v>
      </c>
      <c r="M1134" t="s">
        <v>147</v>
      </c>
      <c r="N1134" t="s">
        <v>145</v>
      </c>
      <c r="O1134" t="s">
        <v>550</v>
      </c>
      <c r="Q1134" t="s">
        <v>137</v>
      </c>
      <c r="S1134" t="s">
        <v>76</v>
      </c>
      <c r="T1134" t="s">
        <v>305</v>
      </c>
    </row>
    <row r="1135" spans="1:20" x14ac:dyDescent="0.35">
      <c r="A1135">
        <v>63376</v>
      </c>
      <c r="C1135">
        <v>149</v>
      </c>
      <c r="D1135" t="s">
        <v>73</v>
      </c>
      <c r="E1135" t="s">
        <v>190</v>
      </c>
      <c r="F1135">
        <v>1880</v>
      </c>
      <c r="G1135" s="22">
        <v>45483</v>
      </c>
      <c r="H1135" s="22">
        <v>45483</v>
      </c>
      <c r="I1135" s="22">
        <v>45483</v>
      </c>
      <c r="J1135" s="22">
        <v>45465</v>
      </c>
      <c r="K1135" s="22"/>
      <c r="L1135" t="s">
        <v>133</v>
      </c>
      <c r="M1135" t="s">
        <v>147</v>
      </c>
      <c r="N1135" t="s">
        <v>145</v>
      </c>
      <c r="O1135" t="s">
        <v>550</v>
      </c>
      <c r="Q1135" t="s">
        <v>137</v>
      </c>
      <c r="S1135" t="s">
        <v>76</v>
      </c>
      <c r="T1135" t="s">
        <v>305</v>
      </c>
    </row>
    <row r="1136" spans="1:20" x14ac:dyDescent="0.35">
      <c r="A1136">
        <v>63495</v>
      </c>
      <c r="C1136">
        <v>149</v>
      </c>
      <c r="D1136" t="s">
        <v>73</v>
      </c>
      <c r="E1136" t="s">
        <v>479</v>
      </c>
      <c r="F1136">
        <v>1478.71</v>
      </c>
      <c r="G1136" s="22">
        <v>45483</v>
      </c>
      <c r="H1136" s="22">
        <v>45483</v>
      </c>
      <c r="I1136" s="22">
        <v>45483</v>
      </c>
      <c r="J1136" s="22">
        <v>45468</v>
      </c>
      <c r="K1136" s="22"/>
      <c r="L1136" t="s">
        <v>133</v>
      </c>
      <c r="M1136" t="s">
        <v>147</v>
      </c>
      <c r="N1136" t="s">
        <v>145</v>
      </c>
      <c r="O1136" t="s">
        <v>550</v>
      </c>
      <c r="Q1136" t="s">
        <v>137</v>
      </c>
      <c r="S1136" t="s">
        <v>76</v>
      </c>
      <c r="T1136" t="s">
        <v>305</v>
      </c>
    </row>
    <row r="1137" spans="1:20" x14ac:dyDescent="0.35">
      <c r="A1137">
        <v>63598</v>
      </c>
      <c r="C1137">
        <v>149</v>
      </c>
      <c r="D1137" t="s">
        <v>73</v>
      </c>
      <c r="E1137" t="s">
        <v>196</v>
      </c>
      <c r="F1137">
        <v>609.9</v>
      </c>
      <c r="G1137" s="22">
        <v>45483</v>
      </c>
      <c r="H1137" s="22"/>
      <c r="I1137" s="22">
        <v>45483</v>
      </c>
      <c r="J1137" s="22">
        <v>45475</v>
      </c>
      <c r="K1137" s="22"/>
      <c r="L1137" t="s">
        <v>133</v>
      </c>
      <c r="M1137" t="s">
        <v>197</v>
      </c>
      <c r="N1137" t="s">
        <v>437</v>
      </c>
      <c r="O1137" t="s">
        <v>550</v>
      </c>
      <c r="S1137" t="s">
        <v>76</v>
      </c>
      <c r="T1137" t="s">
        <v>305</v>
      </c>
    </row>
    <row r="1138" spans="1:20" x14ac:dyDescent="0.35">
      <c r="A1138">
        <v>63915</v>
      </c>
      <c r="C1138">
        <v>149</v>
      </c>
      <c r="D1138" t="s">
        <v>73</v>
      </c>
      <c r="E1138" t="s">
        <v>546</v>
      </c>
      <c r="F1138">
        <v>1782.51</v>
      </c>
      <c r="G1138" s="22">
        <v>45483</v>
      </c>
      <c r="H1138" s="22"/>
      <c r="I1138" s="22">
        <v>45483</v>
      </c>
      <c r="J1138" s="22">
        <v>45473</v>
      </c>
      <c r="K1138" s="22">
        <v>45481</v>
      </c>
      <c r="L1138" t="s">
        <v>133</v>
      </c>
      <c r="M1138" t="s">
        <v>141</v>
      </c>
      <c r="N1138" t="s">
        <v>474</v>
      </c>
      <c r="O1138" t="s">
        <v>550</v>
      </c>
      <c r="S1138" t="s">
        <v>76</v>
      </c>
      <c r="T1138" t="s">
        <v>305</v>
      </c>
    </row>
    <row r="1139" spans="1:20" x14ac:dyDescent="0.35">
      <c r="A1139">
        <v>64071</v>
      </c>
      <c r="C1139">
        <v>149</v>
      </c>
      <c r="D1139" t="s">
        <v>73</v>
      </c>
      <c r="E1139" t="s">
        <v>557</v>
      </c>
      <c r="F1139">
        <v>2916.66</v>
      </c>
      <c r="G1139" s="22">
        <v>45483</v>
      </c>
      <c r="H1139" s="22"/>
      <c r="I1139" s="22">
        <v>45483</v>
      </c>
      <c r="J1139" s="22">
        <v>45483</v>
      </c>
      <c r="K1139" s="22">
        <v>45483</v>
      </c>
      <c r="L1139" t="s">
        <v>158</v>
      </c>
      <c r="M1139" t="s">
        <v>141</v>
      </c>
      <c r="N1139" t="s">
        <v>293</v>
      </c>
      <c r="O1139" t="s">
        <v>550</v>
      </c>
      <c r="S1139" t="s">
        <v>76</v>
      </c>
      <c r="T1139" t="s">
        <v>305</v>
      </c>
    </row>
    <row r="1140" spans="1:20" x14ac:dyDescent="0.35">
      <c r="A1140">
        <v>64100</v>
      </c>
      <c r="C1140">
        <v>149</v>
      </c>
      <c r="D1140" t="s">
        <v>73</v>
      </c>
      <c r="E1140" t="s">
        <v>149</v>
      </c>
      <c r="F1140">
        <v>2034.09</v>
      </c>
      <c r="G1140" s="22">
        <v>45483</v>
      </c>
      <c r="H1140" s="22"/>
      <c r="I1140" s="22">
        <v>45483</v>
      </c>
      <c r="J1140" s="22">
        <v>45469</v>
      </c>
      <c r="K1140" s="22"/>
      <c r="L1140" t="s">
        <v>133</v>
      </c>
      <c r="M1140" t="s">
        <v>197</v>
      </c>
      <c r="N1140" t="s">
        <v>150</v>
      </c>
      <c r="O1140" t="s">
        <v>550</v>
      </c>
      <c r="S1140" t="s">
        <v>76</v>
      </c>
      <c r="T1140" t="s">
        <v>305</v>
      </c>
    </row>
    <row r="1141" spans="1:20" x14ac:dyDescent="0.35">
      <c r="A1141">
        <v>64124</v>
      </c>
      <c r="C1141">
        <v>149</v>
      </c>
      <c r="D1141" t="s">
        <v>73</v>
      </c>
      <c r="E1141" t="s">
        <v>470</v>
      </c>
      <c r="F1141">
        <v>5486</v>
      </c>
      <c r="G1141" s="22">
        <v>45483</v>
      </c>
      <c r="H1141" s="22"/>
      <c r="I1141" s="22">
        <v>45483</v>
      </c>
      <c r="J1141" s="22">
        <v>45477</v>
      </c>
      <c r="K1141" s="22"/>
      <c r="L1141" t="s">
        <v>133</v>
      </c>
      <c r="M1141" t="s">
        <v>242</v>
      </c>
      <c r="N1141" t="s">
        <v>307</v>
      </c>
      <c r="O1141" t="s">
        <v>550</v>
      </c>
      <c r="S1141" t="s">
        <v>76</v>
      </c>
      <c r="T1141" t="s">
        <v>305</v>
      </c>
    </row>
    <row r="1142" spans="1:20" x14ac:dyDescent="0.35">
      <c r="A1142">
        <v>64137</v>
      </c>
      <c r="C1142">
        <v>149</v>
      </c>
      <c r="D1142" t="s">
        <v>73</v>
      </c>
      <c r="E1142" t="s">
        <v>472</v>
      </c>
      <c r="F1142">
        <v>664.91</v>
      </c>
      <c r="G1142" s="22">
        <v>45483</v>
      </c>
      <c r="H1142" s="22"/>
      <c r="I1142" s="22">
        <v>45483</v>
      </c>
      <c r="J1142" s="22">
        <v>45457</v>
      </c>
      <c r="K1142" s="22"/>
      <c r="L1142" t="s">
        <v>133</v>
      </c>
      <c r="M1142" t="s">
        <v>170</v>
      </c>
      <c r="N1142" t="s">
        <v>221</v>
      </c>
      <c r="O1142" t="s">
        <v>550</v>
      </c>
      <c r="S1142" t="s">
        <v>76</v>
      </c>
      <c r="T1142" t="s">
        <v>305</v>
      </c>
    </row>
    <row r="1143" spans="1:20" x14ac:dyDescent="0.35">
      <c r="A1143">
        <v>64176</v>
      </c>
      <c r="C1143">
        <v>149</v>
      </c>
      <c r="D1143" t="s">
        <v>73</v>
      </c>
      <c r="E1143" t="s">
        <v>350</v>
      </c>
      <c r="F1143">
        <v>85</v>
      </c>
      <c r="G1143" s="22">
        <v>45483</v>
      </c>
      <c r="H1143" s="22"/>
      <c r="I1143" s="22">
        <v>45483</v>
      </c>
      <c r="J1143" s="22">
        <v>45471</v>
      </c>
      <c r="K1143" s="22"/>
      <c r="L1143" t="s">
        <v>133</v>
      </c>
      <c r="M1143" t="s">
        <v>170</v>
      </c>
      <c r="N1143" t="s">
        <v>221</v>
      </c>
      <c r="O1143" t="s">
        <v>550</v>
      </c>
      <c r="S1143" t="s">
        <v>76</v>
      </c>
      <c r="T1143" t="s">
        <v>305</v>
      </c>
    </row>
    <row r="1144" spans="1:20" x14ac:dyDescent="0.35">
      <c r="A1144">
        <v>64185</v>
      </c>
      <c r="C1144">
        <v>149</v>
      </c>
      <c r="D1144" t="s">
        <v>73</v>
      </c>
      <c r="E1144" t="s">
        <v>558</v>
      </c>
      <c r="F1144">
        <v>1613.09</v>
      </c>
      <c r="G1144" s="22">
        <v>45483</v>
      </c>
      <c r="H1144" s="22"/>
      <c r="I1144" s="22">
        <v>45483</v>
      </c>
      <c r="J1144" s="22">
        <v>45482</v>
      </c>
      <c r="K1144" s="22"/>
      <c r="L1144" t="s">
        <v>158</v>
      </c>
      <c r="M1144" t="s">
        <v>147</v>
      </c>
      <c r="N1144" t="s">
        <v>145</v>
      </c>
      <c r="O1144" t="s">
        <v>550</v>
      </c>
      <c r="S1144" t="s">
        <v>76</v>
      </c>
      <c r="T1144" t="s">
        <v>139</v>
      </c>
    </row>
    <row r="1145" spans="1:20" x14ac:dyDescent="0.35">
      <c r="A1145">
        <v>64186</v>
      </c>
      <c r="C1145">
        <v>149</v>
      </c>
      <c r="D1145" t="s">
        <v>73</v>
      </c>
      <c r="E1145" t="s">
        <v>144</v>
      </c>
      <c r="F1145">
        <v>1725.75</v>
      </c>
      <c r="G1145" s="22">
        <v>45483</v>
      </c>
      <c r="H1145" s="22"/>
      <c r="I1145" s="22">
        <v>45483</v>
      </c>
      <c r="J1145" s="22">
        <v>45483</v>
      </c>
      <c r="K1145" s="22"/>
      <c r="L1145" t="s">
        <v>158</v>
      </c>
      <c r="M1145" t="s">
        <v>147</v>
      </c>
      <c r="N1145" t="s">
        <v>145</v>
      </c>
      <c r="O1145" t="s">
        <v>550</v>
      </c>
      <c r="S1145" t="s">
        <v>76</v>
      </c>
      <c r="T1145" t="s">
        <v>139</v>
      </c>
    </row>
    <row r="1146" spans="1:20" x14ac:dyDescent="0.35">
      <c r="A1146">
        <v>64187</v>
      </c>
      <c r="C1146">
        <v>149</v>
      </c>
      <c r="D1146" t="s">
        <v>73</v>
      </c>
      <c r="E1146" t="s">
        <v>325</v>
      </c>
      <c r="F1146">
        <v>3055.49</v>
      </c>
      <c r="G1146" s="22">
        <v>45483</v>
      </c>
      <c r="H1146" s="22"/>
      <c r="I1146" s="22">
        <v>45483</v>
      </c>
      <c r="J1146" s="22">
        <v>45484</v>
      </c>
      <c r="K1146" s="22"/>
      <c r="L1146" t="s">
        <v>158</v>
      </c>
      <c r="M1146" t="s">
        <v>147</v>
      </c>
      <c r="N1146" t="s">
        <v>145</v>
      </c>
      <c r="O1146" t="s">
        <v>550</v>
      </c>
      <c r="S1146" t="s">
        <v>76</v>
      </c>
      <c r="T1146" t="s">
        <v>139</v>
      </c>
    </row>
    <row r="1147" spans="1:20" x14ac:dyDescent="0.35">
      <c r="A1147">
        <v>64189</v>
      </c>
      <c r="C1147">
        <v>149</v>
      </c>
      <c r="D1147" t="s">
        <v>73</v>
      </c>
      <c r="E1147" t="s">
        <v>468</v>
      </c>
      <c r="F1147">
        <v>660.48</v>
      </c>
      <c r="G1147" s="22">
        <v>45483</v>
      </c>
      <c r="H1147" s="22"/>
      <c r="I1147" s="22">
        <v>45483</v>
      </c>
      <c r="J1147" s="22">
        <v>45489</v>
      </c>
      <c r="K1147" s="22"/>
      <c r="L1147" t="s">
        <v>158</v>
      </c>
      <c r="M1147" t="s">
        <v>147</v>
      </c>
      <c r="N1147" t="s">
        <v>145</v>
      </c>
      <c r="O1147" t="s">
        <v>550</v>
      </c>
      <c r="S1147" t="s">
        <v>76</v>
      </c>
      <c r="T1147" t="s">
        <v>139</v>
      </c>
    </row>
    <row r="1148" spans="1:20" x14ac:dyDescent="0.35">
      <c r="A1148">
        <v>64217</v>
      </c>
      <c r="C1148">
        <v>149</v>
      </c>
      <c r="D1148" t="s">
        <v>73</v>
      </c>
      <c r="E1148" t="s">
        <v>160</v>
      </c>
      <c r="F1148">
        <v>12287</v>
      </c>
      <c r="G1148" s="22">
        <v>45483</v>
      </c>
      <c r="H1148" s="22"/>
      <c r="I1148" s="22">
        <v>45483</v>
      </c>
      <c r="J1148" s="22">
        <v>45481</v>
      </c>
      <c r="K1148" s="22"/>
      <c r="L1148" t="s">
        <v>133</v>
      </c>
      <c r="M1148" t="s">
        <v>141</v>
      </c>
      <c r="N1148" t="s">
        <v>235</v>
      </c>
      <c r="O1148" t="s">
        <v>550</v>
      </c>
      <c r="S1148" t="s">
        <v>76</v>
      </c>
      <c r="T1148" t="s">
        <v>305</v>
      </c>
    </row>
    <row r="1149" spans="1:20" x14ac:dyDescent="0.35">
      <c r="A1149">
        <v>64435</v>
      </c>
      <c r="C1149">
        <v>149</v>
      </c>
      <c r="D1149" t="s">
        <v>73</v>
      </c>
      <c r="E1149" t="s">
        <v>345</v>
      </c>
      <c r="F1149">
        <v>18839.11</v>
      </c>
      <c r="G1149" s="22">
        <v>45483</v>
      </c>
      <c r="H1149" s="22"/>
      <c r="I1149" s="22">
        <v>45483</v>
      </c>
      <c r="J1149" s="22">
        <v>45473</v>
      </c>
      <c r="K1149" s="22"/>
      <c r="L1149" t="s">
        <v>133</v>
      </c>
      <c r="N1149" t="s">
        <v>346</v>
      </c>
      <c r="O1149" t="s">
        <v>550</v>
      </c>
      <c r="S1149" t="s">
        <v>76</v>
      </c>
      <c r="T1149" t="s">
        <v>305</v>
      </c>
    </row>
    <row r="1150" spans="1:20" x14ac:dyDescent="0.35">
      <c r="A1150">
        <v>62764</v>
      </c>
      <c r="C1150">
        <v>149</v>
      </c>
      <c r="D1150" t="s">
        <v>73</v>
      </c>
      <c r="E1150" t="s">
        <v>335</v>
      </c>
      <c r="F1150">
        <v>640.47</v>
      </c>
      <c r="G1150" s="22">
        <v>45481</v>
      </c>
      <c r="H1150" s="22">
        <v>45481</v>
      </c>
      <c r="I1150" s="22">
        <v>45481</v>
      </c>
      <c r="J1150" s="22">
        <v>45450</v>
      </c>
      <c r="K1150" s="22"/>
      <c r="L1150" t="s">
        <v>133</v>
      </c>
      <c r="M1150" t="s">
        <v>147</v>
      </c>
      <c r="N1150" t="s">
        <v>148</v>
      </c>
      <c r="O1150" t="s">
        <v>550</v>
      </c>
      <c r="Q1150" t="s">
        <v>137</v>
      </c>
      <c r="S1150" t="s">
        <v>76</v>
      </c>
      <c r="T1150" t="s">
        <v>305</v>
      </c>
    </row>
    <row r="1151" spans="1:20" x14ac:dyDescent="0.35">
      <c r="A1151">
        <v>62824</v>
      </c>
      <c r="C1151">
        <v>149</v>
      </c>
      <c r="D1151" t="s">
        <v>73</v>
      </c>
      <c r="E1151" t="s">
        <v>172</v>
      </c>
      <c r="F1151">
        <v>305.67</v>
      </c>
      <c r="G1151" s="22">
        <v>45481</v>
      </c>
      <c r="H1151" s="22">
        <v>45481</v>
      </c>
      <c r="I1151" s="22">
        <v>45481</v>
      </c>
      <c r="J1151" s="22">
        <v>45474</v>
      </c>
      <c r="K1151" s="22"/>
      <c r="L1151" t="s">
        <v>133</v>
      </c>
      <c r="M1151" t="s">
        <v>147</v>
      </c>
      <c r="N1151" t="s">
        <v>148</v>
      </c>
      <c r="O1151" t="s">
        <v>550</v>
      </c>
      <c r="Q1151" t="s">
        <v>137</v>
      </c>
      <c r="S1151" t="s">
        <v>76</v>
      </c>
      <c r="T1151" t="s">
        <v>305</v>
      </c>
    </row>
    <row r="1152" spans="1:20" x14ac:dyDescent="0.35">
      <c r="A1152">
        <v>62828</v>
      </c>
      <c r="C1152">
        <v>149</v>
      </c>
      <c r="D1152" t="s">
        <v>73</v>
      </c>
      <c r="E1152" t="s">
        <v>193</v>
      </c>
      <c r="F1152">
        <v>3997.16</v>
      </c>
      <c r="G1152" s="22">
        <v>45481</v>
      </c>
      <c r="H1152" s="22">
        <v>45481</v>
      </c>
      <c r="I1152" s="22">
        <v>45481</v>
      </c>
      <c r="J1152" s="22">
        <v>45464</v>
      </c>
      <c r="K1152" s="22"/>
      <c r="L1152" t="s">
        <v>133</v>
      </c>
      <c r="M1152" t="s">
        <v>147</v>
      </c>
      <c r="N1152" t="s">
        <v>145</v>
      </c>
      <c r="O1152" t="s">
        <v>550</v>
      </c>
      <c r="Q1152" t="s">
        <v>137</v>
      </c>
      <c r="S1152" t="s">
        <v>76</v>
      </c>
      <c r="T1152" t="s">
        <v>305</v>
      </c>
    </row>
    <row r="1153" spans="1:20" x14ac:dyDescent="0.35">
      <c r="A1153">
        <v>62830</v>
      </c>
      <c r="C1153">
        <v>149</v>
      </c>
      <c r="D1153" t="s">
        <v>73</v>
      </c>
      <c r="E1153" t="s">
        <v>193</v>
      </c>
      <c r="F1153">
        <v>1675</v>
      </c>
      <c r="G1153" s="22">
        <v>45481</v>
      </c>
      <c r="H1153" s="22">
        <v>45481</v>
      </c>
      <c r="I1153" s="22">
        <v>45481</v>
      </c>
      <c r="J1153" s="22">
        <v>45464</v>
      </c>
      <c r="K1153" s="22"/>
      <c r="L1153" t="s">
        <v>133</v>
      </c>
      <c r="M1153" t="s">
        <v>147</v>
      </c>
      <c r="N1153" t="s">
        <v>145</v>
      </c>
      <c r="O1153" t="s">
        <v>550</v>
      </c>
      <c r="Q1153" t="s">
        <v>137</v>
      </c>
      <c r="S1153" t="s">
        <v>76</v>
      </c>
      <c r="T1153" t="s">
        <v>305</v>
      </c>
    </row>
    <row r="1154" spans="1:20" x14ac:dyDescent="0.35">
      <c r="A1154">
        <v>63054</v>
      </c>
      <c r="C1154">
        <v>149</v>
      </c>
      <c r="D1154" t="s">
        <v>73</v>
      </c>
      <c r="E1154" t="s">
        <v>193</v>
      </c>
      <c r="F1154">
        <v>450.1</v>
      </c>
      <c r="G1154" s="22">
        <v>45481</v>
      </c>
      <c r="H1154" s="22">
        <v>45481</v>
      </c>
      <c r="I1154" s="22">
        <v>45481</v>
      </c>
      <c r="J1154" s="22">
        <v>45464</v>
      </c>
      <c r="K1154" s="22"/>
      <c r="L1154" t="s">
        <v>133</v>
      </c>
      <c r="M1154" t="s">
        <v>147</v>
      </c>
      <c r="N1154" t="s">
        <v>145</v>
      </c>
      <c r="O1154" t="s">
        <v>550</v>
      </c>
      <c r="Q1154" t="s">
        <v>137</v>
      </c>
      <c r="S1154" t="s">
        <v>76</v>
      </c>
      <c r="T1154" t="s">
        <v>305</v>
      </c>
    </row>
    <row r="1155" spans="1:20" x14ac:dyDescent="0.35">
      <c r="A1155">
        <v>63055</v>
      </c>
      <c r="C1155">
        <v>149</v>
      </c>
      <c r="D1155" t="s">
        <v>73</v>
      </c>
      <c r="E1155" t="s">
        <v>193</v>
      </c>
      <c r="F1155">
        <v>375.8</v>
      </c>
      <c r="G1155" s="22">
        <v>45481</v>
      </c>
      <c r="H1155" s="22">
        <v>45481</v>
      </c>
      <c r="I1155" s="22">
        <v>45481</v>
      </c>
      <c r="J1155" s="22">
        <v>45464</v>
      </c>
      <c r="K1155" s="22"/>
      <c r="L1155" t="s">
        <v>133</v>
      </c>
      <c r="M1155" t="s">
        <v>147</v>
      </c>
      <c r="N1155" t="s">
        <v>145</v>
      </c>
      <c r="O1155" t="s">
        <v>550</v>
      </c>
      <c r="Q1155" t="s">
        <v>137</v>
      </c>
      <c r="S1155" t="s">
        <v>76</v>
      </c>
      <c r="T1155" t="s">
        <v>139</v>
      </c>
    </row>
    <row r="1156" spans="1:20" x14ac:dyDescent="0.35">
      <c r="A1156">
        <v>63056</v>
      </c>
      <c r="C1156">
        <v>149</v>
      </c>
      <c r="D1156" t="s">
        <v>73</v>
      </c>
      <c r="E1156" t="s">
        <v>175</v>
      </c>
      <c r="F1156">
        <v>359.06</v>
      </c>
      <c r="G1156" s="22">
        <v>45481</v>
      </c>
      <c r="H1156" s="22">
        <v>45481</v>
      </c>
      <c r="I1156" s="22">
        <v>45481</v>
      </c>
      <c r="J1156" s="22">
        <v>45464</v>
      </c>
      <c r="K1156" s="22"/>
      <c r="L1156" t="s">
        <v>133</v>
      </c>
      <c r="M1156" t="s">
        <v>147</v>
      </c>
      <c r="N1156" t="s">
        <v>145</v>
      </c>
      <c r="O1156" t="s">
        <v>550</v>
      </c>
      <c r="Q1156" t="s">
        <v>137</v>
      </c>
      <c r="S1156" t="s">
        <v>76</v>
      </c>
      <c r="T1156" t="s">
        <v>305</v>
      </c>
    </row>
    <row r="1157" spans="1:20" x14ac:dyDescent="0.35">
      <c r="A1157">
        <v>63059</v>
      </c>
      <c r="C1157">
        <v>149</v>
      </c>
      <c r="D1157" t="s">
        <v>73</v>
      </c>
      <c r="E1157" t="s">
        <v>480</v>
      </c>
      <c r="F1157">
        <v>89</v>
      </c>
      <c r="G1157" s="22">
        <v>45481</v>
      </c>
      <c r="H1157" s="22">
        <v>45481</v>
      </c>
      <c r="I1157" s="22">
        <v>45481</v>
      </c>
      <c r="J1157" s="22">
        <v>45463</v>
      </c>
      <c r="K1157" s="22"/>
      <c r="L1157" t="s">
        <v>133</v>
      </c>
      <c r="M1157" t="s">
        <v>147</v>
      </c>
      <c r="N1157" t="s">
        <v>145</v>
      </c>
      <c r="O1157" t="s">
        <v>550</v>
      </c>
      <c r="Q1157" t="s">
        <v>137</v>
      </c>
      <c r="S1157" t="s">
        <v>76</v>
      </c>
      <c r="T1157" t="s">
        <v>305</v>
      </c>
    </row>
    <row r="1158" spans="1:20" x14ac:dyDescent="0.35">
      <c r="A1158">
        <v>63060</v>
      </c>
      <c r="C1158">
        <v>149</v>
      </c>
      <c r="D1158" t="s">
        <v>73</v>
      </c>
      <c r="E1158" t="s">
        <v>523</v>
      </c>
      <c r="F1158">
        <v>108</v>
      </c>
      <c r="G1158" s="22">
        <v>45481</v>
      </c>
      <c r="H1158" s="22">
        <v>45481</v>
      </c>
      <c r="I1158" s="22">
        <v>45481</v>
      </c>
      <c r="J1158" s="22">
        <v>45467</v>
      </c>
      <c r="K1158" s="22"/>
      <c r="L1158" t="s">
        <v>133</v>
      </c>
      <c r="M1158" t="s">
        <v>147</v>
      </c>
      <c r="N1158" t="s">
        <v>145</v>
      </c>
      <c r="O1158" t="s">
        <v>550</v>
      </c>
      <c r="Q1158" t="s">
        <v>137</v>
      </c>
      <c r="S1158" t="s">
        <v>76</v>
      </c>
      <c r="T1158" t="s">
        <v>305</v>
      </c>
    </row>
    <row r="1159" spans="1:20" x14ac:dyDescent="0.35">
      <c r="A1159">
        <v>63193</v>
      </c>
      <c r="C1159">
        <v>149</v>
      </c>
      <c r="D1159" t="s">
        <v>73</v>
      </c>
      <c r="E1159" t="s">
        <v>557</v>
      </c>
      <c r="F1159">
        <v>11000</v>
      </c>
      <c r="G1159" s="22">
        <v>45481</v>
      </c>
      <c r="H1159" s="22">
        <v>45485</v>
      </c>
      <c r="I1159" s="22">
        <v>45481</v>
      </c>
      <c r="J1159" s="22">
        <v>45481</v>
      </c>
      <c r="K1159" s="22">
        <v>45477</v>
      </c>
      <c r="L1159" t="s">
        <v>158</v>
      </c>
      <c r="M1159" t="s">
        <v>141</v>
      </c>
      <c r="N1159" t="s">
        <v>293</v>
      </c>
      <c r="O1159" t="s">
        <v>550</v>
      </c>
      <c r="Q1159" t="s">
        <v>137</v>
      </c>
      <c r="S1159" t="s">
        <v>76</v>
      </c>
      <c r="T1159" t="s">
        <v>305</v>
      </c>
    </row>
    <row r="1160" spans="1:20" x14ac:dyDescent="0.35">
      <c r="A1160">
        <v>63493</v>
      </c>
      <c r="C1160">
        <v>149</v>
      </c>
      <c r="D1160" t="s">
        <v>73</v>
      </c>
      <c r="E1160" t="s">
        <v>559</v>
      </c>
      <c r="F1160">
        <v>1402.5</v>
      </c>
      <c r="G1160" s="22">
        <v>45481</v>
      </c>
      <c r="H1160" s="22">
        <v>45481</v>
      </c>
      <c r="I1160" s="22">
        <v>45481</v>
      </c>
      <c r="J1160" s="22">
        <v>45466</v>
      </c>
      <c r="K1160" s="22"/>
      <c r="L1160" t="s">
        <v>133</v>
      </c>
      <c r="M1160" t="s">
        <v>147</v>
      </c>
      <c r="N1160" t="s">
        <v>145</v>
      </c>
      <c r="O1160" t="s">
        <v>550</v>
      </c>
      <c r="Q1160" t="s">
        <v>137</v>
      </c>
      <c r="S1160" t="s">
        <v>76</v>
      </c>
      <c r="T1160" t="s">
        <v>305</v>
      </c>
    </row>
    <row r="1161" spans="1:20" x14ac:dyDescent="0.35">
      <c r="A1161">
        <v>63597</v>
      </c>
      <c r="C1161">
        <v>149</v>
      </c>
      <c r="D1161" t="s">
        <v>73</v>
      </c>
      <c r="E1161" t="s">
        <v>208</v>
      </c>
      <c r="F1161">
        <v>407</v>
      </c>
      <c r="G1161" s="22">
        <v>45481</v>
      </c>
      <c r="H1161" s="22"/>
      <c r="I1161" s="22">
        <v>45481</v>
      </c>
      <c r="J1161" s="22">
        <v>45468</v>
      </c>
      <c r="K1161" s="22"/>
      <c r="L1161" t="s">
        <v>133</v>
      </c>
      <c r="M1161" t="s">
        <v>147</v>
      </c>
      <c r="N1161" t="s">
        <v>145</v>
      </c>
      <c r="O1161" t="s">
        <v>550</v>
      </c>
      <c r="S1161" t="s">
        <v>76</v>
      </c>
      <c r="T1161" t="s">
        <v>305</v>
      </c>
    </row>
    <row r="1162" spans="1:20" x14ac:dyDescent="0.35">
      <c r="A1162">
        <v>63633</v>
      </c>
      <c r="C1162">
        <v>149</v>
      </c>
      <c r="D1162" t="s">
        <v>73</v>
      </c>
      <c r="E1162" t="s">
        <v>445</v>
      </c>
      <c r="F1162">
        <v>179</v>
      </c>
      <c r="G1162" s="22">
        <v>45481</v>
      </c>
      <c r="H1162" s="22"/>
      <c r="I1162" s="22">
        <v>45481</v>
      </c>
      <c r="J1162" s="22">
        <v>45482</v>
      </c>
      <c r="K1162" s="22"/>
      <c r="L1162" t="s">
        <v>158</v>
      </c>
      <c r="M1162" t="s">
        <v>147</v>
      </c>
      <c r="N1162" t="s">
        <v>145</v>
      </c>
      <c r="O1162" t="s">
        <v>550</v>
      </c>
      <c r="S1162" t="s">
        <v>76</v>
      </c>
      <c r="T1162" t="s">
        <v>139</v>
      </c>
    </row>
    <row r="1163" spans="1:20" x14ac:dyDescent="0.35">
      <c r="A1163">
        <v>63634</v>
      </c>
      <c r="C1163">
        <v>149</v>
      </c>
      <c r="D1163" t="s">
        <v>73</v>
      </c>
      <c r="E1163" t="s">
        <v>151</v>
      </c>
      <c r="F1163">
        <v>2641.4</v>
      </c>
      <c r="G1163" s="22">
        <v>45481</v>
      </c>
      <c r="H1163" s="22"/>
      <c r="I1163" s="22">
        <v>45481</v>
      </c>
      <c r="J1163" s="22">
        <v>45469</v>
      </c>
      <c r="K1163" s="22"/>
      <c r="L1163" t="s">
        <v>133</v>
      </c>
      <c r="M1163" t="s">
        <v>147</v>
      </c>
      <c r="N1163" t="s">
        <v>145</v>
      </c>
      <c r="O1163" t="s">
        <v>550</v>
      </c>
      <c r="S1163" t="s">
        <v>76</v>
      </c>
      <c r="T1163" t="s">
        <v>305</v>
      </c>
    </row>
    <row r="1164" spans="1:20" x14ac:dyDescent="0.35">
      <c r="A1164">
        <v>63642</v>
      </c>
      <c r="C1164">
        <v>149</v>
      </c>
      <c r="D1164" t="s">
        <v>73</v>
      </c>
      <c r="E1164" t="s">
        <v>453</v>
      </c>
      <c r="F1164">
        <v>89</v>
      </c>
      <c r="G1164" s="22">
        <v>45481</v>
      </c>
      <c r="H1164" s="22"/>
      <c r="I1164" s="22">
        <v>45481</v>
      </c>
      <c r="J1164" s="22">
        <v>45469</v>
      </c>
      <c r="K1164" s="22"/>
      <c r="L1164" t="s">
        <v>133</v>
      </c>
      <c r="M1164" t="s">
        <v>170</v>
      </c>
      <c r="N1164" t="s">
        <v>221</v>
      </c>
      <c r="O1164" t="s">
        <v>550</v>
      </c>
      <c r="S1164" t="s">
        <v>76</v>
      </c>
      <c r="T1164" t="s">
        <v>305</v>
      </c>
    </row>
    <row r="1165" spans="1:20" x14ac:dyDescent="0.35">
      <c r="A1165">
        <v>63752</v>
      </c>
      <c r="C1165">
        <v>149</v>
      </c>
      <c r="D1165" t="s">
        <v>73</v>
      </c>
      <c r="E1165" t="s">
        <v>165</v>
      </c>
      <c r="F1165">
        <v>398.79</v>
      </c>
      <c r="G1165" s="22">
        <v>45481</v>
      </c>
      <c r="H1165" s="22"/>
      <c r="I1165" s="22">
        <v>45481</v>
      </c>
      <c r="J1165" s="22">
        <v>45448</v>
      </c>
      <c r="K1165" s="22"/>
      <c r="L1165" t="s">
        <v>158</v>
      </c>
      <c r="M1165" t="s">
        <v>166</v>
      </c>
      <c r="N1165" t="s">
        <v>167</v>
      </c>
      <c r="O1165" t="s">
        <v>550</v>
      </c>
      <c r="S1165" t="s">
        <v>76</v>
      </c>
      <c r="T1165" t="s">
        <v>139</v>
      </c>
    </row>
    <row r="1166" spans="1:20" x14ac:dyDescent="0.35">
      <c r="A1166">
        <v>63834</v>
      </c>
      <c r="C1166">
        <v>149</v>
      </c>
      <c r="D1166" t="s">
        <v>73</v>
      </c>
      <c r="E1166" t="s">
        <v>354</v>
      </c>
      <c r="F1166">
        <v>4763.7</v>
      </c>
      <c r="G1166" s="22">
        <v>45481</v>
      </c>
      <c r="H1166" s="22"/>
      <c r="I1166" s="22">
        <v>45481</v>
      </c>
      <c r="J1166" s="22">
        <v>45481</v>
      </c>
      <c r="K1166" s="22">
        <v>45481</v>
      </c>
      <c r="L1166" t="s">
        <v>158</v>
      </c>
      <c r="M1166" t="s">
        <v>141</v>
      </c>
      <c r="N1166" t="s">
        <v>355</v>
      </c>
      <c r="O1166" t="s">
        <v>550</v>
      </c>
      <c r="S1166" t="s">
        <v>76</v>
      </c>
      <c r="T1166" t="s">
        <v>139</v>
      </c>
    </row>
    <row r="1167" spans="1:20" x14ac:dyDescent="0.35">
      <c r="A1167">
        <v>69231</v>
      </c>
      <c r="C1167">
        <v>149</v>
      </c>
      <c r="D1167" t="s">
        <v>73</v>
      </c>
      <c r="E1167" t="s">
        <v>452</v>
      </c>
      <c r="F1167">
        <v>192</v>
      </c>
      <c r="G1167" s="22">
        <v>45481</v>
      </c>
      <c r="H1167" s="22"/>
      <c r="I1167" s="22">
        <v>45481</v>
      </c>
      <c r="J1167" s="22">
        <v>45484</v>
      </c>
      <c r="K1167" s="22"/>
      <c r="L1167" t="s">
        <v>158</v>
      </c>
      <c r="M1167" t="s">
        <v>147</v>
      </c>
      <c r="N1167" t="s">
        <v>145</v>
      </c>
      <c r="O1167" t="s">
        <v>550</v>
      </c>
      <c r="S1167" t="s">
        <v>76</v>
      </c>
      <c r="T1167" t="s">
        <v>139</v>
      </c>
    </row>
    <row r="1168" spans="1:20" x14ac:dyDescent="0.35">
      <c r="A1168">
        <v>69234</v>
      </c>
      <c r="C1168">
        <v>149</v>
      </c>
      <c r="D1168" t="s">
        <v>73</v>
      </c>
      <c r="E1168" t="s">
        <v>535</v>
      </c>
      <c r="F1168">
        <v>1319.5</v>
      </c>
      <c r="G1168" s="22">
        <v>45481</v>
      </c>
      <c r="H1168" s="22"/>
      <c r="I1168" s="22">
        <v>45481</v>
      </c>
      <c r="J1168" s="22">
        <v>45482</v>
      </c>
      <c r="K1168" s="22"/>
      <c r="L1168" t="s">
        <v>158</v>
      </c>
      <c r="M1168" t="s">
        <v>147</v>
      </c>
      <c r="N1168" t="s">
        <v>145</v>
      </c>
      <c r="O1168" t="s">
        <v>550</v>
      </c>
      <c r="S1168" t="s">
        <v>76</v>
      </c>
      <c r="T1168" t="s">
        <v>139</v>
      </c>
    </row>
    <row r="1169" spans="1:20" x14ac:dyDescent="0.35">
      <c r="A1169">
        <v>58806</v>
      </c>
      <c r="C1169">
        <v>149</v>
      </c>
      <c r="D1169" t="s">
        <v>73</v>
      </c>
      <c r="E1169" t="s">
        <v>439</v>
      </c>
      <c r="F1169">
        <v>9972.51</v>
      </c>
      <c r="G1169" s="22">
        <v>45481</v>
      </c>
      <c r="H1169" s="22">
        <v>45481</v>
      </c>
      <c r="I1169" s="22">
        <v>45481</v>
      </c>
      <c r="J1169" s="22">
        <v>45481</v>
      </c>
      <c r="K1169" s="22"/>
      <c r="L1169" t="s">
        <v>158</v>
      </c>
      <c r="M1169" t="s">
        <v>228</v>
      </c>
      <c r="N1169" t="s">
        <v>228</v>
      </c>
      <c r="O1169" t="s">
        <v>550</v>
      </c>
      <c r="Q1169" t="s">
        <v>137</v>
      </c>
      <c r="S1169" t="s">
        <v>76</v>
      </c>
      <c r="T1169" t="s">
        <v>305</v>
      </c>
    </row>
    <row r="1170" spans="1:20" x14ac:dyDescent="0.35">
      <c r="A1170">
        <v>63347</v>
      </c>
      <c r="C1170">
        <v>149</v>
      </c>
      <c r="D1170" t="s">
        <v>73</v>
      </c>
      <c r="E1170" t="s">
        <v>445</v>
      </c>
      <c r="F1170">
        <v>1148.4000000000001</v>
      </c>
      <c r="G1170" s="22">
        <v>45478</v>
      </c>
      <c r="H1170" s="22">
        <v>45478</v>
      </c>
      <c r="I1170" s="22">
        <v>45478</v>
      </c>
      <c r="J1170" s="22">
        <v>45479</v>
      </c>
      <c r="K1170" s="22"/>
      <c r="L1170" t="s">
        <v>158</v>
      </c>
      <c r="M1170" t="s">
        <v>147</v>
      </c>
      <c r="N1170" t="s">
        <v>145</v>
      </c>
      <c r="O1170" t="s">
        <v>560</v>
      </c>
      <c r="Q1170" t="s">
        <v>137</v>
      </c>
      <c r="S1170" t="s">
        <v>76</v>
      </c>
      <c r="T1170" t="s">
        <v>139</v>
      </c>
    </row>
    <row r="1171" spans="1:20" x14ac:dyDescent="0.35">
      <c r="A1171">
        <v>63360</v>
      </c>
      <c r="C1171">
        <v>149</v>
      </c>
      <c r="D1171" t="s">
        <v>73</v>
      </c>
      <c r="F1171">
        <v>4248.2299999999996</v>
      </c>
      <c r="G1171" s="22">
        <v>45478</v>
      </c>
      <c r="H1171" s="22">
        <v>45478</v>
      </c>
      <c r="I1171" s="22">
        <v>45478</v>
      </c>
      <c r="J1171" s="22">
        <v>45473</v>
      </c>
      <c r="K1171" s="22">
        <v>45478</v>
      </c>
      <c r="L1171" t="s">
        <v>158</v>
      </c>
      <c r="M1171" t="s">
        <v>141</v>
      </c>
      <c r="N1171" t="s">
        <v>339</v>
      </c>
      <c r="O1171" t="s">
        <v>560</v>
      </c>
      <c r="Q1171" t="s">
        <v>137</v>
      </c>
      <c r="S1171" t="s">
        <v>76</v>
      </c>
      <c r="T1171" t="s">
        <v>139</v>
      </c>
    </row>
    <row r="1172" spans="1:20" x14ac:dyDescent="0.35">
      <c r="A1172">
        <v>63362</v>
      </c>
      <c r="C1172">
        <v>149</v>
      </c>
      <c r="D1172" t="s">
        <v>73</v>
      </c>
      <c r="F1172">
        <v>450</v>
      </c>
      <c r="G1172" s="22">
        <v>45478</v>
      </c>
      <c r="H1172" s="22">
        <v>45478</v>
      </c>
      <c r="I1172" s="22">
        <v>45478</v>
      </c>
      <c r="J1172" s="22">
        <v>45473</v>
      </c>
      <c r="K1172" s="22">
        <v>45478</v>
      </c>
      <c r="L1172" t="s">
        <v>158</v>
      </c>
      <c r="M1172" t="s">
        <v>141</v>
      </c>
      <c r="N1172" t="s">
        <v>232</v>
      </c>
      <c r="O1172" t="s">
        <v>560</v>
      </c>
      <c r="Q1172" t="s">
        <v>137</v>
      </c>
      <c r="S1172" t="s">
        <v>76</v>
      </c>
      <c r="T1172" t="s">
        <v>139</v>
      </c>
    </row>
    <row r="1173" spans="1:20" x14ac:dyDescent="0.35">
      <c r="A1173">
        <v>63373</v>
      </c>
      <c r="C1173">
        <v>149</v>
      </c>
      <c r="D1173" t="s">
        <v>73</v>
      </c>
      <c r="E1173" t="s">
        <v>561</v>
      </c>
      <c r="F1173">
        <v>1234.3800000000001</v>
      </c>
      <c r="G1173" s="22">
        <v>45478</v>
      </c>
      <c r="H1173" s="22">
        <v>45478</v>
      </c>
      <c r="I1173" s="22">
        <v>45478</v>
      </c>
      <c r="J1173" s="22">
        <v>45471</v>
      </c>
      <c r="K1173" s="22"/>
      <c r="L1173" t="s">
        <v>133</v>
      </c>
      <c r="M1173" t="s">
        <v>81</v>
      </c>
      <c r="N1173" t="s">
        <v>476</v>
      </c>
      <c r="O1173" t="s">
        <v>560</v>
      </c>
      <c r="Q1173" t="s">
        <v>137</v>
      </c>
      <c r="S1173" t="s">
        <v>76</v>
      </c>
      <c r="T1173" t="s">
        <v>305</v>
      </c>
    </row>
    <row r="1174" spans="1:20" x14ac:dyDescent="0.35">
      <c r="A1174">
        <v>63430</v>
      </c>
      <c r="C1174">
        <v>149</v>
      </c>
      <c r="D1174" t="s">
        <v>73</v>
      </c>
      <c r="E1174" t="s">
        <v>193</v>
      </c>
      <c r="F1174">
        <v>461.5</v>
      </c>
      <c r="G1174" s="22">
        <v>45478</v>
      </c>
      <c r="H1174" s="22">
        <v>45478</v>
      </c>
      <c r="I1174" s="22">
        <v>45478</v>
      </c>
      <c r="J1174" s="22">
        <v>45457</v>
      </c>
      <c r="K1174" s="22"/>
      <c r="L1174" t="s">
        <v>133</v>
      </c>
      <c r="M1174" t="s">
        <v>147</v>
      </c>
      <c r="N1174" t="s">
        <v>145</v>
      </c>
      <c r="O1174" t="s">
        <v>560</v>
      </c>
      <c r="Q1174" t="s">
        <v>137</v>
      </c>
      <c r="S1174" t="s">
        <v>76</v>
      </c>
      <c r="T1174" t="s">
        <v>305</v>
      </c>
    </row>
    <row r="1175" spans="1:20" x14ac:dyDescent="0.35">
      <c r="A1175">
        <v>62401</v>
      </c>
      <c r="C1175">
        <v>149</v>
      </c>
      <c r="D1175" t="s">
        <v>73</v>
      </c>
      <c r="E1175" t="s">
        <v>418</v>
      </c>
      <c r="F1175">
        <v>198.75</v>
      </c>
      <c r="G1175" s="22">
        <v>45478</v>
      </c>
      <c r="H1175" s="22">
        <v>45478</v>
      </c>
      <c r="I1175" s="22">
        <v>45478</v>
      </c>
      <c r="J1175" s="22">
        <v>45457</v>
      </c>
      <c r="K1175" s="22"/>
      <c r="L1175" t="s">
        <v>133</v>
      </c>
      <c r="M1175" t="s">
        <v>147</v>
      </c>
      <c r="N1175" t="s">
        <v>145</v>
      </c>
      <c r="O1175" t="s">
        <v>560</v>
      </c>
      <c r="Q1175" t="s">
        <v>137</v>
      </c>
      <c r="S1175" t="s">
        <v>76</v>
      </c>
      <c r="T1175" t="s">
        <v>305</v>
      </c>
    </row>
    <row r="1176" spans="1:20" x14ac:dyDescent="0.35">
      <c r="A1176">
        <v>62413</v>
      </c>
      <c r="C1176">
        <v>149</v>
      </c>
      <c r="D1176" t="s">
        <v>73</v>
      </c>
      <c r="E1176" t="s">
        <v>211</v>
      </c>
      <c r="F1176">
        <v>880.3</v>
      </c>
      <c r="G1176" s="22">
        <v>45478</v>
      </c>
      <c r="H1176" s="22">
        <v>45478</v>
      </c>
      <c r="I1176" s="22">
        <v>45478</v>
      </c>
      <c r="J1176" s="22">
        <v>45471</v>
      </c>
      <c r="K1176" s="22"/>
      <c r="L1176" t="s">
        <v>133</v>
      </c>
      <c r="M1176" t="s">
        <v>147</v>
      </c>
      <c r="N1176" t="s">
        <v>145</v>
      </c>
      <c r="O1176" t="s">
        <v>560</v>
      </c>
      <c r="Q1176" t="s">
        <v>137</v>
      </c>
      <c r="S1176" t="s">
        <v>76</v>
      </c>
      <c r="T1176" t="s">
        <v>305</v>
      </c>
    </row>
    <row r="1177" spans="1:20" x14ac:dyDescent="0.35">
      <c r="A1177">
        <v>62433</v>
      </c>
      <c r="C1177">
        <v>149</v>
      </c>
      <c r="D1177" t="s">
        <v>73</v>
      </c>
      <c r="E1177" t="s">
        <v>193</v>
      </c>
      <c r="F1177">
        <v>637.20000000000005</v>
      </c>
      <c r="G1177" s="22">
        <v>45478</v>
      </c>
      <c r="H1177" s="22">
        <v>45478</v>
      </c>
      <c r="I1177" s="22">
        <v>45478</v>
      </c>
      <c r="J1177" s="22">
        <v>45456</v>
      </c>
      <c r="K1177" s="22"/>
      <c r="L1177" t="s">
        <v>133</v>
      </c>
      <c r="M1177" t="s">
        <v>147</v>
      </c>
      <c r="N1177" t="s">
        <v>145</v>
      </c>
      <c r="O1177" t="s">
        <v>560</v>
      </c>
      <c r="Q1177" t="s">
        <v>137</v>
      </c>
      <c r="S1177" t="s">
        <v>76</v>
      </c>
      <c r="T1177" t="s">
        <v>305</v>
      </c>
    </row>
    <row r="1178" spans="1:20" x14ac:dyDescent="0.35">
      <c r="A1178">
        <v>62445</v>
      </c>
      <c r="C1178">
        <v>149</v>
      </c>
      <c r="D1178" t="s">
        <v>73</v>
      </c>
      <c r="E1178" t="s">
        <v>193</v>
      </c>
      <c r="F1178">
        <v>1552.5</v>
      </c>
      <c r="G1178" s="22">
        <v>45478</v>
      </c>
      <c r="H1178" s="22">
        <v>45478</v>
      </c>
      <c r="I1178" s="22">
        <v>45478</v>
      </c>
      <c r="J1178" s="22">
        <v>45462</v>
      </c>
      <c r="K1178" s="22"/>
      <c r="L1178" t="s">
        <v>133</v>
      </c>
      <c r="M1178" t="s">
        <v>147</v>
      </c>
      <c r="N1178" t="s">
        <v>145</v>
      </c>
      <c r="O1178" t="s">
        <v>560</v>
      </c>
      <c r="Q1178" t="s">
        <v>137</v>
      </c>
      <c r="S1178" t="s">
        <v>76</v>
      </c>
      <c r="T1178" t="s">
        <v>305</v>
      </c>
    </row>
    <row r="1179" spans="1:20" x14ac:dyDescent="0.35">
      <c r="A1179">
        <v>62811</v>
      </c>
      <c r="C1179">
        <v>149</v>
      </c>
      <c r="D1179" t="s">
        <v>73</v>
      </c>
      <c r="E1179" t="s">
        <v>353</v>
      </c>
      <c r="F1179">
        <v>484.95</v>
      </c>
      <c r="G1179" s="22">
        <v>45478</v>
      </c>
      <c r="H1179" s="22">
        <v>45478</v>
      </c>
      <c r="I1179" s="22">
        <v>45478</v>
      </c>
      <c r="J1179" s="22">
        <v>45476</v>
      </c>
      <c r="K1179" s="22"/>
      <c r="L1179" t="s">
        <v>133</v>
      </c>
      <c r="M1179" t="s">
        <v>147</v>
      </c>
      <c r="N1179" t="s">
        <v>145</v>
      </c>
      <c r="O1179" t="s">
        <v>560</v>
      </c>
      <c r="Q1179" t="s">
        <v>137</v>
      </c>
      <c r="S1179" t="s">
        <v>76</v>
      </c>
      <c r="T1179" t="s">
        <v>305</v>
      </c>
    </row>
    <row r="1180" spans="1:20" x14ac:dyDescent="0.35">
      <c r="A1180">
        <v>62815</v>
      </c>
      <c r="C1180">
        <v>149</v>
      </c>
      <c r="D1180" t="s">
        <v>73</v>
      </c>
      <c r="E1180" t="s">
        <v>154</v>
      </c>
      <c r="F1180">
        <v>344.37</v>
      </c>
      <c r="G1180" s="22">
        <v>45478</v>
      </c>
      <c r="H1180" s="22">
        <v>45478</v>
      </c>
      <c r="I1180" s="22">
        <v>45478</v>
      </c>
      <c r="J1180" s="22">
        <v>45471</v>
      </c>
      <c r="K1180" s="22"/>
      <c r="L1180" t="s">
        <v>133</v>
      </c>
      <c r="M1180" t="s">
        <v>147</v>
      </c>
      <c r="N1180" t="s">
        <v>145</v>
      </c>
      <c r="O1180" t="s">
        <v>560</v>
      </c>
      <c r="Q1180" t="s">
        <v>137</v>
      </c>
      <c r="S1180" t="s">
        <v>76</v>
      </c>
      <c r="T1180" t="s">
        <v>305</v>
      </c>
    </row>
    <row r="1181" spans="1:20" x14ac:dyDescent="0.35">
      <c r="A1181">
        <v>62819</v>
      </c>
      <c r="C1181">
        <v>149</v>
      </c>
      <c r="D1181" t="s">
        <v>73</v>
      </c>
      <c r="E1181" t="s">
        <v>172</v>
      </c>
      <c r="F1181">
        <v>311.20999999999998</v>
      </c>
      <c r="G1181" s="22">
        <v>45478</v>
      </c>
      <c r="H1181" s="22">
        <v>45478</v>
      </c>
      <c r="I1181" s="22">
        <v>45478</v>
      </c>
      <c r="J1181" s="22">
        <v>45471</v>
      </c>
      <c r="K1181" s="22"/>
      <c r="L1181" t="s">
        <v>133</v>
      </c>
      <c r="M1181" t="s">
        <v>147</v>
      </c>
      <c r="N1181" t="s">
        <v>145</v>
      </c>
      <c r="O1181" t="s">
        <v>560</v>
      </c>
      <c r="Q1181" t="s">
        <v>137</v>
      </c>
      <c r="S1181" t="s">
        <v>76</v>
      </c>
      <c r="T1181" t="s">
        <v>305</v>
      </c>
    </row>
    <row r="1182" spans="1:20" x14ac:dyDescent="0.35">
      <c r="A1182">
        <v>62910</v>
      </c>
      <c r="C1182">
        <v>149</v>
      </c>
      <c r="D1182" t="s">
        <v>73</v>
      </c>
      <c r="E1182" t="s">
        <v>308</v>
      </c>
      <c r="F1182">
        <v>5580</v>
      </c>
      <c r="G1182" s="22">
        <v>45478</v>
      </c>
      <c r="H1182" s="22">
        <v>45478</v>
      </c>
      <c r="I1182" s="22">
        <v>45478</v>
      </c>
      <c r="J1182" s="22">
        <v>45474</v>
      </c>
      <c r="K1182" s="22"/>
      <c r="L1182" t="s">
        <v>133</v>
      </c>
      <c r="M1182" t="s">
        <v>166</v>
      </c>
      <c r="N1182" t="s">
        <v>309</v>
      </c>
      <c r="O1182" t="s">
        <v>560</v>
      </c>
      <c r="Q1182" t="s">
        <v>137</v>
      </c>
      <c r="S1182" t="s">
        <v>76</v>
      </c>
      <c r="T1182" t="s">
        <v>305</v>
      </c>
    </row>
    <row r="1183" spans="1:20" x14ac:dyDescent="0.35">
      <c r="A1183">
        <v>62915</v>
      </c>
      <c r="C1183">
        <v>149</v>
      </c>
      <c r="D1183" t="s">
        <v>73</v>
      </c>
      <c r="E1183" t="s">
        <v>132</v>
      </c>
      <c r="F1183">
        <v>54016.47</v>
      </c>
      <c r="G1183" s="22">
        <v>45478</v>
      </c>
      <c r="H1183" s="22">
        <v>45478</v>
      </c>
      <c r="I1183" s="22">
        <v>45478</v>
      </c>
      <c r="J1183" s="22">
        <v>45474</v>
      </c>
      <c r="K1183" s="22"/>
      <c r="L1183" t="s">
        <v>133</v>
      </c>
      <c r="M1183" t="s">
        <v>365</v>
      </c>
      <c r="N1183" t="s">
        <v>134</v>
      </c>
      <c r="O1183" t="s">
        <v>560</v>
      </c>
      <c r="Q1183" t="s">
        <v>137</v>
      </c>
      <c r="S1183" t="s">
        <v>76</v>
      </c>
      <c r="T1183" t="s">
        <v>305</v>
      </c>
    </row>
    <row r="1184" spans="1:20" x14ac:dyDescent="0.35">
      <c r="A1184">
        <v>63071</v>
      </c>
      <c r="C1184">
        <v>149</v>
      </c>
      <c r="D1184" t="s">
        <v>73</v>
      </c>
      <c r="E1184" t="s">
        <v>220</v>
      </c>
      <c r="F1184">
        <v>1082.19</v>
      </c>
      <c r="G1184" s="22">
        <v>45478</v>
      </c>
      <c r="H1184" s="22">
        <v>45478</v>
      </c>
      <c r="I1184" s="22">
        <v>45478</v>
      </c>
      <c r="J1184" s="22">
        <v>45468</v>
      </c>
      <c r="K1184" s="22"/>
      <c r="L1184" t="s">
        <v>133</v>
      </c>
      <c r="M1184" t="s">
        <v>170</v>
      </c>
      <c r="N1184" t="s">
        <v>221</v>
      </c>
      <c r="O1184" t="s">
        <v>560</v>
      </c>
      <c r="Q1184" t="s">
        <v>137</v>
      </c>
      <c r="S1184" t="s">
        <v>76</v>
      </c>
      <c r="T1184" t="s">
        <v>305</v>
      </c>
    </row>
    <row r="1185" spans="1:20" x14ac:dyDescent="0.35">
      <c r="A1185">
        <v>69258</v>
      </c>
      <c r="C1185">
        <v>149</v>
      </c>
      <c r="D1185" t="s">
        <v>73</v>
      </c>
      <c r="E1185" t="s">
        <v>367</v>
      </c>
      <c r="F1185">
        <v>78158.13</v>
      </c>
      <c r="G1185" s="22">
        <v>45478</v>
      </c>
      <c r="H1185" s="22"/>
      <c r="I1185" s="22">
        <v>45478</v>
      </c>
      <c r="J1185" s="22">
        <v>45473</v>
      </c>
      <c r="K1185" s="22"/>
      <c r="L1185" t="s">
        <v>158</v>
      </c>
      <c r="M1185" t="s">
        <v>141</v>
      </c>
      <c r="N1185" t="s">
        <v>368</v>
      </c>
      <c r="O1185" t="s">
        <v>560</v>
      </c>
      <c r="S1185" t="s">
        <v>76</v>
      </c>
      <c r="T1185" t="s">
        <v>139</v>
      </c>
    </row>
    <row r="1186" spans="1:20" x14ac:dyDescent="0.35">
      <c r="A1186">
        <v>62216</v>
      </c>
      <c r="C1186">
        <v>149</v>
      </c>
      <c r="D1186" t="s">
        <v>73</v>
      </c>
      <c r="E1186" t="s">
        <v>413</v>
      </c>
      <c r="F1186">
        <v>1471</v>
      </c>
      <c r="G1186" s="22">
        <v>45477</v>
      </c>
      <c r="H1186" s="22"/>
      <c r="I1186" s="22">
        <v>45477</v>
      </c>
      <c r="J1186" s="22">
        <v>45447</v>
      </c>
      <c r="K1186" s="22"/>
      <c r="L1186" t="s">
        <v>133</v>
      </c>
      <c r="M1186" t="s">
        <v>147</v>
      </c>
      <c r="N1186" t="s">
        <v>145</v>
      </c>
      <c r="O1186" t="s">
        <v>560</v>
      </c>
      <c r="S1186" t="s">
        <v>76</v>
      </c>
      <c r="T1186" t="s">
        <v>305</v>
      </c>
    </row>
    <row r="1187" spans="1:20" x14ac:dyDescent="0.35">
      <c r="A1187">
        <v>62217</v>
      </c>
      <c r="C1187">
        <v>149</v>
      </c>
      <c r="D1187" t="s">
        <v>73</v>
      </c>
      <c r="E1187" t="s">
        <v>215</v>
      </c>
      <c r="F1187">
        <v>192</v>
      </c>
      <c r="G1187" s="22">
        <v>45477</v>
      </c>
      <c r="H1187" s="22"/>
      <c r="I1187" s="22">
        <v>45477</v>
      </c>
      <c r="J1187" s="22">
        <v>45470</v>
      </c>
      <c r="K1187" s="22"/>
      <c r="L1187" t="s">
        <v>133</v>
      </c>
      <c r="M1187" t="s">
        <v>147</v>
      </c>
      <c r="N1187" t="s">
        <v>148</v>
      </c>
      <c r="O1187" t="s">
        <v>560</v>
      </c>
      <c r="S1187" t="s">
        <v>76</v>
      </c>
      <c r="T1187" t="s">
        <v>305</v>
      </c>
    </row>
    <row r="1188" spans="1:20" x14ac:dyDescent="0.35">
      <c r="A1188">
        <v>62219</v>
      </c>
      <c r="C1188">
        <v>149</v>
      </c>
      <c r="D1188" t="s">
        <v>73</v>
      </c>
      <c r="E1188" t="s">
        <v>215</v>
      </c>
      <c r="F1188">
        <v>768</v>
      </c>
      <c r="G1188" s="22">
        <v>45477</v>
      </c>
      <c r="H1188" s="22"/>
      <c r="I1188" s="22">
        <v>45477</v>
      </c>
      <c r="J1188" s="22">
        <v>45470</v>
      </c>
      <c r="K1188" s="22"/>
      <c r="L1188" t="s">
        <v>133</v>
      </c>
      <c r="M1188" t="s">
        <v>147</v>
      </c>
      <c r="N1188" t="s">
        <v>148</v>
      </c>
      <c r="O1188" t="s">
        <v>560</v>
      </c>
      <c r="S1188" t="s">
        <v>76</v>
      </c>
      <c r="T1188" t="s">
        <v>305</v>
      </c>
    </row>
    <row r="1189" spans="1:20" x14ac:dyDescent="0.35">
      <c r="A1189">
        <v>62222</v>
      </c>
      <c r="C1189">
        <v>149</v>
      </c>
      <c r="D1189" t="s">
        <v>73</v>
      </c>
      <c r="E1189" t="s">
        <v>191</v>
      </c>
      <c r="F1189">
        <v>237.3</v>
      </c>
      <c r="G1189" s="22">
        <v>45477</v>
      </c>
      <c r="H1189" s="22"/>
      <c r="I1189" s="22">
        <v>45477</v>
      </c>
      <c r="J1189" s="22">
        <v>45456</v>
      </c>
      <c r="K1189" s="22"/>
      <c r="L1189" t="s">
        <v>133</v>
      </c>
      <c r="M1189" t="s">
        <v>147</v>
      </c>
      <c r="N1189" t="s">
        <v>145</v>
      </c>
      <c r="O1189" t="s">
        <v>560</v>
      </c>
      <c r="S1189" t="s">
        <v>76</v>
      </c>
      <c r="T1189" t="s">
        <v>305</v>
      </c>
    </row>
    <row r="1190" spans="1:20" x14ac:dyDescent="0.35">
      <c r="A1190">
        <v>62225</v>
      </c>
      <c r="C1190">
        <v>149</v>
      </c>
      <c r="D1190" t="s">
        <v>73</v>
      </c>
      <c r="E1190" t="s">
        <v>177</v>
      </c>
      <c r="F1190">
        <v>2375.41</v>
      </c>
      <c r="G1190" s="22">
        <v>45477</v>
      </c>
      <c r="H1190" s="22"/>
      <c r="I1190" s="22">
        <v>45477</v>
      </c>
      <c r="J1190" s="22">
        <v>45468</v>
      </c>
      <c r="K1190" s="22"/>
      <c r="L1190" t="s">
        <v>133</v>
      </c>
      <c r="M1190" t="s">
        <v>147</v>
      </c>
      <c r="N1190" t="s">
        <v>148</v>
      </c>
      <c r="O1190" t="s">
        <v>560</v>
      </c>
      <c r="S1190" t="s">
        <v>76</v>
      </c>
      <c r="T1190" t="s">
        <v>305</v>
      </c>
    </row>
    <row r="1191" spans="1:20" x14ac:dyDescent="0.35">
      <c r="A1191">
        <v>62229</v>
      </c>
      <c r="C1191">
        <v>149</v>
      </c>
      <c r="D1191" t="s">
        <v>73</v>
      </c>
      <c r="E1191" t="s">
        <v>210</v>
      </c>
      <c r="F1191">
        <v>3805</v>
      </c>
      <c r="G1191" s="22">
        <v>45477</v>
      </c>
      <c r="H1191" s="22"/>
      <c r="I1191" s="22">
        <v>45477</v>
      </c>
      <c r="J1191" s="22">
        <v>45468</v>
      </c>
      <c r="K1191" s="22"/>
      <c r="L1191" t="s">
        <v>133</v>
      </c>
      <c r="M1191" t="s">
        <v>147</v>
      </c>
      <c r="N1191" t="s">
        <v>145</v>
      </c>
      <c r="O1191" t="s">
        <v>560</v>
      </c>
      <c r="S1191" t="s">
        <v>76</v>
      </c>
      <c r="T1191" t="s">
        <v>305</v>
      </c>
    </row>
    <row r="1192" spans="1:20" x14ac:dyDescent="0.35">
      <c r="A1192">
        <v>62233</v>
      </c>
      <c r="C1192">
        <v>149</v>
      </c>
      <c r="D1192" t="s">
        <v>73</v>
      </c>
      <c r="E1192" t="s">
        <v>244</v>
      </c>
      <c r="F1192">
        <v>1107.04</v>
      </c>
      <c r="G1192" s="22">
        <v>45477</v>
      </c>
      <c r="H1192" s="22"/>
      <c r="I1192" s="22">
        <v>45477</v>
      </c>
      <c r="J1192" s="22">
        <v>45468</v>
      </c>
      <c r="K1192" s="22"/>
      <c r="L1192" t="s">
        <v>133</v>
      </c>
      <c r="M1192" t="s">
        <v>147</v>
      </c>
      <c r="N1192" t="s">
        <v>145</v>
      </c>
      <c r="O1192" t="s">
        <v>560</v>
      </c>
      <c r="S1192" t="s">
        <v>76</v>
      </c>
      <c r="T1192" t="s">
        <v>305</v>
      </c>
    </row>
    <row r="1193" spans="1:20" x14ac:dyDescent="0.35">
      <c r="A1193">
        <v>62234</v>
      </c>
      <c r="C1193">
        <v>149</v>
      </c>
      <c r="D1193" t="s">
        <v>73</v>
      </c>
      <c r="E1193" t="s">
        <v>562</v>
      </c>
      <c r="F1193">
        <v>1469.16</v>
      </c>
      <c r="G1193" s="22">
        <v>45477</v>
      </c>
      <c r="H1193" s="22"/>
      <c r="I1193" s="22">
        <v>45477</v>
      </c>
      <c r="J1193" s="22">
        <v>45447</v>
      </c>
      <c r="K1193" s="22"/>
      <c r="L1193" t="s">
        <v>133</v>
      </c>
      <c r="M1193" t="s">
        <v>147</v>
      </c>
      <c r="N1193" t="s">
        <v>148</v>
      </c>
      <c r="O1193" t="s">
        <v>560</v>
      </c>
      <c r="S1193" t="s">
        <v>76</v>
      </c>
      <c r="T1193" t="s">
        <v>305</v>
      </c>
    </row>
    <row r="1194" spans="1:20" x14ac:dyDescent="0.35">
      <c r="A1194">
        <v>62235</v>
      </c>
      <c r="C1194">
        <v>149</v>
      </c>
      <c r="D1194" t="s">
        <v>73</v>
      </c>
      <c r="E1194" t="s">
        <v>193</v>
      </c>
      <c r="F1194">
        <v>2547.1</v>
      </c>
      <c r="G1194" s="22">
        <v>45477</v>
      </c>
      <c r="H1194" s="22"/>
      <c r="I1194" s="22">
        <v>45477</v>
      </c>
      <c r="J1194" s="22">
        <v>45456</v>
      </c>
      <c r="K1194" s="22"/>
      <c r="L1194" t="s">
        <v>133</v>
      </c>
      <c r="M1194" t="s">
        <v>147</v>
      </c>
      <c r="N1194" t="s">
        <v>145</v>
      </c>
      <c r="O1194" t="s">
        <v>560</v>
      </c>
      <c r="S1194" t="s">
        <v>76</v>
      </c>
      <c r="T1194" t="s">
        <v>305</v>
      </c>
    </row>
    <row r="1195" spans="1:20" x14ac:dyDescent="0.35">
      <c r="A1195">
        <v>62236</v>
      </c>
      <c r="C1195">
        <v>149</v>
      </c>
      <c r="D1195" t="s">
        <v>73</v>
      </c>
      <c r="E1195" t="s">
        <v>460</v>
      </c>
      <c r="F1195">
        <v>630</v>
      </c>
      <c r="G1195" s="22">
        <v>45477</v>
      </c>
      <c r="H1195" s="22"/>
      <c r="I1195" s="22">
        <v>45477</v>
      </c>
      <c r="J1195" s="22">
        <v>45447</v>
      </c>
      <c r="K1195" s="22"/>
      <c r="L1195" t="s">
        <v>133</v>
      </c>
      <c r="M1195" t="s">
        <v>147</v>
      </c>
      <c r="N1195" t="s">
        <v>145</v>
      </c>
      <c r="O1195" t="s">
        <v>560</v>
      </c>
      <c r="S1195" t="s">
        <v>76</v>
      </c>
      <c r="T1195" t="s">
        <v>305</v>
      </c>
    </row>
    <row r="1196" spans="1:20" x14ac:dyDescent="0.35">
      <c r="A1196">
        <v>62237</v>
      </c>
      <c r="C1196">
        <v>149</v>
      </c>
      <c r="D1196" t="s">
        <v>73</v>
      </c>
      <c r="E1196" t="s">
        <v>460</v>
      </c>
      <c r="F1196">
        <v>140</v>
      </c>
      <c r="G1196" s="22">
        <v>45477</v>
      </c>
      <c r="H1196" s="22"/>
      <c r="I1196" s="22">
        <v>45477</v>
      </c>
      <c r="J1196" s="22">
        <v>45447</v>
      </c>
      <c r="K1196" s="22"/>
      <c r="L1196" t="s">
        <v>133</v>
      </c>
      <c r="M1196" t="s">
        <v>147</v>
      </c>
      <c r="N1196" t="s">
        <v>145</v>
      </c>
      <c r="O1196" t="s">
        <v>560</v>
      </c>
      <c r="S1196" t="s">
        <v>76</v>
      </c>
      <c r="T1196" t="s">
        <v>305</v>
      </c>
    </row>
    <row r="1197" spans="1:20" x14ac:dyDescent="0.35">
      <c r="A1197">
        <v>62238</v>
      </c>
      <c r="C1197">
        <v>149</v>
      </c>
      <c r="D1197" t="s">
        <v>73</v>
      </c>
      <c r="E1197" t="s">
        <v>154</v>
      </c>
      <c r="F1197">
        <v>338.7</v>
      </c>
      <c r="G1197" s="22">
        <v>45477</v>
      </c>
      <c r="H1197" s="22"/>
      <c r="I1197" s="22">
        <v>45477</v>
      </c>
      <c r="J1197" s="22">
        <v>45470</v>
      </c>
      <c r="K1197" s="22"/>
      <c r="L1197" t="s">
        <v>133</v>
      </c>
      <c r="M1197" t="s">
        <v>147</v>
      </c>
      <c r="N1197" t="s">
        <v>145</v>
      </c>
      <c r="O1197" t="s">
        <v>560</v>
      </c>
      <c r="S1197" t="s">
        <v>76</v>
      </c>
      <c r="T1197" t="s">
        <v>305</v>
      </c>
    </row>
    <row r="1198" spans="1:20" x14ac:dyDescent="0.35">
      <c r="A1198">
        <v>62852</v>
      </c>
      <c r="C1198">
        <v>149</v>
      </c>
      <c r="D1198" t="s">
        <v>73</v>
      </c>
      <c r="E1198" t="s">
        <v>212</v>
      </c>
      <c r="F1198">
        <v>1177.2</v>
      </c>
      <c r="G1198" s="22">
        <v>45477</v>
      </c>
      <c r="H1198" s="22"/>
      <c r="I1198" s="22">
        <v>45477</v>
      </c>
      <c r="J1198" s="22">
        <v>45475</v>
      </c>
      <c r="K1198" s="22"/>
      <c r="L1198" t="s">
        <v>133</v>
      </c>
      <c r="M1198" t="s">
        <v>197</v>
      </c>
      <c r="N1198" t="s">
        <v>213</v>
      </c>
      <c r="O1198" t="s">
        <v>560</v>
      </c>
      <c r="S1198" t="s">
        <v>76</v>
      </c>
      <c r="T1198" t="s">
        <v>305</v>
      </c>
    </row>
    <row r="1199" spans="1:20" x14ac:dyDescent="0.35">
      <c r="A1199">
        <v>63185</v>
      </c>
      <c r="C1199">
        <v>149</v>
      </c>
      <c r="D1199" t="s">
        <v>73</v>
      </c>
      <c r="E1199" t="s">
        <v>325</v>
      </c>
      <c r="F1199">
        <v>4467.8</v>
      </c>
      <c r="G1199" s="22">
        <v>45477</v>
      </c>
      <c r="H1199" s="22"/>
      <c r="I1199" s="22">
        <v>45477</v>
      </c>
      <c r="J1199" s="22">
        <v>45477</v>
      </c>
      <c r="K1199" s="22"/>
      <c r="L1199" t="s">
        <v>158</v>
      </c>
      <c r="M1199" t="s">
        <v>147</v>
      </c>
      <c r="N1199" t="s">
        <v>145</v>
      </c>
      <c r="O1199" t="s">
        <v>560</v>
      </c>
      <c r="S1199" t="s">
        <v>76</v>
      </c>
      <c r="T1199" t="s">
        <v>139</v>
      </c>
    </row>
    <row r="1200" spans="1:20" x14ac:dyDescent="0.35">
      <c r="A1200">
        <v>63186</v>
      </c>
      <c r="C1200">
        <v>149</v>
      </c>
      <c r="D1200" t="s">
        <v>73</v>
      </c>
      <c r="E1200" t="s">
        <v>229</v>
      </c>
      <c r="F1200">
        <v>2845.75</v>
      </c>
      <c r="G1200" s="22">
        <v>45477</v>
      </c>
      <c r="H1200" s="22"/>
      <c r="I1200" s="22">
        <v>45477</v>
      </c>
      <c r="J1200" s="22">
        <v>45477</v>
      </c>
      <c r="K1200" s="22"/>
      <c r="L1200" t="s">
        <v>158</v>
      </c>
      <c r="M1200" t="s">
        <v>147</v>
      </c>
      <c r="N1200" t="s">
        <v>145</v>
      </c>
      <c r="O1200" t="s">
        <v>560</v>
      </c>
      <c r="S1200" t="s">
        <v>76</v>
      </c>
      <c r="T1200" t="s">
        <v>139</v>
      </c>
    </row>
    <row r="1201" spans="1:20" x14ac:dyDescent="0.35">
      <c r="A1201">
        <v>63188</v>
      </c>
      <c r="C1201">
        <v>149</v>
      </c>
      <c r="D1201" t="s">
        <v>73</v>
      </c>
      <c r="E1201" t="s">
        <v>558</v>
      </c>
      <c r="F1201">
        <v>2987.57</v>
      </c>
      <c r="G1201" s="22">
        <v>45477</v>
      </c>
      <c r="H1201" s="22"/>
      <c r="I1201" s="22">
        <v>45477</v>
      </c>
      <c r="J1201" s="22">
        <v>45477</v>
      </c>
      <c r="K1201" s="22"/>
      <c r="L1201" t="s">
        <v>158</v>
      </c>
      <c r="M1201" t="s">
        <v>147</v>
      </c>
      <c r="N1201" t="s">
        <v>145</v>
      </c>
      <c r="O1201" t="s">
        <v>560</v>
      </c>
      <c r="S1201" t="s">
        <v>76</v>
      </c>
      <c r="T1201" t="s">
        <v>139</v>
      </c>
    </row>
    <row r="1202" spans="1:20" x14ac:dyDescent="0.35">
      <c r="A1202">
        <v>63218</v>
      </c>
      <c r="C1202">
        <v>149</v>
      </c>
      <c r="D1202" t="s">
        <v>73</v>
      </c>
      <c r="E1202" t="s">
        <v>563</v>
      </c>
      <c r="F1202">
        <v>18309.71</v>
      </c>
      <c r="G1202" s="22">
        <v>45477</v>
      </c>
      <c r="H1202" s="22"/>
      <c r="I1202" s="22">
        <v>45477</v>
      </c>
      <c r="J1202" s="22">
        <v>45473</v>
      </c>
      <c r="K1202" s="22">
        <v>45477</v>
      </c>
      <c r="L1202" t="s">
        <v>158</v>
      </c>
      <c r="M1202" t="s">
        <v>141</v>
      </c>
      <c r="N1202" t="s">
        <v>339</v>
      </c>
      <c r="O1202" t="s">
        <v>560</v>
      </c>
      <c r="S1202" t="s">
        <v>76</v>
      </c>
      <c r="T1202" t="s">
        <v>139</v>
      </c>
    </row>
    <row r="1203" spans="1:20" x14ac:dyDescent="0.35">
      <c r="A1203">
        <v>63219</v>
      </c>
      <c r="C1203">
        <v>149</v>
      </c>
      <c r="D1203" t="s">
        <v>73</v>
      </c>
      <c r="E1203" t="s">
        <v>563</v>
      </c>
      <c r="F1203">
        <v>3527.3</v>
      </c>
      <c r="G1203" s="22">
        <v>45477</v>
      </c>
      <c r="H1203" s="22"/>
      <c r="I1203" s="22">
        <v>45477</v>
      </c>
      <c r="J1203" s="22">
        <v>45473</v>
      </c>
      <c r="K1203" s="22">
        <v>45477</v>
      </c>
      <c r="L1203" t="s">
        <v>158</v>
      </c>
      <c r="M1203" t="s">
        <v>141</v>
      </c>
      <c r="N1203" t="s">
        <v>339</v>
      </c>
      <c r="O1203" t="s">
        <v>560</v>
      </c>
      <c r="S1203" t="s">
        <v>76</v>
      </c>
      <c r="T1203" t="s">
        <v>139</v>
      </c>
    </row>
    <row r="1204" spans="1:20" x14ac:dyDescent="0.35">
      <c r="A1204">
        <v>63227</v>
      </c>
      <c r="C1204">
        <v>149</v>
      </c>
      <c r="D1204" t="s">
        <v>73</v>
      </c>
      <c r="E1204" t="s">
        <v>564</v>
      </c>
      <c r="F1204">
        <v>500</v>
      </c>
      <c r="G1204" s="22">
        <v>45477</v>
      </c>
      <c r="H1204" s="22"/>
      <c r="I1204" s="22">
        <v>45477</v>
      </c>
      <c r="J1204" s="22">
        <v>45477</v>
      </c>
      <c r="K1204" s="22"/>
      <c r="L1204" t="s">
        <v>158</v>
      </c>
      <c r="M1204" t="s">
        <v>147</v>
      </c>
      <c r="N1204" t="s">
        <v>145</v>
      </c>
      <c r="O1204" t="s">
        <v>560</v>
      </c>
      <c r="S1204" t="s">
        <v>76</v>
      </c>
      <c r="T1204" t="s">
        <v>139</v>
      </c>
    </row>
    <row r="1205" spans="1:20" x14ac:dyDescent="0.35">
      <c r="A1205">
        <v>62210</v>
      </c>
      <c r="C1205">
        <v>149</v>
      </c>
      <c r="D1205" t="s">
        <v>73</v>
      </c>
      <c r="E1205" t="s">
        <v>238</v>
      </c>
      <c r="F1205">
        <v>295</v>
      </c>
      <c r="G1205" s="22">
        <v>45476</v>
      </c>
      <c r="H1205" s="22"/>
      <c r="I1205" s="22">
        <v>45476</v>
      </c>
      <c r="J1205" s="22">
        <v>45461</v>
      </c>
      <c r="K1205" s="22"/>
      <c r="L1205" t="s">
        <v>133</v>
      </c>
      <c r="M1205" t="s">
        <v>147</v>
      </c>
      <c r="N1205" t="s">
        <v>145</v>
      </c>
      <c r="O1205" t="s">
        <v>560</v>
      </c>
      <c r="S1205" t="s">
        <v>76</v>
      </c>
      <c r="T1205" t="s">
        <v>305</v>
      </c>
    </row>
    <row r="1206" spans="1:20" x14ac:dyDescent="0.35">
      <c r="A1206">
        <v>62211</v>
      </c>
      <c r="C1206">
        <v>149</v>
      </c>
      <c r="D1206" t="s">
        <v>73</v>
      </c>
      <c r="E1206" t="s">
        <v>325</v>
      </c>
      <c r="F1206">
        <v>6352.01</v>
      </c>
      <c r="G1206" s="22">
        <v>45476</v>
      </c>
      <c r="H1206" s="22"/>
      <c r="I1206" s="22">
        <v>45476</v>
      </c>
      <c r="J1206" s="22">
        <v>45469</v>
      </c>
      <c r="K1206" s="22"/>
      <c r="L1206" t="s">
        <v>133</v>
      </c>
      <c r="M1206" t="s">
        <v>147</v>
      </c>
      <c r="N1206" t="s">
        <v>145</v>
      </c>
      <c r="O1206" t="s">
        <v>560</v>
      </c>
      <c r="S1206" t="s">
        <v>76</v>
      </c>
      <c r="T1206" t="s">
        <v>305</v>
      </c>
    </row>
    <row r="1207" spans="1:20" x14ac:dyDescent="0.35">
      <c r="A1207">
        <v>62213</v>
      </c>
      <c r="C1207">
        <v>149</v>
      </c>
      <c r="D1207" t="s">
        <v>73</v>
      </c>
      <c r="E1207" t="s">
        <v>532</v>
      </c>
      <c r="F1207">
        <v>212.76</v>
      </c>
      <c r="G1207" s="22">
        <v>45476</v>
      </c>
      <c r="H1207" s="22"/>
      <c r="I1207" s="22">
        <v>45476</v>
      </c>
      <c r="J1207" s="22">
        <v>45446</v>
      </c>
      <c r="K1207" s="22"/>
      <c r="L1207" t="s">
        <v>133</v>
      </c>
      <c r="M1207" t="s">
        <v>147</v>
      </c>
      <c r="N1207" t="s">
        <v>145</v>
      </c>
      <c r="O1207" t="s">
        <v>560</v>
      </c>
      <c r="S1207" t="s">
        <v>76</v>
      </c>
      <c r="T1207" t="s">
        <v>305</v>
      </c>
    </row>
    <row r="1208" spans="1:20" x14ac:dyDescent="0.35">
      <c r="A1208">
        <v>62471</v>
      </c>
      <c r="C1208">
        <v>149</v>
      </c>
      <c r="D1208" t="s">
        <v>73</v>
      </c>
      <c r="E1208" t="s">
        <v>160</v>
      </c>
      <c r="F1208">
        <v>8943</v>
      </c>
      <c r="G1208" s="22">
        <v>45476</v>
      </c>
      <c r="H1208" s="22"/>
      <c r="I1208" s="22">
        <v>45476</v>
      </c>
      <c r="J1208" s="22">
        <v>45474</v>
      </c>
      <c r="K1208" s="22"/>
      <c r="L1208" t="s">
        <v>133</v>
      </c>
      <c r="M1208" t="s">
        <v>141</v>
      </c>
      <c r="N1208" t="s">
        <v>235</v>
      </c>
      <c r="O1208" t="s">
        <v>560</v>
      </c>
      <c r="S1208" t="s">
        <v>76</v>
      </c>
      <c r="T1208" t="s">
        <v>305</v>
      </c>
    </row>
    <row r="1209" spans="1:20" x14ac:dyDescent="0.35">
      <c r="A1209">
        <v>62720</v>
      </c>
      <c r="C1209">
        <v>149</v>
      </c>
      <c r="D1209" t="s">
        <v>73</v>
      </c>
      <c r="E1209" t="s">
        <v>342</v>
      </c>
      <c r="F1209">
        <v>338.3</v>
      </c>
      <c r="G1209" s="22">
        <v>45476</v>
      </c>
      <c r="H1209" s="22"/>
      <c r="I1209" s="22">
        <v>45476</v>
      </c>
      <c r="J1209" s="22">
        <v>45478</v>
      </c>
      <c r="K1209" s="22"/>
      <c r="L1209" t="s">
        <v>158</v>
      </c>
      <c r="M1209" t="s">
        <v>147</v>
      </c>
      <c r="N1209" t="s">
        <v>145</v>
      </c>
      <c r="O1209" t="s">
        <v>560</v>
      </c>
      <c r="S1209" t="s">
        <v>76</v>
      </c>
      <c r="T1209" t="s">
        <v>139</v>
      </c>
    </row>
    <row r="1210" spans="1:20" x14ac:dyDescent="0.35">
      <c r="A1210">
        <v>62721</v>
      </c>
      <c r="C1210">
        <v>149</v>
      </c>
      <c r="D1210" t="s">
        <v>73</v>
      </c>
      <c r="E1210" t="s">
        <v>289</v>
      </c>
      <c r="F1210">
        <v>120.67</v>
      </c>
      <c r="G1210" s="22">
        <v>45476</v>
      </c>
      <c r="H1210" s="22"/>
      <c r="I1210" s="22">
        <v>45476</v>
      </c>
      <c r="J1210" s="22">
        <v>45476</v>
      </c>
      <c r="K1210" s="22"/>
      <c r="L1210" t="s">
        <v>158</v>
      </c>
      <c r="M1210" t="s">
        <v>147</v>
      </c>
      <c r="N1210" t="s">
        <v>145</v>
      </c>
      <c r="O1210" t="s">
        <v>560</v>
      </c>
      <c r="S1210" t="s">
        <v>76</v>
      </c>
      <c r="T1210" t="s">
        <v>139</v>
      </c>
    </row>
    <row r="1211" spans="1:20" x14ac:dyDescent="0.35">
      <c r="A1211">
        <v>62723</v>
      </c>
      <c r="C1211">
        <v>149</v>
      </c>
      <c r="D1211" t="s">
        <v>73</v>
      </c>
      <c r="E1211" t="s">
        <v>369</v>
      </c>
      <c r="F1211">
        <v>336</v>
      </c>
      <c r="G1211" s="22">
        <v>45476</v>
      </c>
      <c r="H1211" s="22"/>
      <c r="I1211" s="22">
        <v>45476</v>
      </c>
      <c r="J1211" s="22">
        <v>45446</v>
      </c>
      <c r="K1211" s="22"/>
      <c r="L1211" t="s">
        <v>133</v>
      </c>
      <c r="M1211" t="s">
        <v>147</v>
      </c>
      <c r="N1211" t="s">
        <v>145</v>
      </c>
      <c r="O1211" t="s">
        <v>560</v>
      </c>
      <c r="S1211" t="s">
        <v>76</v>
      </c>
      <c r="T1211" t="s">
        <v>305</v>
      </c>
    </row>
    <row r="1212" spans="1:20" x14ac:dyDescent="0.35">
      <c r="A1212">
        <v>62725</v>
      </c>
      <c r="C1212">
        <v>149</v>
      </c>
      <c r="D1212" t="s">
        <v>73</v>
      </c>
      <c r="E1212" t="s">
        <v>149</v>
      </c>
      <c r="F1212">
        <v>2034.09</v>
      </c>
      <c r="G1212" s="22">
        <v>45476</v>
      </c>
      <c r="H1212" s="22"/>
      <c r="I1212" s="22">
        <v>45476</v>
      </c>
      <c r="J1212" s="22">
        <v>45469</v>
      </c>
      <c r="K1212" s="22"/>
      <c r="L1212" t="s">
        <v>133</v>
      </c>
      <c r="M1212" t="s">
        <v>197</v>
      </c>
      <c r="N1212" t="s">
        <v>150</v>
      </c>
      <c r="O1212" t="s">
        <v>560</v>
      </c>
      <c r="S1212" t="s">
        <v>76</v>
      </c>
      <c r="T1212" t="s">
        <v>305</v>
      </c>
    </row>
    <row r="1213" spans="1:20" x14ac:dyDescent="0.35">
      <c r="A1213">
        <v>62727</v>
      </c>
      <c r="C1213">
        <v>149</v>
      </c>
      <c r="D1213" t="s">
        <v>73</v>
      </c>
      <c r="E1213" t="s">
        <v>160</v>
      </c>
      <c r="F1213">
        <v>1012.5</v>
      </c>
      <c r="G1213" s="22">
        <v>45476</v>
      </c>
      <c r="H1213" s="22"/>
      <c r="I1213" s="22">
        <v>45476</v>
      </c>
      <c r="J1213" s="22">
        <v>45474</v>
      </c>
      <c r="K1213" s="22"/>
      <c r="L1213" t="s">
        <v>133</v>
      </c>
      <c r="M1213" t="s">
        <v>141</v>
      </c>
      <c r="N1213" t="s">
        <v>235</v>
      </c>
      <c r="O1213" t="s">
        <v>560</v>
      </c>
      <c r="S1213" t="s">
        <v>76</v>
      </c>
      <c r="T1213" t="s">
        <v>305</v>
      </c>
    </row>
    <row r="1214" spans="1:20" x14ac:dyDescent="0.35">
      <c r="A1214">
        <v>62182</v>
      </c>
      <c r="C1214">
        <v>149</v>
      </c>
      <c r="D1214" t="s">
        <v>73</v>
      </c>
      <c r="E1214" t="s">
        <v>144</v>
      </c>
      <c r="F1214">
        <v>984.71</v>
      </c>
      <c r="G1214" s="22">
        <v>45475</v>
      </c>
      <c r="H1214" s="22"/>
      <c r="I1214" s="22">
        <v>45475</v>
      </c>
      <c r="J1214" s="22">
        <v>45447</v>
      </c>
      <c r="K1214" s="22"/>
      <c r="L1214" t="s">
        <v>133</v>
      </c>
      <c r="M1214" t="s">
        <v>147</v>
      </c>
      <c r="N1214" t="s">
        <v>145</v>
      </c>
      <c r="O1214" t="s">
        <v>560</v>
      </c>
      <c r="S1214" t="s">
        <v>76</v>
      </c>
      <c r="T1214" t="s">
        <v>305</v>
      </c>
    </row>
    <row r="1215" spans="1:20" x14ac:dyDescent="0.35">
      <c r="A1215">
        <v>62183</v>
      </c>
      <c r="C1215">
        <v>149</v>
      </c>
      <c r="D1215" t="s">
        <v>73</v>
      </c>
      <c r="E1215" t="s">
        <v>389</v>
      </c>
      <c r="F1215">
        <v>1415.88</v>
      </c>
      <c r="G1215" s="22">
        <v>45475</v>
      </c>
      <c r="H1215" s="22"/>
      <c r="I1215" s="22">
        <v>45475</v>
      </c>
      <c r="J1215" s="22">
        <v>45470</v>
      </c>
      <c r="K1215" s="22"/>
      <c r="L1215" t="s">
        <v>133</v>
      </c>
      <c r="M1215" t="s">
        <v>197</v>
      </c>
      <c r="N1215" t="s">
        <v>331</v>
      </c>
      <c r="O1215" t="s">
        <v>560</v>
      </c>
      <c r="S1215" t="s">
        <v>76</v>
      </c>
      <c r="T1215" t="s">
        <v>305</v>
      </c>
    </row>
    <row r="1216" spans="1:20" x14ac:dyDescent="0.35">
      <c r="A1216">
        <v>62187</v>
      </c>
      <c r="C1216">
        <v>149</v>
      </c>
      <c r="D1216" t="s">
        <v>73</v>
      </c>
      <c r="E1216" t="s">
        <v>450</v>
      </c>
      <c r="F1216">
        <v>370</v>
      </c>
      <c r="G1216" s="22">
        <v>45475</v>
      </c>
      <c r="H1216" s="22"/>
      <c r="I1216" s="22">
        <v>45475</v>
      </c>
      <c r="J1216" s="22">
        <v>45468</v>
      </c>
      <c r="K1216" s="22"/>
      <c r="L1216" t="s">
        <v>133</v>
      </c>
      <c r="M1216" t="s">
        <v>147</v>
      </c>
      <c r="N1216" t="s">
        <v>145</v>
      </c>
      <c r="O1216" t="s">
        <v>560</v>
      </c>
      <c r="S1216" t="s">
        <v>76</v>
      </c>
      <c r="T1216" t="s">
        <v>305</v>
      </c>
    </row>
    <row r="1217" spans="1:20" x14ac:dyDescent="0.35">
      <c r="A1217">
        <v>62189</v>
      </c>
      <c r="C1217">
        <v>149</v>
      </c>
      <c r="D1217" t="s">
        <v>73</v>
      </c>
      <c r="E1217" t="s">
        <v>245</v>
      </c>
      <c r="F1217">
        <v>930.39</v>
      </c>
      <c r="G1217" s="22">
        <v>45475</v>
      </c>
      <c r="H1217" s="22"/>
      <c r="I1217" s="22">
        <v>45475</v>
      </c>
      <c r="J1217" s="22">
        <v>45400</v>
      </c>
      <c r="K1217" s="22"/>
      <c r="L1217" t="s">
        <v>133</v>
      </c>
      <c r="M1217" t="s">
        <v>147</v>
      </c>
      <c r="N1217" t="s">
        <v>148</v>
      </c>
      <c r="O1217" t="s">
        <v>560</v>
      </c>
      <c r="S1217" t="s">
        <v>76</v>
      </c>
      <c r="T1217" t="s">
        <v>305</v>
      </c>
    </row>
    <row r="1218" spans="1:20" x14ac:dyDescent="0.35">
      <c r="A1218">
        <v>62191</v>
      </c>
      <c r="C1218">
        <v>149</v>
      </c>
      <c r="D1218" t="s">
        <v>73</v>
      </c>
      <c r="E1218" t="s">
        <v>379</v>
      </c>
      <c r="F1218">
        <v>140.56</v>
      </c>
      <c r="G1218" s="22">
        <v>45475</v>
      </c>
      <c r="H1218" s="22"/>
      <c r="I1218" s="22">
        <v>45475</v>
      </c>
      <c r="J1218" s="22">
        <v>45460</v>
      </c>
      <c r="K1218" s="22"/>
      <c r="L1218" t="s">
        <v>133</v>
      </c>
      <c r="M1218" t="s">
        <v>147</v>
      </c>
      <c r="N1218" t="s">
        <v>145</v>
      </c>
      <c r="O1218" t="s">
        <v>560</v>
      </c>
      <c r="S1218" t="s">
        <v>76</v>
      </c>
      <c r="T1218" t="s">
        <v>305</v>
      </c>
    </row>
    <row r="1219" spans="1:20" x14ac:dyDescent="0.35">
      <c r="A1219">
        <v>62192</v>
      </c>
      <c r="C1219">
        <v>149</v>
      </c>
      <c r="D1219" t="s">
        <v>73</v>
      </c>
      <c r="E1219" t="s">
        <v>484</v>
      </c>
      <c r="F1219">
        <v>730.5</v>
      </c>
      <c r="G1219" s="22">
        <v>45475</v>
      </c>
      <c r="H1219" s="22"/>
      <c r="I1219" s="22">
        <v>45475</v>
      </c>
      <c r="J1219" s="22">
        <v>45460</v>
      </c>
      <c r="K1219" s="22"/>
      <c r="L1219" t="s">
        <v>133</v>
      </c>
      <c r="M1219" t="s">
        <v>147</v>
      </c>
      <c r="N1219" t="s">
        <v>145</v>
      </c>
      <c r="O1219" t="s">
        <v>560</v>
      </c>
      <c r="S1219" t="s">
        <v>76</v>
      </c>
      <c r="T1219" t="s">
        <v>305</v>
      </c>
    </row>
    <row r="1220" spans="1:20" x14ac:dyDescent="0.35">
      <c r="A1220">
        <v>62196</v>
      </c>
      <c r="C1220">
        <v>149</v>
      </c>
      <c r="D1220" t="s">
        <v>73</v>
      </c>
      <c r="E1220" t="s">
        <v>404</v>
      </c>
      <c r="F1220">
        <v>2807.16</v>
      </c>
      <c r="G1220" s="22">
        <v>45475</v>
      </c>
      <c r="H1220" s="22"/>
      <c r="I1220" s="22">
        <v>45475</v>
      </c>
      <c r="J1220" s="22">
        <v>45476</v>
      </c>
      <c r="K1220" s="22"/>
      <c r="L1220" t="s">
        <v>133</v>
      </c>
      <c r="M1220" t="s">
        <v>141</v>
      </c>
      <c r="N1220" t="s">
        <v>142</v>
      </c>
      <c r="O1220" t="s">
        <v>560</v>
      </c>
      <c r="S1220" t="s">
        <v>76</v>
      </c>
      <c r="T1220" t="s">
        <v>305</v>
      </c>
    </row>
    <row r="1221" spans="1:20" x14ac:dyDescent="0.35">
      <c r="A1221">
        <v>69198</v>
      </c>
      <c r="C1221">
        <v>149</v>
      </c>
      <c r="D1221" t="s">
        <v>73</v>
      </c>
      <c r="E1221" t="s">
        <v>503</v>
      </c>
      <c r="F1221">
        <v>494.5</v>
      </c>
      <c r="G1221" s="22">
        <v>45475</v>
      </c>
      <c r="H1221" s="22"/>
      <c r="I1221" s="22">
        <v>45475</v>
      </c>
      <c r="J1221" s="22">
        <v>45475</v>
      </c>
      <c r="K1221" s="22"/>
      <c r="L1221" t="s">
        <v>158</v>
      </c>
      <c r="M1221" t="s">
        <v>147</v>
      </c>
      <c r="N1221" t="s">
        <v>145</v>
      </c>
      <c r="O1221" t="s">
        <v>560</v>
      </c>
      <c r="S1221" t="s">
        <v>76</v>
      </c>
      <c r="T1221" t="s">
        <v>139</v>
      </c>
    </row>
    <row r="1222" spans="1:20" x14ac:dyDescent="0.35">
      <c r="A1222">
        <v>69188</v>
      </c>
      <c r="C1222">
        <v>149</v>
      </c>
      <c r="D1222" t="s">
        <v>73</v>
      </c>
      <c r="E1222" t="s">
        <v>535</v>
      </c>
      <c r="F1222">
        <v>328.46</v>
      </c>
      <c r="G1222" s="22">
        <v>45474</v>
      </c>
      <c r="H1222" s="22"/>
      <c r="I1222" s="22">
        <v>45474</v>
      </c>
      <c r="J1222" s="22">
        <v>45475</v>
      </c>
      <c r="K1222" s="22"/>
      <c r="L1222" t="s">
        <v>158</v>
      </c>
      <c r="M1222" t="s">
        <v>147</v>
      </c>
      <c r="N1222" t="s">
        <v>145</v>
      </c>
      <c r="O1222" t="s">
        <v>560</v>
      </c>
      <c r="S1222" t="s">
        <v>76</v>
      </c>
      <c r="T1222" t="s">
        <v>139</v>
      </c>
    </row>
    <row r="1223" spans="1:20" x14ac:dyDescent="0.35">
      <c r="A1223">
        <v>69191</v>
      </c>
      <c r="C1223">
        <v>149</v>
      </c>
      <c r="D1223" t="s">
        <v>73</v>
      </c>
      <c r="E1223" t="s">
        <v>483</v>
      </c>
      <c r="F1223">
        <v>489.6</v>
      </c>
      <c r="G1223" s="22">
        <v>45474</v>
      </c>
      <c r="H1223" s="22"/>
      <c r="I1223" s="22">
        <v>45474</v>
      </c>
      <c r="J1223" s="22">
        <v>45474</v>
      </c>
      <c r="K1223" s="22"/>
      <c r="L1223" t="s">
        <v>158</v>
      </c>
      <c r="M1223" t="s">
        <v>147</v>
      </c>
      <c r="N1223" t="s">
        <v>145</v>
      </c>
      <c r="O1223" t="s">
        <v>560</v>
      </c>
      <c r="S1223" t="s">
        <v>76</v>
      </c>
      <c r="T1223" t="s">
        <v>139</v>
      </c>
    </row>
    <row r="1224" spans="1:20" x14ac:dyDescent="0.35">
      <c r="A1224">
        <v>58459</v>
      </c>
      <c r="C1224">
        <v>149</v>
      </c>
      <c r="D1224" t="s">
        <v>73</v>
      </c>
      <c r="E1224" t="s">
        <v>323</v>
      </c>
      <c r="F1224">
        <v>2701.79</v>
      </c>
      <c r="G1224" s="22">
        <v>45474</v>
      </c>
      <c r="H1224" s="22">
        <v>45474</v>
      </c>
      <c r="I1224" s="22">
        <v>45474</v>
      </c>
      <c r="J1224" s="22">
        <v>45473</v>
      </c>
      <c r="K1224" s="22"/>
      <c r="L1224" t="s">
        <v>133</v>
      </c>
      <c r="N1224" t="s">
        <v>183</v>
      </c>
      <c r="O1224" t="s">
        <v>560</v>
      </c>
      <c r="Q1224" t="s">
        <v>137</v>
      </c>
      <c r="S1224" t="s">
        <v>76</v>
      </c>
      <c r="T1224" t="s">
        <v>305</v>
      </c>
    </row>
    <row r="1225" spans="1:20" x14ac:dyDescent="0.35">
      <c r="A1225">
        <v>58805</v>
      </c>
      <c r="C1225">
        <v>149</v>
      </c>
      <c r="D1225" t="s">
        <v>73</v>
      </c>
      <c r="E1225" t="s">
        <v>439</v>
      </c>
      <c r="F1225">
        <v>5000</v>
      </c>
      <c r="G1225" s="22">
        <v>45474</v>
      </c>
      <c r="H1225" s="22">
        <v>45474</v>
      </c>
      <c r="I1225" s="22">
        <v>45474</v>
      </c>
      <c r="J1225" s="22">
        <v>45474</v>
      </c>
      <c r="K1225" s="22"/>
      <c r="L1225" t="s">
        <v>158</v>
      </c>
      <c r="M1225" t="s">
        <v>228</v>
      </c>
      <c r="N1225" t="s">
        <v>228</v>
      </c>
      <c r="O1225" t="s">
        <v>560</v>
      </c>
      <c r="Q1225" t="s">
        <v>137</v>
      </c>
      <c r="S1225" t="s">
        <v>76</v>
      </c>
      <c r="T1225" t="s">
        <v>305</v>
      </c>
    </row>
    <row r="1226" spans="1:20" x14ac:dyDescent="0.35">
      <c r="A1226">
        <v>65531</v>
      </c>
      <c r="C1226">
        <v>149</v>
      </c>
      <c r="D1226" t="s">
        <v>73</v>
      </c>
      <c r="E1226" t="s">
        <v>545</v>
      </c>
      <c r="F1226">
        <v>5000</v>
      </c>
      <c r="G1226" s="22">
        <v>45474</v>
      </c>
      <c r="H1226" s="22"/>
      <c r="I1226" s="22">
        <v>45474</v>
      </c>
      <c r="J1226" s="22">
        <v>45468</v>
      </c>
      <c r="K1226" s="22"/>
      <c r="L1226" t="s">
        <v>133</v>
      </c>
      <c r="M1226" t="s">
        <v>141</v>
      </c>
      <c r="N1226" t="s">
        <v>293</v>
      </c>
      <c r="O1226" t="s">
        <v>560</v>
      </c>
      <c r="S1226" t="s">
        <v>76</v>
      </c>
      <c r="T1226" t="s">
        <v>305</v>
      </c>
    </row>
    <row r="1227" spans="1:20" x14ac:dyDescent="0.35">
      <c r="A1227">
        <v>65544</v>
      </c>
      <c r="C1227">
        <v>149</v>
      </c>
      <c r="D1227" t="s">
        <v>73</v>
      </c>
      <c r="E1227" t="s">
        <v>547</v>
      </c>
      <c r="F1227">
        <v>3350</v>
      </c>
      <c r="G1227" s="22">
        <v>45474</v>
      </c>
      <c r="H1227" s="22"/>
      <c r="I1227" s="22">
        <v>45474</v>
      </c>
      <c r="J1227" s="22">
        <v>45474</v>
      </c>
      <c r="K1227" s="22">
        <v>45490</v>
      </c>
      <c r="L1227" t="s">
        <v>158</v>
      </c>
      <c r="M1227" t="s">
        <v>141</v>
      </c>
      <c r="N1227" t="s">
        <v>293</v>
      </c>
      <c r="O1227" t="s">
        <v>560</v>
      </c>
      <c r="S1227" t="s">
        <v>76</v>
      </c>
      <c r="T1227" t="s">
        <v>305</v>
      </c>
    </row>
    <row r="1228" spans="1:20" x14ac:dyDescent="0.35">
      <c r="A1228">
        <v>65545</v>
      </c>
      <c r="C1228">
        <v>149</v>
      </c>
      <c r="D1228" t="s">
        <v>73</v>
      </c>
      <c r="E1228" t="s">
        <v>354</v>
      </c>
      <c r="F1228">
        <v>340</v>
      </c>
      <c r="G1228" s="22">
        <v>45474</v>
      </c>
      <c r="H1228" s="22"/>
      <c r="I1228" s="22">
        <v>45474</v>
      </c>
      <c r="J1228" s="22">
        <v>45475</v>
      </c>
      <c r="K1228" s="22">
        <v>45490</v>
      </c>
      <c r="L1228" t="s">
        <v>133</v>
      </c>
      <c r="M1228" t="s">
        <v>141</v>
      </c>
      <c r="N1228" t="s">
        <v>355</v>
      </c>
      <c r="O1228" t="s">
        <v>560</v>
      </c>
      <c r="S1228" t="s">
        <v>76</v>
      </c>
      <c r="T1228" t="s">
        <v>305</v>
      </c>
    </row>
    <row r="1229" spans="1:20" x14ac:dyDescent="0.35">
      <c r="A1229">
        <v>65562</v>
      </c>
      <c r="C1229">
        <v>149</v>
      </c>
      <c r="D1229" t="s">
        <v>73</v>
      </c>
      <c r="E1229" t="s">
        <v>193</v>
      </c>
      <c r="F1229">
        <v>8728.42</v>
      </c>
      <c r="G1229" s="22">
        <v>45474</v>
      </c>
      <c r="H1229" s="22"/>
      <c r="I1229" s="22">
        <v>45474</v>
      </c>
      <c r="J1229" s="22">
        <v>45332</v>
      </c>
      <c r="K1229" s="22"/>
      <c r="L1229" t="s">
        <v>158</v>
      </c>
      <c r="N1229" t="s">
        <v>228</v>
      </c>
      <c r="O1229" t="s">
        <v>560</v>
      </c>
      <c r="S1229" t="s">
        <v>76</v>
      </c>
      <c r="T1229" t="s">
        <v>305</v>
      </c>
    </row>
    <row r="1230" spans="1:20" x14ac:dyDescent="0.35">
      <c r="A1230">
        <v>62002</v>
      </c>
      <c r="C1230">
        <v>149</v>
      </c>
      <c r="D1230" t="s">
        <v>73</v>
      </c>
      <c r="E1230" t="s">
        <v>370</v>
      </c>
      <c r="F1230">
        <v>145</v>
      </c>
      <c r="G1230" s="22">
        <v>45474</v>
      </c>
      <c r="H1230" s="22"/>
      <c r="I1230" s="22">
        <v>45474</v>
      </c>
      <c r="J1230" s="22">
        <v>45464</v>
      </c>
      <c r="K1230" s="22"/>
      <c r="L1230" t="s">
        <v>158</v>
      </c>
      <c r="M1230" t="s">
        <v>147</v>
      </c>
      <c r="N1230" t="s">
        <v>145</v>
      </c>
      <c r="O1230" t="s">
        <v>560</v>
      </c>
      <c r="S1230" t="s">
        <v>76</v>
      </c>
      <c r="T1230" t="s">
        <v>139</v>
      </c>
    </row>
    <row r="1231" spans="1:20" x14ac:dyDescent="0.35">
      <c r="A1231">
        <v>62003</v>
      </c>
      <c r="C1231">
        <v>149</v>
      </c>
      <c r="D1231" t="s">
        <v>73</v>
      </c>
      <c r="E1231" t="s">
        <v>153</v>
      </c>
      <c r="F1231">
        <v>2974.8</v>
      </c>
      <c r="G1231" s="22">
        <v>45474</v>
      </c>
      <c r="H1231" s="22"/>
      <c r="I1231" s="22">
        <v>45474</v>
      </c>
      <c r="J1231" s="22">
        <v>45474</v>
      </c>
      <c r="K1231" s="22"/>
      <c r="L1231" t="s">
        <v>158</v>
      </c>
      <c r="M1231" t="s">
        <v>147</v>
      </c>
      <c r="N1231" t="s">
        <v>145</v>
      </c>
      <c r="O1231" t="s">
        <v>560</v>
      </c>
      <c r="S1231" t="s">
        <v>76</v>
      </c>
      <c r="T1231" t="s">
        <v>139</v>
      </c>
    </row>
    <row r="1232" spans="1:20" x14ac:dyDescent="0.35">
      <c r="A1232">
        <v>62004</v>
      </c>
      <c r="C1232">
        <v>149</v>
      </c>
      <c r="D1232" t="s">
        <v>73</v>
      </c>
      <c r="E1232" t="s">
        <v>542</v>
      </c>
      <c r="F1232">
        <v>5580</v>
      </c>
      <c r="G1232" s="22">
        <v>45474</v>
      </c>
      <c r="H1232" s="22"/>
      <c r="I1232" s="22">
        <v>45474</v>
      </c>
      <c r="J1232" s="22">
        <v>45474</v>
      </c>
      <c r="K1232" s="22"/>
      <c r="L1232" t="s">
        <v>158</v>
      </c>
      <c r="M1232" t="s">
        <v>147</v>
      </c>
      <c r="N1232" t="s">
        <v>145</v>
      </c>
      <c r="O1232" t="s">
        <v>560</v>
      </c>
      <c r="S1232" t="s">
        <v>76</v>
      </c>
      <c r="T1232" t="s">
        <v>139</v>
      </c>
    </row>
    <row r="1233" spans="1:20" x14ac:dyDescent="0.35">
      <c r="A1233">
        <v>62005</v>
      </c>
      <c r="C1233">
        <v>149</v>
      </c>
      <c r="D1233" t="s">
        <v>73</v>
      </c>
      <c r="E1233" t="s">
        <v>362</v>
      </c>
      <c r="F1233">
        <v>204</v>
      </c>
      <c r="G1233" s="22">
        <v>45474</v>
      </c>
      <c r="H1233" s="22"/>
      <c r="I1233" s="22">
        <v>45474</v>
      </c>
      <c r="J1233" s="22">
        <v>45475</v>
      </c>
      <c r="K1233" s="22"/>
      <c r="L1233" t="s">
        <v>158</v>
      </c>
      <c r="M1233" t="s">
        <v>147</v>
      </c>
      <c r="N1233" t="s">
        <v>145</v>
      </c>
      <c r="O1233" t="s">
        <v>560</v>
      </c>
      <c r="S1233" t="s">
        <v>76</v>
      </c>
      <c r="T1233" t="s">
        <v>139</v>
      </c>
    </row>
    <row r="1234" spans="1:20" x14ac:dyDescent="0.35">
      <c r="A1234">
        <v>62006</v>
      </c>
      <c r="C1234">
        <v>149</v>
      </c>
      <c r="D1234" t="s">
        <v>73</v>
      </c>
      <c r="E1234" t="s">
        <v>565</v>
      </c>
      <c r="F1234">
        <v>350</v>
      </c>
      <c r="G1234" s="22">
        <v>45474</v>
      </c>
      <c r="H1234" s="22"/>
      <c r="I1234" s="22">
        <v>45474</v>
      </c>
      <c r="J1234" s="22">
        <v>45474</v>
      </c>
      <c r="K1234" s="22"/>
      <c r="L1234" t="s">
        <v>158</v>
      </c>
      <c r="M1234" t="s">
        <v>147</v>
      </c>
      <c r="N1234" t="s">
        <v>148</v>
      </c>
      <c r="O1234" t="s">
        <v>560</v>
      </c>
      <c r="S1234" t="s">
        <v>76</v>
      </c>
      <c r="T1234" t="s">
        <v>139</v>
      </c>
    </row>
    <row r="1235" spans="1:20" x14ac:dyDescent="0.35">
      <c r="A1235">
        <v>62049</v>
      </c>
      <c r="C1235">
        <v>149</v>
      </c>
      <c r="D1235" t="s">
        <v>73</v>
      </c>
      <c r="E1235" t="s">
        <v>330</v>
      </c>
      <c r="F1235">
        <v>345</v>
      </c>
      <c r="G1235" s="22">
        <v>45474</v>
      </c>
      <c r="H1235" s="22"/>
      <c r="I1235" s="22">
        <v>45474</v>
      </c>
      <c r="J1235" s="22">
        <v>45460</v>
      </c>
      <c r="K1235" s="22"/>
      <c r="L1235" t="s">
        <v>133</v>
      </c>
      <c r="M1235" t="s">
        <v>197</v>
      </c>
      <c r="N1235" t="s">
        <v>331</v>
      </c>
      <c r="O1235" t="s">
        <v>560</v>
      </c>
      <c r="S1235" t="s">
        <v>76</v>
      </c>
      <c r="T1235" t="s">
        <v>305</v>
      </c>
    </row>
    <row r="1236" spans="1:20" x14ac:dyDescent="0.35">
      <c r="A1236">
        <v>62052</v>
      </c>
      <c r="C1236">
        <v>149</v>
      </c>
      <c r="D1236" t="s">
        <v>73</v>
      </c>
      <c r="E1236" t="s">
        <v>385</v>
      </c>
      <c r="F1236">
        <v>838.8</v>
      </c>
      <c r="G1236" s="22">
        <v>45474</v>
      </c>
      <c r="H1236" s="22"/>
      <c r="I1236" s="22">
        <v>45474</v>
      </c>
      <c r="J1236" s="22">
        <v>45463</v>
      </c>
      <c r="K1236" s="22"/>
      <c r="L1236" t="s">
        <v>133</v>
      </c>
      <c r="M1236" t="s">
        <v>141</v>
      </c>
      <c r="N1236" t="s">
        <v>386</v>
      </c>
      <c r="O1236" t="s">
        <v>560</v>
      </c>
      <c r="S1236" t="s">
        <v>76</v>
      </c>
      <c r="T1236" t="s">
        <v>305</v>
      </c>
    </row>
    <row r="1237" spans="1:20" x14ac:dyDescent="0.35">
      <c r="A1237">
        <v>62056</v>
      </c>
      <c r="C1237">
        <v>149</v>
      </c>
      <c r="D1237" t="s">
        <v>73</v>
      </c>
      <c r="E1237" t="s">
        <v>540</v>
      </c>
      <c r="F1237">
        <v>1313.24</v>
      </c>
      <c r="G1237" s="22">
        <v>45474</v>
      </c>
      <c r="H1237" s="22"/>
      <c r="I1237" s="22">
        <v>45474</v>
      </c>
      <c r="J1237" s="22">
        <v>45460</v>
      </c>
      <c r="K1237" s="22"/>
      <c r="L1237" t="s">
        <v>133</v>
      </c>
      <c r="M1237" t="s">
        <v>147</v>
      </c>
      <c r="N1237" t="s">
        <v>145</v>
      </c>
      <c r="O1237" t="s">
        <v>560</v>
      </c>
      <c r="S1237" t="s">
        <v>76</v>
      </c>
      <c r="T1237" t="s">
        <v>139</v>
      </c>
    </row>
    <row r="1238" spans="1:20" x14ac:dyDescent="0.35">
      <c r="A1238">
        <v>62059</v>
      </c>
      <c r="C1238">
        <v>149</v>
      </c>
      <c r="D1238" t="s">
        <v>73</v>
      </c>
      <c r="E1238" t="s">
        <v>328</v>
      </c>
      <c r="F1238">
        <v>558.87</v>
      </c>
      <c r="G1238" s="22">
        <v>45474</v>
      </c>
      <c r="H1238" s="22"/>
      <c r="I1238" s="22">
        <v>45474</v>
      </c>
      <c r="J1238" s="22">
        <v>45446</v>
      </c>
      <c r="K1238" s="22"/>
      <c r="L1238" t="s">
        <v>133</v>
      </c>
      <c r="M1238" t="s">
        <v>170</v>
      </c>
      <c r="N1238" t="s">
        <v>221</v>
      </c>
      <c r="O1238" t="s">
        <v>560</v>
      </c>
      <c r="S1238" t="s">
        <v>76</v>
      </c>
      <c r="T1238" t="s">
        <v>305</v>
      </c>
    </row>
    <row r="1239" spans="1:20" x14ac:dyDescent="0.35">
      <c r="A1239">
        <v>62064</v>
      </c>
      <c r="C1239">
        <v>149</v>
      </c>
      <c r="D1239" t="s">
        <v>73</v>
      </c>
      <c r="E1239" t="s">
        <v>382</v>
      </c>
      <c r="F1239">
        <v>7172.7</v>
      </c>
      <c r="G1239" s="22">
        <v>45474</v>
      </c>
      <c r="H1239" s="22"/>
      <c r="I1239" s="22">
        <v>45474</v>
      </c>
      <c r="J1239" s="22">
        <v>45460</v>
      </c>
      <c r="K1239" s="22"/>
      <c r="L1239" t="s">
        <v>133</v>
      </c>
      <c r="M1239" t="s">
        <v>242</v>
      </c>
      <c r="N1239" t="s">
        <v>383</v>
      </c>
      <c r="O1239" t="s">
        <v>560</v>
      </c>
      <c r="S1239" t="s">
        <v>76</v>
      </c>
      <c r="T1239" t="s">
        <v>305</v>
      </c>
    </row>
    <row r="1240" spans="1:20" x14ac:dyDescent="0.35">
      <c r="A1240">
        <v>62067</v>
      </c>
      <c r="C1240">
        <v>149</v>
      </c>
      <c r="D1240" t="s">
        <v>73</v>
      </c>
      <c r="E1240" t="s">
        <v>415</v>
      </c>
      <c r="F1240">
        <v>52.38</v>
      </c>
      <c r="G1240" s="22">
        <v>45474</v>
      </c>
      <c r="H1240" s="22"/>
      <c r="I1240" s="22">
        <v>45474</v>
      </c>
      <c r="J1240" s="22">
        <v>45465</v>
      </c>
      <c r="K1240" s="22"/>
      <c r="L1240" t="s">
        <v>133</v>
      </c>
      <c r="M1240" t="s">
        <v>147</v>
      </c>
      <c r="N1240" t="s">
        <v>145</v>
      </c>
      <c r="O1240" t="s">
        <v>560</v>
      </c>
      <c r="S1240" t="s">
        <v>76</v>
      </c>
      <c r="T1240" t="s">
        <v>305</v>
      </c>
    </row>
    <row r="1241" spans="1:20" x14ac:dyDescent="0.35">
      <c r="A1241">
        <v>62069</v>
      </c>
      <c r="C1241">
        <v>149</v>
      </c>
      <c r="D1241" t="s">
        <v>73</v>
      </c>
      <c r="E1241" t="s">
        <v>335</v>
      </c>
      <c r="F1241">
        <v>3612.61</v>
      </c>
      <c r="G1241" s="22">
        <v>45474</v>
      </c>
      <c r="H1241" s="22"/>
      <c r="I1241" s="22">
        <v>45474</v>
      </c>
      <c r="J1241" s="22">
        <v>45443</v>
      </c>
      <c r="K1241" s="22"/>
      <c r="L1241" t="s">
        <v>133</v>
      </c>
      <c r="M1241" t="s">
        <v>147</v>
      </c>
      <c r="N1241" t="s">
        <v>145</v>
      </c>
      <c r="O1241" t="s">
        <v>560</v>
      </c>
      <c r="S1241" t="s">
        <v>76</v>
      </c>
      <c r="T1241" t="s">
        <v>305</v>
      </c>
    </row>
    <row r="1242" spans="1:20" x14ac:dyDescent="0.35">
      <c r="A1242">
        <v>60771</v>
      </c>
      <c r="C1242">
        <v>149</v>
      </c>
      <c r="D1242" t="s">
        <v>73</v>
      </c>
      <c r="E1242" t="s">
        <v>405</v>
      </c>
      <c r="F1242">
        <v>6333.87</v>
      </c>
      <c r="G1242" s="22">
        <v>45474</v>
      </c>
      <c r="H1242" s="22">
        <v>45474</v>
      </c>
      <c r="I1242" s="22">
        <v>45474</v>
      </c>
      <c r="J1242" s="22">
        <v>45460</v>
      </c>
      <c r="K1242" s="22"/>
      <c r="L1242" t="s">
        <v>133</v>
      </c>
      <c r="M1242" t="s">
        <v>141</v>
      </c>
      <c r="N1242" t="s">
        <v>406</v>
      </c>
      <c r="O1242" t="s">
        <v>560</v>
      </c>
      <c r="Q1242" t="s">
        <v>137</v>
      </c>
      <c r="S1242" t="s">
        <v>76</v>
      </c>
      <c r="T1242" t="s">
        <v>305</v>
      </c>
    </row>
    <row r="1243" spans="1:20" x14ac:dyDescent="0.35">
      <c r="A1243">
        <v>64513</v>
      </c>
      <c r="C1243">
        <v>149</v>
      </c>
      <c r="D1243" t="s">
        <v>73</v>
      </c>
      <c r="E1243" t="s">
        <v>523</v>
      </c>
      <c r="F1243">
        <v>108</v>
      </c>
      <c r="G1243" s="22">
        <v>45474</v>
      </c>
      <c r="H1243" s="22"/>
      <c r="I1243" s="22">
        <v>45474</v>
      </c>
      <c r="J1243" s="22">
        <v>45460</v>
      </c>
      <c r="K1243" s="22"/>
      <c r="L1243" t="s">
        <v>133</v>
      </c>
      <c r="M1243" t="s">
        <v>147</v>
      </c>
      <c r="N1243" t="s">
        <v>145</v>
      </c>
      <c r="O1243" t="s">
        <v>560</v>
      </c>
      <c r="S1243" t="s">
        <v>76</v>
      </c>
      <c r="T1243" t="s">
        <v>305</v>
      </c>
    </row>
    <row r="1244" spans="1:20" x14ac:dyDescent="0.35">
      <c r="A1244">
        <v>60276</v>
      </c>
      <c r="C1244">
        <v>149</v>
      </c>
      <c r="D1244" t="s">
        <v>73</v>
      </c>
      <c r="E1244" t="s">
        <v>151</v>
      </c>
      <c r="F1244">
        <v>1600</v>
      </c>
      <c r="G1244" s="22">
        <v>45471</v>
      </c>
      <c r="H1244" s="22"/>
      <c r="I1244" s="22">
        <v>45471</v>
      </c>
      <c r="J1244" s="22">
        <v>45461</v>
      </c>
      <c r="K1244" s="22"/>
      <c r="L1244" t="s">
        <v>133</v>
      </c>
      <c r="M1244" t="s">
        <v>147</v>
      </c>
      <c r="N1244" t="s">
        <v>145</v>
      </c>
      <c r="O1244" t="s">
        <v>566</v>
      </c>
      <c r="S1244" t="s">
        <v>76</v>
      </c>
      <c r="T1244" t="s">
        <v>305</v>
      </c>
    </row>
    <row r="1245" spans="1:20" x14ac:dyDescent="0.35">
      <c r="A1245">
        <v>67203</v>
      </c>
      <c r="C1245">
        <v>149</v>
      </c>
      <c r="D1245" t="s">
        <v>73</v>
      </c>
      <c r="E1245" t="s">
        <v>308</v>
      </c>
      <c r="F1245">
        <v>6184.5</v>
      </c>
      <c r="G1245" s="22">
        <v>45471</v>
      </c>
      <c r="H1245" s="22"/>
      <c r="I1245" s="22">
        <v>45471</v>
      </c>
      <c r="J1245" s="22">
        <v>45448</v>
      </c>
      <c r="K1245" s="22"/>
      <c r="L1245" t="s">
        <v>133</v>
      </c>
      <c r="M1245" t="s">
        <v>166</v>
      </c>
      <c r="N1245" t="s">
        <v>309</v>
      </c>
      <c r="O1245" t="s">
        <v>566</v>
      </c>
      <c r="S1245" t="s">
        <v>76</v>
      </c>
      <c r="T1245" t="s">
        <v>305</v>
      </c>
    </row>
    <row r="1246" spans="1:20" x14ac:dyDescent="0.35">
      <c r="A1246">
        <v>67205</v>
      </c>
      <c r="C1246">
        <v>149</v>
      </c>
      <c r="D1246" t="s">
        <v>73</v>
      </c>
      <c r="E1246" t="s">
        <v>415</v>
      </c>
      <c r="F1246">
        <v>125.58</v>
      </c>
      <c r="G1246" s="22">
        <v>45471</v>
      </c>
      <c r="H1246" s="22"/>
      <c r="I1246" s="22">
        <v>45471</v>
      </c>
      <c r="J1246" s="22">
        <v>45464</v>
      </c>
      <c r="K1246" s="22"/>
      <c r="L1246" t="s">
        <v>133</v>
      </c>
      <c r="M1246" t="s">
        <v>147</v>
      </c>
      <c r="N1246" t="s">
        <v>145</v>
      </c>
      <c r="O1246" t="s">
        <v>566</v>
      </c>
      <c r="S1246" t="s">
        <v>76</v>
      </c>
      <c r="T1246" t="s">
        <v>305</v>
      </c>
    </row>
    <row r="1247" spans="1:20" x14ac:dyDescent="0.35">
      <c r="A1247">
        <v>67207</v>
      </c>
      <c r="C1247">
        <v>149</v>
      </c>
      <c r="D1247" t="s">
        <v>73</v>
      </c>
      <c r="E1247" t="s">
        <v>151</v>
      </c>
      <c r="F1247">
        <v>1600</v>
      </c>
      <c r="G1247" s="22">
        <v>45471</v>
      </c>
      <c r="H1247" s="22"/>
      <c r="I1247" s="22">
        <v>45471</v>
      </c>
      <c r="J1247" s="22">
        <v>45461</v>
      </c>
      <c r="K1247" s="22"/>
      <c r="L1247" t="s">
        <v>133</v>
      </c>
      <c r="M1247" t="s">
        <v>147</v>
      </c>
      <c r="N1247" t="s">
        <v>145</v>
      </c>
      <c r="O1247" t="s">
        <v>566</v>
      </c>
      <c r="S1247" t="s">
        <v>76</v>
      </c>
      <c r="T1247" t="s">
        <v>305</v>
      </c>
    </row>
    <row r="1248" spans="1:20" x14ac:dyDescent="0.35">
      <c r="A1248">
        <v>67208</v>
      </c>
      <c r="C1248">
        <v>149</v>
      </c>
      <c r="D1248" t="s">
        <v>73</v>
      </c>
      <c r="E1248" t="s">
        <v>172</v>
      </c>
      <c r="F1248">
        <v>32.200000000000003</v>
      </c>
      <c r="G1248" s="22">
        <v>45471</v>
      </c>
      <c r="H1248" s="22"/>
      <c r="I1248" s="22">
        <v>45471</v>
      </c>
      <c r="J1248" s="22">
        <v>45464</v>
      </c>
      <c r="K1248" s="22"/>
      <c r="L1248" t="s">
        <v>133</v>
      </c>
      <c r="M1248" t="s">
        <v>147</v>
      </c>
      <c r="N1248" t="s">
        <v>145</v>
      </c>
      <c r="O1248" t="s">
        <v>566</v>
      </c>
      <c r="S1248" t="s">
        <v>76</v>
      </c>
      <c r="T1248" t="s">
        <v>305</v>
      </c>
    </row>
    <row r="1249" spans="1:20" x14ac:dyDescent="0.35">
      <c r="A1249">
        <v>67209</v>
      </c>
      <c r="C1249">
        <v>149</v>
      </c>
      <c r="D1249" t="s">
        <v>73</v>
      </c>
      <c r="E1249" t="s">
        <v>174</v>
      </c>
      <c r="F1249">
        <v>484.3</v>
      </c>
      <c r="G1249" s="22">
        <v>45471</v>
      </c>
      <c r="H1249" s="22"/>
      <c r="I1249" s="22">
        <v>45471</v>
      </c>
      <c r="J1249" s="22">
        <v>45464</v>
      </c>
      <c r="K1249" s="22"/>
      <c r="L1249" t="s">
        <v>133</v>
      </c>
      <c r="M1249" t="s">
        <v>147</v>
      </c>
      <c r="N1249" t="s">
        <v>145</v>
      </c>
      <c r="O1249" t="s">
        <v>566</v>
      </c>
      <c r="S1249" t="s">
        <v>76</v>
      </c>
      <c r="T1249" t="s">
        <v>305</v>
      </c>
    </row>
    <row r="1250" spans="1:20" x14ac:dyDescent="0.35">
      <c r="A1250">
        <v>67211</v>
      </c>
      <c r="C1250">
        <v>149</v>
      </c>
      <c r="D1250" t="s">
        <v>73</v>
      </c>
      <c r="E1250" t="s">
        <v>567</v>
      </c>
      <c r="F1250">
        <v>426</v>
      </c>
      <c r="G1250" s="22">
        <v>45471</v>
      </c>
      <c r="H1250" s="22"/>
      <c r="I1250" s="22">
        <v>45471</v>
      </c>
      <c r="J1250" s="22">
        <v>45456</v>
      </c>
      <c r="K1250" s="22"/>
      <c r="L1250" t="s">
        <v>133</v>
      </c>
      <c r="M1250" t="s">
        <v>147</v>
      </c>
      <c r="N1250" t="s">
        <v>145</v>
      </c>
      <c r="O1250" t="s">
        <v>566</v>
      </c>
      <c r="S1250" t="s">
        <v>76</v>
      </c>
      <c r="T1250" t="s">
        <v>305</v>
      </c>
    </row>
    <row r="1251" spans="1:20" x14ac:dyDescent="0.35">
      <c r="A1251">
        <v>67216</v>
      </c>
      <c r="C1251">
        <v>149</v>
      </c>
      <c r="D1251" t="s">
        <v>73</v>
      </c>
      <c r="E1251" t="s">
        <v>193</v>
      </c>
      <c r="F1251">
        <v>112.5</v>
      </c>
      <c r="G1251" s="22">
        <v>45471</v>
      </c>
      <c r="H1251" s="22"/>
      <c r="I1251" s="22">
        <v>45471</v>
      </c>
      <c r="J1251" s="22">
        <v>45450</v>
      </c>
      <c r="K1251" s="22"/>
      <c r="L1251" t="s">
        <v>133</v>
      </c>
      <c r="M1251" t="s">
        <v>147</v>
      </c>
      <c r="N1251" t="s">
        <v>145</v>
      </c>
      <c r="O1251" t="s">
        <v>566</v>
      </c>
      <c r="S1251" t="s">
        <v>76</v>
      </c>
      <c r="T1251" t="s">
        <v>305</v>
      </c>
    </row>
    <row r="1252" spans="1:20" x14ac:dyDescent="0.35">
      <c r="A1252">
        <v>67219</v>
      </c>
      <c r="C1252">
        <v>149</v>
      </c>
      <c r="D1252" t="s">
        <v>73</v>
      </c>
      <c r="E1252" t="s">
        <v>212</v>
      </c>
      <c r="F1252">
        <v>1014</v>
      </c>
      <c r="G1252" s="22">
        <v>45471</v>
      </c>
      <c r="H1252" s="22"/>
      <c r="I1252" s="22">
        <v>45471</v>
      </c>
      <c r="J1252" s="22">
        <v>45447</v>
      </c>
      <c r="K1252" s="22"/>
      <c r="L1252" t="s">
        <v>133</v>
      </c>
      <c r="M1252" t="s">
        <v>197</v>
      </c>
      <c r="N1252" t="s">
        <v>213</v>
      </c>
      <c r="O1252" t="s">
        <v>566</v>
      </c>
      <c r="S1252" t="s">
        <v>76</v>
      </c>
      <c r="T1252" t="s">
        <v>305</v>
      </c>
    </row>
    <row r="1253" spans="1:20" x14ac:dyDescent="0.35">
      <c r="A1253">
        <v>67659</v>
      </c>
      <c r="C1253">
        <v>149</v>
      </c>
      <c r="D1253" t="s">
        <v>73</v>
      </c>
      <c r="E1253" t="s">
        <v>358</v>
      </c>
      <c r="F1253">
        <v>2119.9299999999998</v>
      </c>
      <c r="G1253" s="22">
        <v>45471</v>
      </c>
      <c r="H1253" s="22"/>
      <c r="I1253" s="22">
        <v>45471</v>
      </c>
      <c r="J1253" s="22">
        <v>45471</v>
      </c>
      <c r="K1253" s="22"/>
      <c r="L1253" t="s">
        <v>133</v>
      </c>
      <c r="M1253" t="s">
        <v>228</v>
      </c>
      <c r="N1253" t="s">
        <v>228</v>
      </c>
      <c r="O1253" t="s">
        <v>566</v>
      </c>
      <c r="S1253" t="s">
        <v>76</v>
      </c>
      <c r="T1253" t="s">
        <v>305</v>
      </c>
    </row>
    <row r="1254" spans="1:20" x14ac:dyDescent="0.35">
      <c r="A1254">
        <v>67667</v>
      </c>
      <c r="C1254">
        <v>149</v>
      </c>
      <c r="D1254" t="s">
        <v>73</v>
      </c>
      <c r="E1254" t="s">
        <v>358</v>
      </c>
      <c r="F1254">
        <v>942.73</v>
      </c>
      <c r="G1254" s="22">
        <v>45471</v>
      </c>
      <c r="H1254" s="22"/>
      <c r="I1254" s="22">
        <v>45471</v>
      </c>
      <c r="J1254" s="22">
        <v>45471</v>
      </c>
      <c r="K1254" s="22"/>
      <c r="L1254" t="s">
        <v>133</v>
      </c>
      <c r="M1254" t="s">
        <v>228</v>
      </c>
      <c r="N1254" t="s">
        <v>228</v>
      </c>
      <c r="O1254" t="s">
        <v>566</v>
      </c>
      <c r="S1254" t="s">
        <v>76</v>
      </c>
      <c r="T1254" t="s">
        <v>305</v>
      </c>
    </row>
    <row r="1255" spans="1:20" x14ac:dyDescent="0.35">
      <c r="A1255">
        <v>67668</v>
      </c>
      <c r="C1255">
        <v>149</v>
      </c>
      <c r="D1255" t="s">
        <v>73</v>
      </c>
      <c r="E1255" t="s">
        <v>401</v>
      </c>
      <c r="F1255">
        <v>5526.52</v>
      </c>
      <c r="G1255" s="22">
        <v>45471</v>
      </c>
      <c r="H1255" s="22"/>
      <c r="I1255" s="22">
        <v>45471</v>
      </c>
      <c r="J1255" s="22">
        <v>45471</v>
      </c>
      <c r="K1255" s="22"/>
      <c r="L1255" t="s">
        <v>158</v>
      </c>
      <c r="M1255" t="s">
        <v>228</v>
      </c>
      <c r="N1255" t="s">
        <v>228</v>
      </c>
      <c r="O1255" t="s">
        <v>566</v>
      </c>
      <c r="S1255" t="s">
        <v>76</v>
      </c>
      <c r="T1255" t="s">
        <v>305</v>
      </c>
    </row>
    <row r="1256" spans="1:20" x14ac:dyDescent="0.35">
      <c r="A1256">
        <v>67669</v>
      </c>
      <c r="C1256">
        <v>149</v>
      </c>
      <c r="D1256" t="s">
        <v>73</v>
      </c>
      <c r="E1256" t="s">
        <v>401</v>
      </c>
      <c r="F1256">
        <v>11931.61</v>
      </c>
      <c r="G1256" s="22">
        <v>45471</v>
      </c>
      <c r="H1256" s="22"/>
      <c r="I1256" s="22">
        <v>45471</v>
      </c>
      <c r="J1256" s="22">
        <v>45471</v>
      </c>
      <c r="K1256" s="22"/>
      <c r="L1256" t="s">
        <v>158</v>
      </c>
      <c r="M1256" t="s">
        <v>228</v>
      </c>
      <c r="N1256" t="s">
        <v>228</v>
      </c>
      <c r="O1256" t="s">
        <v>566</v>
      </c>
      <c r="S1256" t="s">
        <v>76</v>
      </c>
      <c r="T1256" t="s">
        <v>305</v>
      </c>
    </row>
    <row r="1257" spans="1:20" x14ac:dyDescent="0.35">
      <c r="A1257">
        <v>68140</v>
      </c>
      <c r="C1257">
        <v>149</v>
      </c>
      <c r="D1257" t="s">
        <v>73</v>
      </c>
      <c r="E1257" t="s">
        <v>568</v>
      </c>
      <c r="F1257">
        <v>2510.58</v>
      </c>
      <c r="G1257" s="22">
        <v>45471</v>
      </c>
      <c r="H1257" s="22"/>
      <c r="I1257" s="22">
        <v>45471</v>
      </c>
      <c r="J1257" s="22">
        <v>45471</v>
      </c>
      <c r="K1257" s="22"/>
      <c r="L1257" t="s">
        <v>303</v>
      </c>
      <c r="M1257" t="s">
        <v>228</v>
      </c>
      <c r="N1257" t="s">
        <v>228</v>
      </c>
      <c r="O1257" t="s">
        <v>566</v>
      </c>
      <c r="S1257" t="s">
        <v>76</v>
      </c>
      <c r="T1257" t="s">
        <v>499</v>
      </c>
    </row>
    <row r="1258" spans="1:20" x14ac:dyDescent="0.35">
      <c r="A1258">
        <v>68159</v>
      </c>
      <c r="C1258">
        <v>149</v>
      </c>
      <c r="D1258" t="s">
        <v>73</v>
      </c>
      <c r="E1258" t="s">
        <v>375</v>
      </c>
      <c r="F1258">
        <v>4507.41</v>
      </c>
      <c r="G1258" s="22">
        <v>45471</v>
      </c>
      <c r="H1258" s="22"/>
      <c r="I1258" s="22">
        <v>45471</v>
      </c>
      <c r="J1258" s="22">
        <v>45471</v>
      </c>
      <c r="K1258" s="22"/>
      <c r="L1258" t="s">
        <v>303</v>
      </c>
      <c r="M1258" t="s">
        <v>228</v>
      </c>
      <c r="N1258" t="s">
        <v>228</v>
      </c>
      <c r="O1258" t="s">
        <v>566</v>
      </c>
      <c r="S1258" t="s">
        <v>76</v>
      </c>
      <c r="T1258" t="s">
        <v>499</v>
      </c>
    </row>
    <row r="1259" spans="1:20" x14ac:dyDescent="0.35">
      <c r="A1259">
        <v>60760</v>
      </c>
      <c r="C1259">
        <v>149</v>
      </c>
      <c r="D1259" t="s">
        <v>73</v>
      </c>
      <c r="E1259" t="s">
        <v>567</v>
      </c>
      <c r="F1259">
        <v>426</v>
      </c>
      <c r="G1259" s="22">
        <v>45471</v>
      </c>
      <c r="H1259" s="22">
        <v>45474</v>
      </c>
      <c r="I1259" s="22">
        <v>45471</v>
      </c>
      <c r="J1259" s="22">
        <v>45456</v>
      </c>
      <c r="K1259" s="22"/>
      <c r="M1259" t="s">
        <v>147</v>
      </c>
      <c r="N1259" t="s">
        <v>145</v>
      </c>
      <c r="O1259" t="s">
        <v>566</v>
      </c>
      <c r="Q1259" t="s">
        <v>137</v>
      </c>
      <c r="S1259" t="s">
        <v>76</v>
      </c>
      <c r="T1259" t="s">
        <v>305</v>
      </c>
    </row>
    <row r="1260" spans="1:20" x14ac:dyDescent="0.35">
      <c r="A1260">
        <v>61749</v>
      </c>
      <c r="C1260">
        <v>149</v>
      </c>
      <c r="D1260" t="s">
        <v>73</v>
      </c>
      <c r="E1260" t="s">
        <v>445</v>
      </c>
      <c r="F1260">
        <v>235.6</v>
      </c>
      <c r="G1260" s="22">
        <v>45471</v>
      </c>
      <c r="H1260" s="22">
        <v>45474</v>
      </c>
      <c r="I1260" s="22">
        <v>45471</v>
      </c>
      <c r="J1260" s="22">
        <v>45471</v>
      </c>
      <c r="K1260" s="22"/>
      <c r="L1260" t="s">
        <v>158</v>
      </c>
      <c r="M1260" t="s">
        <v>147</v>
      </c>
      <c r="N1260" t="s">
        <v>145</v>
      </c>
      <c r="O1260" t="s">
        <v>566</v>
      </c>
      <c r="Q1260" t="s">
        <v>137</v>
      </c>
      <c r="S1260" t="s">
        <v>76</v>
      </c>
      <c r="T1260" t="s">
        <v>139</v>
      </c>
    </row>
    <row r="1261" spans="1:20" x14ac:dyDescent="0.35">
      <c r="A1261">
        <v>61751</v>
      </c>
      <c r="C1261">
        <v>149</v>
      </c>
      <c r="D1261" t="s">
        <v>73</v>
      </c>
      <c r="E1261" t="s">
        <v>569</v>
      </c>
      <c r="F1261">
        <v>1808</v>
      </c>
      <c r="G1261" s="22">
        <v>45471</v>
      </c>
      <c r="H1261" s="22">
        <v>45474</v>
      </c>
      <c r="I1261" s="22">
        <v>45471</v>
      </c>
      <c r="J1261" s="22">
        <v>45471</v>
      </c>
      <c r="K1261" s="22"/>
      <c r="L1261" t="s">
        <v>158</v>
      </c>
      <c r="N1261" t="s">
        <v>150</v>
      </c>
      <c r="O1261" t="s">
        <v>566</v>
      </c>
      <c r="Q1261" t="s">
        <v>137</v>
      </c>
      <c r="S1261" t="s">
        <v>76</v>
      </c>
      <c r="T1261" t="s">
        <v>139</v>
      </c>
    </row>
    <row r="1262" spans="1:20" x14ac:dyDescent="0.35">
      <c r="A1262">
        <v>61752</v>
      </c>
      <c r="C1262">
        <v>149</v>
      </c>
      <c r="D1262" t="s">
        <v>73</v>
      </c>
      <c r="E1262" t="s">
        <v>534</v>
      </c>
      <c r="F1262">
        <v>90</v>
      </c>
      <c r="G1262" s="22">
        <v>45471</v>
      </c>
      <c r="H1262" s="22">
        <v>45474</v>
      </c>
      <c r="I1262" s="22">
        <v>45471</v>
      </c>
      <c r="J1262" s="22">
        <v>45471</v>
      </c>
      <c r="K1262" s="22"/>
      <c r="L1262" t="s">
        <v>158</v>
      </c>
      <c r="M1262" t="s">
        <v>197</v>
      </c>
      <c r="N1262" t="s">
        <v>183</v>
      </c>
      <c r="O1262" t="s">
        <v>566</v>
      </c>
      <c r="Q1262" t="s">
        <v>137</v>
      </c>
      <c r="S1262" t="s">
        <v>76</v>
      </c>
      <c r="T1262" t="s">
        <v>139</v>
      </c>
    </row>
    <row r="1263" spans="1:20" x14ac:dyDescent="0.35">
      <c r="A1263">
        <v>61753</v>
      </c>
      <c r="C1263">
        <v>149</v>
      </c>
      <c r="D1263" t="s">
        <v>73</v>
      </c>
      <c r="E1263" t="s">
        <v>570</v>
      </c>
      <c r="F1263">
        <v>650</v>
      </c>
      <c r="G1263" s="22">
        <v>45471</v>
      </c>
      <c r="H1263" s="22">
        <v>45474</v>
      </c>
      <c r="I1263" s="22">
        <v>45471</v>
      </c>
      <c r="J1263" s="22">
        <v>45471</v>
      </c>
      <c r="K1263" s="22"/>
      <c r="L1263" t="s">
        <v>133</v>
      </c>
      <c r="N1263" t="s">
        <v>145</v>
      </c>
      <c r="O1263" t="s">
        <v>566</v>
      </c>
      <c r="Q1263" t="s">
        <v>137</v>
      </c>
      <c r="S1263" t="s">
        <v>76</v>
      </c>
      <c r="T1263" t="s">
        <v>139</v>
      </c>
    </row>
    <row r="1264" spans="1:20" x14ac:dyDescent="0.35">
      <c r="A1264">
        <v>61815</v>
      </c>
      <c r="C1264">
        <v>149</v>
      </c>
      <c r="D1264" t="s">
        <v>73</v>
      </c>
      <c r="E1264" t="s">
        <v>483</v>
      </c>
      <c r="F1264">
        <v>353</v>
      </c>
      <c r="G1264" s="22">
        <v>45471</v>
      </c>
      <c r="H1264" s="22">
        <v>45474</v>
      </c>
      <c r="I1264" s="22">
        <v>45471</v>
      </c>
      <c r="J1264" s="22">
        <v>45471</v>
      </c>
      <c r="K1264" s="22"/>
      <c r="L1264" t="s">
        <v>158</v>
      </c>
      <c r="M1264" t="s">
        <v>147</v>
      </c>
      <c r="N1264" t="s">
        <v>145</v>
      </c>
      <c r="O1264" t="s">
        <v>566</v>
      </c>
      <c r="Q1264" t="s">
        <v>137</v>
      </c>
      <c r="S1264" t="s">
        <v>76</v>
      </c>
      <c r="T1264" t="s">
        <v>139</v>
      </c>
    </row>
    <row r="1265" spans="1:20" x14ac:dyDescent="0.35">
      <c r="A1265">
        <v>70629</v>
      </c>
      <c r="C1265">
        <v>149</v>
      </c>
      <c r="D1265" t="s">
        <v>73</v>
      </c>
      <c r="E1265" t="s">
        <v>401</v>
      </c>
      <c r="F1265">
        <v>4790.17</v>
      </c>
      <c r="G1265" s="22">
        <v>45471</v>
      </c>
      <c r="H1265" s="22"/>
      <c r="I1265" s="22">
        <v>45471</v>
      </c>
      <c r="J1265" s="22">
        <v>45471</v>
      </c>
      <c r="K1265" s="22"/>
      <c r="L1265" t="s">
        <v>303</v>
      </c>
      <c r="M1265" t="s">
        <v>228</v>
      </c>
      <c r="N1265" t="s">
        <v>228</v>
      </c>
      <c r="O1265" t="s">
        <v>566</v>
      </c>
      <c r="S1265" t="s">
        <v>76</v>
      </c>
      <c r="T1265" t="s">
        <v>305</v>
      </c>
    </row>
    <row r="1266" spans="1:20" x14ac:dyDescent="0.35">
      <c r="A1266">
        <v>70630</v>
      </c>
      <c r="C1266">
        <v>149</v>
      </c>
      <c r="D1266" t="s">
        <v>73</v>
      </c>
      <c r="E1266" t="s">
        <v>345</v>
      </c>
      <c r="F1266">
        <v>4837.9399999999996</v>
      </c>
      <c r="G1266" s="22">
        <v>45471</v>
      </c>
      <c r="H1266" s="22"/>
      <c r="I1266" s="22">
        <v>45471</v>
      </c>
      <c r="J1266" s="22">
        <v>45471</v>
      </c>
      <c r="K1266" s="22"/>
      <c r="L1266" t="s">
        <v>303</v>
      </c>
      <c r="M1266" t="s">
        <v>228</v>
      </c>
      <c r="N1266" t="s">
        <v>228</v>
      </c>
      <c r="O1266" t="s">
        <v>566</v>
      </c>
      <c r="S1266" t="s">
        <v>76</v>
      </c>
      <c r="T1266" t="s">
        <v>305</v>
      </c>
    </row>
    <row r="1267" spans="1:20" x14ac:dyDescent="0.35">
      <c r="A1267">
        <v>60777</v>
      </c>
      <c r="C1267">
        <v>149</v>
      </c>
      <c r="D1267" t="s">
        <v>73</v>
      </c>
      <c r="E1267" t="s">
        <v>571</v>
      </c>
      <c r="F1267">
        <v>397.24</v>
      </c>
      <c r="G1267" s="22">
        <v>45470</v>
      </c>
      <c r="H1267" s="22"/>
      <c r="I1267" s="22">
        <v>45470</v>
      </c>
      <c r="J1267" s="22">
        <v>45463</v>
      </c>
      <c r="K1267" s="22"/>
      <c r="L1267" t="s">
        <v>133</v>
      </c>
      <c r="M1267" t="s">
        <v>147</v>
      </c>
      <c r="N1267" t="s">
        <v>145</v>
      </c>
      <c r="O1267" t="s">
        <v>566</v>
      </c>
      <c r="S1267" t="s">
        <v>76</v>
      </c>
      <c r="T1267" t="s">
        <v>305</v>
      </c>
    </row>
    <row r="1268" spans="1:20" x14ac:dyDescent="0.35">
      <c r="A1268">
        <v>61592</v>
      </c>
      <c r="C1268">
        <v>149</v>
      </c>
      <c r="D1268" t="s">
        <v>73</v>
      </c>
      <c r="E1268" t="s">
        <v>445</v>
      </c>
      <c r="F1268">
        <v>389.6</v>
      </c>
      <c r="G1268" s="22">
        <v>45470</v>
      </c>
      <c r="H1268" s="22"/>
      <c r="I1268" s="22">
        <v>45470</v>
      </c>
      <c r="J1268" s="22">
        <v>45470</v>
      </c>
      <c r="K1268" s="22"/>
      <c r="L1268" t="s">
        <v>158</v>
      </c>
      <c r="M1268" t="s">
        <v>147</v>
      </c>
      <c r="N1268" t="s">
        <v>145</v>
      </c>
      <c r="O1268" t="s">
        <v>566</v>
      </c>
      <c r="S1268" t="s">
        <v>76</v>
      </c>
      <c r="T1268" t="s">
        <v>139</v>
      </c>
    </row>
    <row r="1269" spans="1:20" x14ac:dyDescent="0.35">
      <c r="A1269">
        <v>61594</v>
      </c>
      <c r="C1269">
        <v>149</v>
      </c>
      <c r="D1269" t="s">
        <v>73</v>
      </c>
      <c r="E1269" t="s">
        <v>464</v>
      </c>
      <c r="F1269">
        <v>490</v>
      </c>
      <c r="G1269" s="22">
        <v>45470</v>
      </c>
      <c r="H1269" s="22"/>
      <c r="I1269" s="22">
        <v>45470</v>
      </c>
      <c r="J1269" s="22">
        <v>45470</v>
      </c>
      <c r="K1269" s="22"/>
      <c r="L1269" t="s">
        <v>158</v>
      </c>
      <c r="M1269" t="s">
        <v>147</v>
      </c>
      <c r="N1269" t="s">
        <v>145</v>
      </c>
      <c r="O1269" t="s">
        <v>566</v>
      </c>
      <c r="S1269" t="s">
        <v>76</v>
      </c>
      <c r="T1269" t="s">
        <v>139</v>
      </c>
    </row>
    <row r="1270" spans="1:20" x14ac:dyDescent="0.35">
      <c r="A1270">
        <v>61595</v>
      </c>
      <c r="C1270">
        <v>149</v>
      </c>
      <c r="D1270" t="s">
        <v>73</v>
      </c>
      <c r="E1270" t="s">
        <v>301</v>
      </c>
      <c r="F1270">
        <v>311.5</v>
      </c>
      <c r="G1270" s="22">
        <v>45470</v>
      </c>
      <c r="H1270" s="22"/>
      <c r="I1270" s="22">
        <v>45470</v>
      </c>
      <c r="J1270" s="22">
        <v>45470</v>
      </c>
      <c r="K1270" s="22"/>
      <c r="L1270" t="s">
        <v>158</v>
      </c>
      <c r="M1270" t="s">
        <v>147</v>
      </c>
      <c r="N1270" t="s">
        <v>148</v>
      </c>
      <c r="O1270" t="s">
        <v>566</v>
      </c>
      <c r="S1270" t="s">
        <v>76</v>
      </c>
      <c r="T1270" t="s">
        <v>139</v>
      </c>
    </row>
    <row r="1271" spans="1:20" x14ac:dyDescent="0.35">
      <c r="A1271">
        <v>67623</v>
      </c>
      <c r="C1271">
        <v>149</v>
      </c>
      <c r="D1271" t="s">
        <v>73</v>
      </c>
      <c r="E1271" t="s">
        <v>572</v>
      </c>
      <c r="F1271">
        <v>450</v>
      </c>
      <c r="G1271" s="22">
        <v>45470</v>
      </c>
      <c r="H1271" s="22"/>
      <c r="I1271" s="22">
        <v>45470</v>
      </c>
      <c r="J1271" s="22">
        <v>45470</v>
      </c>
      <c r="K1271" s="22"/>
      <c r="L1271" t="s">
        <v>133</v>
      </c>
      <c r="M1271" t="s">
        <v>425</v>
      </c>
      <c r="N1271" t="s">
        <v>430</v>
      </c>
      <c r="O1271" t="s">
        <v>566</v>
      </c>
      <c r="S1271" t="s">
        <v>76</v>
      </c>
      <c r="T1271" t="s">
        <v>305</v>
      </c>
    </row>
    <row r="1272" spans="1:20" x14ac:dyDescent="0.35">
      <c r="A1272">
        <v>67624</v>
      </c>
      <c r="C1272">
        <v>149</v>
      </c>
      <c r="D1272" t="s">
        <v>73</v>
      </c>
      <c r="E1272" t="s">
        <v>573</v>
      </c>
      <c r="F1272">
        <v>175.15</v>
      </c>
      <c r="G1272" s="22">
        <v>45470</v>
      </c>
      <c r="H1272" s="22"/>
      <c r="I1272" s="22">
        <v>45470</v>
      </c>
      <c r="J1272" s="22">
        <v>45470</v>
      </c>
      <c r="K1272" s="22"/>
      <c r="L1272" t="s">
        <v>158</v>
      </c>
      <c r="M1272" t="s">
        <v>399</v>
      </c>
      <c r="N1272" t="s">
        <v>159</v>
      </c>
      <c r="O1272" t="s">
        <v>566</v>
      </c>
      <c r="S1272" t="s">
        <v>76</v>
      </c>
      <c r="T1272" t="s">
        <v>305</v>
      </c>
    </row>
    <row r="1273" spans="1:20" x14ac:dyDescent="0.35">
      <c r="A1273">
        <v>67625</v>
      </c>
      <c r="C1273">
        <v>149</v>
      </c>
      <c r="D1273" t="s">
        <v>73</v>
      </c>
      <c r="E1273" t="s">
        <v>574</v>
      </c>
      <c r="F1273">
        <v>1989.86</v>
      </c>
      <c r="G1273" s="22">
        <v>45470</v>
      </c>
      <c r="H1273" s="22"/>
      <c r="I1273" s="22">
        <v>45470</v>
      </c>
      <c r="J1273" s="22">
        <v>45470</v>
      </c>
      <c r="K1273" s="22"/>
      <c r="L1273" t="s">
        <v>158</v>
      </c>
      <c r="M1273" t="s">
        <v>141</v>
      </c>
      <c r="N1273" t="s">
        <v>339</v>
      </c>
      <c r="O1273" t="s">
        <v>566</v>
      </c>
      <c r="S1273" t="s">
        <v>76</v>
      </c>
      <c r="T1273" t="s">
        <v>305</v>
      </c>
    </row>
    <row r="1274" spans="1:20" x14ac:dyDescent="0.35">
      <c r="A1274">
        <v>67626</v>
      </c>
      <c r="C1274">
        <v>149</v>
      </c>
      <c r="D1274" t="s">
        <v>73</v>
      </c>
      <c r="E1274" t="s">
        <v>575</v>
      </c>
      <c r="F1274">
        <v>4030.36</v>
      </c>
      <c r="G1274" s="22">
        <v>45470</v>
      </c>
      <c r="H1274" s="22"/>
      <c r="I1274" s="22">
        <v>45470</v>
      </c>
      <c r="J1274" s="22">
        <v>45470</v>
      </c>
      <c r="K1274" s="22"/>
      <c r="L1274" t="s">
        <v>158</v>
      </c>
      <c r="M1274" t="s">
        <v>141</v>
      </c>
      <c r="N1274" t="s">
        <v>339</v>
      </c>
      <c r="O1274" t="s">
        <v>566</v>
      </c>
      <c r="S1274" t="s">
        <v>76</v>
      </c>
      <c r="T1274" t="s">
        <v>305</v>
      </c>
    </row>
    <row r="1275" spans="1:20" x14ac:dyDescent="0.35">
      <c r="A1275">
        <v>67627</v>
      </c>
      <c r="C1275">
        <v>149</v>
      </c>
      <c r="D1275" t="s">
        <v>73</v>
      </c>
      <c r="E1275" t="s">
        <v>576</v>
      </c>
      <c r="F1275">
        <v>4934.46</v>
      </c>
      <c r="G1275" s="22">
        <v>45470</v>
      </c>
      <c r="H1275" s="22"/>
      <c r="I1275" s="22">
        <v>45470</v>
      </c>
      <c r="J1275" s="22">
        <v>45470</v>
      </c>
      <c r="K1275" s="22"/>
      <c r="L1275" t="s">
        <v>158</v>
      </c>
      <c r="M1275" t="s">
        <v>141</v>
      </c>
      <c r="N1275" t="s">
        <v>339</v>
      </c>
      <c r="O1275" t="s">
        <v>566</v>
      </c>
      <c r="S1275" t="s">
        <v>76</v>
      </c>
      <c r="T1275" t="s">
        <v>305</v>
      </c>
    </row>
    <row r="1276" spans="1:20" x14ac:dyDescent="0.35">
      <c r="A1276">
        <v>67663</v>
      </c>
      <c r="C1276">
        <v>149</v>
      </c>
      <c r="D1276" t="s">
        <v>73</v>
      </c>
      <c r="E1276" t="s">
        <v>358</v>
      </c>
      <c r="F1276">
        <v>1698.45</v>
      </c>
      <c r="G1276" s="22">
        <v>45471</v>
      </c>
      <c r="H1276" s="22"/>
      <c r="I1276" s="22">
        <v>45470</v>
      </c>
      <c r="J1276" s="22">
        <v>45471</v>
      </c>
      <c r="K1276" s="22"/>
      <c r="L1276" t="s">
        <v>133</v>
      </c>
      <c r="M1276" t="s">
        <v>228</v>
      </c>
      <c r="N1276" t="s">
        <v>228</v>
      </c>
      <c r="O1276" t="s">
        <v>566</v>
      </c>
      <c r="S1276" t="s">
        <v>76</v>
      </c>
      <c r="T1276" t="s">
        <v>305</v>
      </c>
    </row>
    <row r="1277" spans="1:20" x14ac:dyDescent="0.35">
      <c r="A1277">
        <v>68133</v>
      </c>
      <c r="C1277">
        <v>149</v>
      </c>
      <c r="D1277" t="s">
        <v>73</v>
      </c>
      <c r="E1277" t="s">
        <v>375</v>
      </c>
      <c r="F1277">
        <v>99.76</v>
      </c>
      <c r="G1277" s="22">
        <v>45470</v>
      </c>
      <c r="H1277" s="22"/>
      <c r="I1277" s="22">
        <v>45470</v>
      </c>
      <c r="J1277" s="22">
        <v>45446</v>
      </c>
      <c r="K1277" s="22"/>
      <c r="L1277" t="s">
        <v>303</v>
      </c>
      <c r="M1277" t="s">
        <v>377</v>
      </c>
      <c r="N1277" t="s">
        <v>378</v>
      </c>
      <c r="O1277" t="s">
        <v>566</v>
      </c>
      <c r="S1277" t="s">
        <v>76</v>
      </c>
      <c r="T1277" t="s">
        <v>499</v>
      </c>
    </row>
    <row r="1278" spans="1:20" x14ac:dyDescent="0.35">
      <c r="A1278">
        <v>67190</v>
      </c>
      <c r="C1278">
        <v>149</v>
      </c>
      <c r="D1278" t="s">
        <v>73</v>
      </c>
      <c r="E1278" t="s">
        <v>215</v>
      </c>
      <c r="F1278">
        <v>768</v>
      </c>
      <c r="G1278" s="22">
        <v>45470</v>
      </c>
      <c r="H1278" s="22"/>
      <c r="I1278" s="22">
        <v>45470</v>
      </c>
      <c r="J1278" s="22">
        <v>45463</v>
      </c>
      <c r="K1278" s="22"/>
      <c r="L1278" t="s">
        <v>133</v>
      </c>
      <c r="M1278" t="s">
        <v>147</v>
      </c>
      <c r="N1278" t="s">
        <v>148</v>
      </c>
      <c r="O1278" t="s">
        <v>566</v>
      </c>
      <c r="S1278" t="s">
        <v>76</v>
      </c>
      <c r="T1278" t="s">
        <v>305</v>
      </c>
    </row>
    <row r="1279" spans="1:20" x14ac:dyDescent="0.35">
      <c r="A1279">
        <v>67195</v>
      </c>
      <c r="C1279">
        <v>149</v>
      </c>
      <c r="D1279" t="s">
        <v>73</v>
      </c>
      <c r="E1279" t="s">
        <v>488</v>
      </c>
      <c r="F1279">
        <v>30.5</v>
      </c>
      <c r="G1279" s="22">
        <v>45470</v>
      </c>
      <c r="H1279" s="22"/>
      <c r="I1279" s="22">
        <v>45470</v>
      </c>
      <c r="J1279" s="22">
        <v>45464</v>
      </c>
      <c r="K1279" s="22"/>
      <c r="L1279" t="s">
        <v>133</v>
      </c>
      <c r="M1279" t="s">
        <v>147</v>
      </c>
      <c r="N1279" t="s">
        <v>145</v>
      </c>
      <c r="O1279" t="s">
        <v>566</v>
      </c>
      <c r="S1279" t="s">
        <v>76</v>
      </c>
      <c r="T1279" t="s">
        <v>305</v>
      </c>
    </row>
    <row r="1280" spans="1:20" x14ac:dyDescent="0.35">
      <c r="A1280">
        <v>67197</v>
      </c>
      <c r="C1280">
        <v>149</v>
      </c>
      <c r="D1280" t="s">
        <v>73</v>
      </c>
      <c r="E1280" t="s">
        <v>193</v>
      </c>
      <c r="F1280">
        <v>168.9</v>
      </c>
      <c r="G1280" s="22">
        <v>45470</v>
      </c>
      <c r="H1280" s="22"/>
      <c r="I1280" s="22">
        <v>45470</v>
      </c>
      <c r="J1280" s="22">
        <v>45450</v>
      </c>
      <c r="K1280" s="22"/>
      <c r="L1280" t="s">
        <v>133</v>
      </c>
      <c r="M1280" t="s">
        <v>147</v>
      </c>
      <c r="N1280" t="s">
        <v>145</v>
      </c>
      <c r="O1280" t="s">
        <v>566</v>
      </c>
      <c r="S1280" t="s">
        <v>76</v>
      </c>
      <c r="T1280" t="s">
        <v>305</v>
      </c>
    </row>
    <row r="1281" spans="1:20" x14ac:dyDescent="0.35">
      <c r="A1281">
        <v>67198</v>
      </c>
      <c r="C1281">
        <v>149</v>
      </c>
      <c r="D1281" t="s">
        <v>73</v>
      </c>
      <c r="E1281" t="s">
        <v>178</v>
      </c>
      <c r="F1281">
        <v>162.6</v>
      </c>
      <c r="G1281" s="22">
        <v>45470</v>
      </c>
      <c r="H1281" s="22"/>
      <c r="I1281" s="22">
        <v>45470</v>
      </c>
      <c r="J1281" s="22">
        <v>45440</v>
      </c>
      <c r="K1281" s="22"/>
      <c r="L1281" t="s">
        <v>133</v>
      </c>
      <c r="M1281" t="s">
        <v>147</v>
      </c>
      <c r="N1281" t="s">
        <v>145</v>
      </c>
      <c r="O1281" t="s">
        <v>566</v>
      </c>
      <c r="S1281" t="s">
        <v>76</v>
      </c>
      <c r="T1281" t="s">
        <v>305</v>
      </c>
    </row>
    <row r="1282" spans="1:20" x14ac:dyDescent="0.35">
      <c r="A1282">
        <v>67199</v>
      </c>
      <c r="C1282">
        <v>149</v>
      </c>
      <c r="D1282" t="s">
        <v>73</v>
      </c>
      <c r="E1282" t="s">
        <v>312</v>
      </c>
      <c r="F1282">
        <v>397.24</v>
      </c>
      <c r="G1282" s="22">
        <v>45470</v>
      </c>
      <c r="H1282" s="22"/>
      <c r="I1282" s="22">
        <v>45470</v>
      </c>
      <c r="J1282" s="22">
        <v>45463</v>
      </c>
      <c r="K1282" s="22"/>
      <c r="L1282" t="s">
        <v>133</v>
      </c>
      <c r="M1282" t="s">
        <v>147</v>
      </c>
      <c r="N1282" t="s">
        <v>145</v>
      </c>
      <c r="O1282" t="s">
        <v>566</v>
      </c>
      <c r="S1282" t="s">
        <v>76</v>
      </c>
      <c r="T1282" t="s">
        <v>305</v>
      </c>
    </row>
    <row r="1283" spans="1:20" x14ac:dyDescent="0.35">
      <c r="A1283">
        <v>67201</v>
      </c>
      <c r="C1283">
        <v>149</v>
      </c>
      <c r="D1283" t="s">
        <v>73</v>
      </c>
      <c r="E1283" t="s">
        <v>149</v>
      </c>
      <c r="F1283">
        <v>1824.4</v>
      </c>
      <c r="G1283" s="22">
        <v>45470</v>
      </c>
      <c r="H1283" s="22"/>
      <c r="I1283" s="22">
        <v>45470</v>
      </c>
      <c r="J1283" s="22">
        <v>45463</v>
      </c>
      <c r="K1283" s="22"/>
      <c r="L1283" t="s">
        <v>133</v>
      </c>
      <c r="M1283" t="s">
        <v>197</v>
      </c>
      <c r="N1283" t="s">
        <v>150</v>
      </c>
      <c r="O1283" t="s">
        <v>566</v>
      </c>
      <c r="S1283" t="s">
        <v>76</v>
      </c>
      <c r="T1283" t="s">
        <v>305</v>
      </c>
    </row>
    <row r="1284" spans="1:20" x14ac:dyDescent="0.35">
      <c r="A1284">
        <v>66869</v>
      </c>
      <c r="C1284">
        <v>149</v>
      </c>
      <c r="D1284" t="s">
        <v>73</v>
      </c>
      <c r="E1284" t="s">
        <v>450</v>
      </c>
      <c r="F1284">
        <v>370</v>
      </c>
      <c r="G1284" s="22">
        <v>45469</v>
      </c>
      <c r="H1284" s="22"/>
      <c r="I1284" s="22">
        <v>45469</v>
      </c>
      <c r="J1284" s="22">
        <v>45461</v>
      </c>
      <c r="K1284" s="22"/>
      <c r="L1284" t="s">
        <v>133</v>
      </c>
      <c r="M1284" t="s">
        <v>147</v>
      </c>
      <c r="N1284" t="s">
        <v>145</v>
      </c>
      <c r="O1284" t="s">
        <v>566</v>
      </c>
      <c r="S1284" t="s">
        <v>76</v>
      </c>
      <c r="T1284" t="s">
        <v>305</v>
      </c>
    </row>
    <row r="1285" spans="1:20" x14ac:dyDescent="0.35">
      <c r="A1285">
        <v>66870</v>
      </c>
      <c r="C1285">
        <v>149</v>
      </c>
      <c r="D1285" t="s">
        <v>73</v>
      </c>
      <c r="E1285" t="s">
        <v>174</v>
      </c>
      <c r="F1285">
        <v>334.65</v>
      </c>
      <c r="G1285" s="22">
        <v>45469</v>
      </c>
      <c r="H1285" s="22"/>
      <c r="I1285" s="22">
        <v>45469</v>
      </c>
      <c r="J1285" s="22">
        <v>45462</v>
      </c>
      <c r="K1285" s="22"/>
      <c r="L1285" t="s">
        <v>133</v>
      </c>
      <c r="M1285" t="s">
        <v>147</v>
      </c>
      <c r="N1285" t="s">
        <v>145</v>
      </c>
      <c r="O1285" t="s">
        <v>566</v>
      </c>
      <c r="S1285" t="s">
        <v>76</v>
      </c>
      <c r="T1285" t="s">
        <v>305</v>
      </c>
    </row>
    <row r="1286" spans="1:20" x14ac:dyDescent="0.35">
      <c r="A1286">
        <v>67181</v>
      </c>
      <c r="C1286">
        <v>149</v>
      </c>
      <c r="D1286" t="s">
        <v>73</v>
      </c>
      <c r="E1286" t="s">
        <v>404</v>
      </c>
      <c r="F1286">
        <v>2795.6</v>
      </c>
      <c r="G1286" s="22">
        <v>45469</v>
      </c>
      <c r="H1286" s="22"/>
      <c r="I1286" s="22">
        <v>45469</v>
      </c>
      <c r="J1286" s="22">
        <v>45470</v>
      </c>
      <c r="K1286" s="22"/>
      <c r="L1286" t="s">
        <v>133</v>
      </c>
      <c r="M1286" t="s">
        <v>141</v>
      </c>
      <c r="N1286" t="s">
        <v>142</v>
      </c>
      <c r="O1286" t="s">
        <v>566</v>
      </c>
      <c r="S1286" t="s">
        <v>76</v>
      </c>
      <c r="T1286" t="s">
        <v>305</v>
      </c>
    </row>
    <row r="1287" spans="1:20" x14ac:dyDescent="0.35">
      <c r="A1287">
        <v>67182</v>
      </c>
      <c r="C1287">
        <v>149</v>
      </c>
      <c r="D1287" t="s">
        <v>73</v>
      </c>
      <c r="E1287" t="s">
        <v>211</v>
      </c>
      <c r="F1287">
        <v>118</v>
      </c>
      <c r="G1287" s="22">
        <v>45469</v>
      </c>
      <c r="H1287" s="22"/>
      <c r="I1287" s="22">
        <v>45469</v>
      </c>
      <c r="J1287" s="22">
        <v>45462</v>
      </c>
      <c r="K1287" s="22"/>
      <c r="L1287" t="s">
        <v>133</v>
      </c>
      <c r="M1287" t="s">
        <v>147</v>
      </c>
      <c r="N1287" t="s">
        <v>145</v>
      </c>
      <c r="O1287" t="s">
        <v>566</v>
      </c>
      <c r="S1287" t="s">
        <v>76</v>
      </c>
      <c r="T1287" t="s">
        <v>305</v>
      </c>
    </row>
    <row r="1288" spans="1:20" x14ac:dyDescent="0.35">
      <c r="A1288">
        <v>67183</v>
      </c>
      <c r="C1288">
        <v>149</v>
      </c>
      <c r="D1288" t="s">
        <v>73</v>
      </c>
      <c r="E1288" t="s">
        <v>172</v>
      </c>
      <c r="F1288">
        <v>600</v>
      </c>
      <c r="G1288" s="22">
        <v>45469</v>
      </c>
      <c r="H1288" s="22"/>
      <c r="I1288" s="22">
        <v>45469</v>
      </c>
      <c r="J1288" s="22">
        <v>45462</v>
      </c>
      <c r="K1288" s="22"/>
      <c r="L1288" t="s">
        <v>133</v>
      </c>
      <c r="M1288" t="s">
        <v>147</v>
      </c>
      <c r="N1288" t="s">
        <v>145</v>
      </c>
      <c r="O1288" t="s">
        <v>566</v>
      </c>
      <c r="S1288" t="s">
        <v>76</v>
      </c>
      <c r="T1288" t="s">
        <v>305</v>
      </c>
    </row>
    <row r="1289" spans="1:20" x14ac:dyDescent="0.35">
      <c r="A1289">
        <v>67184</v>
      </c>
      <c r="C1289">
        <v>149</v>
      </c>
      <c r="D1289" t="s">
        <v>73</v>
      </c>
      <c r="E1289" t="s">
        <v>540</v>
      </c>
      <c r="F1289">
        <v>970.4</v>
      </c>
      <c r="G1289" s="22">
        <v>45469</v>
      </c>
      <c r="H1289" s="22"/>
      <c r="I1289" s="22">
        <v>45469</v>
      </c>
      <c r="J1289" s="22">
        <v>45455</v>
      </c>
      <c r="K1289" s="22"/>
      <c r="L1289" t="s">
        <v>133</v>
      </c>
      <c r="M1289" t="s">
        <v>147</v>
      </c>
      <c r="N1289" t="s">
        <v>145</v>
      </c>
      <c r="O1289" t="s">
        <v>566</v>
      </c>
      <c r="S1289" t="s">
        <v>76</v>
      </c>
      <c r="T1289" t="s">
        <v>305</v>
      </c>
    </row>
    <row r="1290" spans="1:20" x14ac:dyDescent="0.35">
      <c r="A1290">
        <v>67185</v>
      </c>
      <c r="C1290">
        <v>149</v>
      </c>
      <c r="D1290" t="s">
        <v>73</v>
      </c>
      <c r="E1290" t="s">
        <v>193</v>
      </c>
      <c r="F1290">
        <v>1157.5999999999999</v>
      </c>
      <c r="G1290" s="22">
        <v>45469</v>
      </c>
      <c r="H1290" s="22"/>
      <c r="I1290" s="22">
        <v>45469</v>
      </c>
      <c r="J1290" s="22">
        <v>45453</v>
      </c>
      <c r="K1290" s="22"/>
      <c r="L1290" t="s">
        <v>133</v>
      </c>
      <c r="M1290" t="s">
        <v>147</v>
      </c>
      <c r="N1290" t="s">
        <v>145</v>
      </c>
      <c r="O1290" t="s">
        <v>566</v>
      </c>
      <c r="S1290" t="s">
        <v>76</v>
      </c>
      <c r="T1290" t="s">
        <v>305</v>
      </c>
    </row>
    <row r="1291" spans="1:20" x14ac:dyDescent="0.35">
      <c r="A1291">
        <v>67186</v>
      </c>
      <c r="C1291">
        <v>149</v>
      </c>
      <c r="D1291" t="s">
        <v>73</v>
      </c>
      <c r="E1291" t="s">
        <v>238</v>
      </c>
      <c r="F1291">
        <v>112.5</v>
      </c>
      <c r="G1291" s="22">
        <v>45469</v>
      </c>
      <c r="H1291" s="22"/>
      <c r="I1291" s="22">
        <v>45469</v>
      </c>
      <c r="J1291" s="22">
        <v>45454</v>
      </c>
      <c r="K1291" s="22"/>
      <c r="L1291" t="s">
        <v>158</v>
      </c>
      <c r="M1291" t="s">
        <v>147</v>
      </c>
      <c r="N1291" t="s">
        <v>145</v>
      </c>
      <c r="O1291" t="s">
        <v>566</v>
      </c>
      <c r="S1291" t="s">
        <v>76</v>
      </c>
      <c r="T1291" t="s">
        <v>305</v>
      </c>
    </row>
    <row r="1292" spans="1:20" x14ac:dyDescent="0.35">
      <c r="A1292">
        <v>67187</v>
      </c>
      <c r="C1292">
        <v>149</v>
      </c>
      <c r="D1292" t="s">
        <v>73</v>
      </c>
      <c r="E1292" t="s">
        <v>439</v>
      </c>
      <c r="F1292">
        <v>355.65</v>
      </c>
      <c r="G1292" s="22">
        <v>45469</v>
      </c>
      <c r="H1292" s="22"/>
      <c r="I1292" s="22">
        <v>45469</v>
      </c>
      <c r="J1292" s="22">
        <v>45454</v>
      </c>
      <c r="K1292" s="22"/>
      <c r="L1292" t="s">
        <v>133</v>
      </c>
      <c r="M1292" t="s">
        <v>200</v>
      </c>
      <c r="N1292" t="s">
        <v>440</v>
      </c>
      <c r="O1292" t="s">
        <v>566</v>
      </c>
      <c r="S1292" t="s">
        <v>76</v>
      </c>
      <c r="T1292" t="s">
        <v>305</v>
      </c>
    </row>
    <row r="1293" spans="1:20" x14ac:dyDescent="0.35">
      <c r="A1293">
        <v>67189</v>
      </c>
      <c r="C1293">
        <v>149</v>
      </c>
      <c r="D1293" t="s">
        <v>73</v>
      </c>
      <c r="E1293" t="s">
        <v>439</v>
      </c>
      <c r="F1293">
        <v>2231.7600000000002</v>
      </c>
      <c r="G1293" s="22">
        <v>45469</v>
      </c>
      <c r="H1293" s="22"/>
      <c r="I1293" s="22">
        <v>45469</v>
      </c>
      <c r="J1293" s="22">
        <v>45454</v>
      </c>
      <c r="K1293" s="22"/>
      <c r="L1293" t="s">
        <v>133</v>
      </c>
      <c r="M1293" t="s">
        <v>200</v>
      </c>
      <c r="N1293" t="s">
        <v>440</v>
      </c>
      <c r="O1293" t="s">
        <v>566</v>
      </c>
      <c r="S1293" t="s">
        <v>76</v>
      </c>
      <c r="T1293" t="s">
        <v>305</v>
      </c>
    </row>
    <row r="1294" spans="1:20" x14ac:dyDescent="0.35">
      <c r="A1294">
        <v>61055</v>
      </c>
      <c r="C1294">
        <v>149</v>
      </c>
      <c r="D1294" t="s">
        <v>73</v>
      </c>
      <c r="E1294" t="s">
        <v>577</v>
      </c>
      <c r="F1294">
        <v>472.81</v>
      </c>
      <c r="G1294" s="22">
        <v>45469</v>
      </c>
      <c r="H1294" s="22"/>
      <c r="I1294" s="22">
        <v>45469</v>
      </c>
      <c r="J1294" s="22">
        <v>45469</v>
      </c>
      <c r="K1294" s="22"/>
      <c r="L1294" t="s">
        <v>158</v>
      </c>
      <c r="M1294" t="s">
        <v>147</v>
      </c>
      <c r="N1294" t="s">
        <v>148</v>
      </c>
      <c r="O1294" t="s">
        <v>566</v>
      </c>
      <c r="S1294" t="s">
        <v>76</v>
      </c>
      <c r="T1294" t="s">
        <v>139</v>
      </c>
    </row>
    <row r="1295" spans="1:20" x14ac:dyDescent="0.35">
      <c r="A1295">
        <v>61057</v>
      </c>
      <c r="C1295">
        <v>149</v>
      </c>
      <c r="D1295" t="s">
        <v>73</v>
      </c>
      <c r="E1295" t="s">
        <v>427</v>
      </c>
      <c r="F1295">
        <v>203.6</v>
      </c>
      <c r="G1295" s="22">
        <v>45469</v>
      </c>
      <c r="H1295" s="22"/>
      <c r="I1295" s="22">
        <v>45469</v>
      </c>
      <c r="J1295" s="22">
        <v>45469</v>
      </c>
      <c r="K1295" s="22"/>
      <c r="L1295" t="s">
        <v>158</v>
      </c>
      <c r="N1295" t="s">
        <v>381</v>
      </c>
      <c r="O1295" t="s">
        <v>566</v>
      </c>
      <c r="S1295" t="s">
        <v>76</v>
      </c>
      <c r="T1295" t="s">
        <v>139</v>
      </c>
    </row>
    <row r="1296" spans="1:20" x14ac:dyDescent="0.35">
      <c r="A1296">
        <v>61058</v>
      </c>
      <c r="C1296">
        <v>149</v>
      </c>
      <c r="D1296" t="s">
        <v>73</v>
      </c>
      <c r="E1296" t="s">
        <v>578</v>
      </c>
      <c r="F1296">
        <v>318.94</v>
      </c>
      <c r="G1296" s="22">
        <v>45469</v>
      </c>
      <c r="H1296" s="22"/>
      <c r="I1296" s="22">
        <v>45469</v>
      </c>
      <c r="J1296" s="22">
        <v>45469</v>
      </c>
      <c r="K1296" s="22"/>
      <c r="L1296" t="s">
        <v>158</v>
      </c>
      <c r="M1296" t="s">
        <v>147</v>
      </c>
      <c r="N1296" t="s">
        <v>148</v>
      </c>
      <c r="O1296" t="s">
        <v>566</v>
      </c>
      <c r="S1296" t="s">
        <v>76</v>
      </c>
      <c r="T1296" t="s">
        <v>139</v>
      </c>
    </row>
    <row r="1297" spans="1:20" x14ac:dyDescent="0.35">
      <c r="A1297">
        <v>61059</v>
      </c>
      <c r="C1297">
        <v>149</v>
      </c>
      <c r="D1297" t="s">
        <v>73</v>
      </c>
      <c r="E1297" t="s">
        <v>483</v>
      </c>
      <c r="F1297">
        <v>748.1</v>
      </c>
      <c r="G1297" s="22">
        <v>45469</v>
      </c>
      <c r="H1297" s="22"/>
      <c r="I1297" s="22">
        <v>45469</v>
      </c>
      <c r="J1297" s="22">
        <v>45469</v>
      </c>
      <c r="K1297" s="22"/>
      <c r="L1297" t="s">
        <v>158</v>
      </c>
      <c r="M1297" t="s">
        <v>147</v>
      </c>
      <c r="N1297" t="s">
        <v>145</v>
      </c>
      <c r="O1297" t="s">
        <v>566</v>
      </c>
      <c r="S1297" t="s">
        <v>76</v>
      </c>
      <c r="T1297" t="s">
        <v>139</v>
      </c>
    </row>
    <row r="1298" spans="1:20" x14ac:dyDescent="0.35">
      <c r="A1298">
        <v>61060</v>
      </c>
      <c r="C1298">
        <v>149</v>
      </c>
      <c r="D1298" t="s">
        <v>73</v>
      </c>
      <c r="E1298" t="s">
        <v>535</v>
      </c>
      <c r="F1298">
        <v>1565.05</v>
      </c>
      <c r="G1298" s="22">
        <v>45469</v>
      </c>
      <c r="H1298" s="22"/>
      <c r="I1298" s="22">
        <v>45469</v>
      </c>
      <c r="J1298" s="22">
        <v>45469</v>
      </c>
      <c r="K1298" s="22"/>
      <c r="L1298" t="s">
        <v>158</v>
      </c>
      <c r="M1298" t="s">
        <v>147</v>
      </c>
      <c r="N1298" t="s">
        <v>145</v>
      </c>
      <c r="O1298" t="s">
        <v>566</v>
      </c>
      <c r="S1298" t="s">
        <v>76</v>
      </c>
      <c r="T1298" t="s">
        <v>139</v>
      </c>
    </row>
    <row r="1299" spans="1:20" x14ac:dyDescent="0.35">
      <c r="A1299">
        <v>61061</v>
      </c>
      <c r="C1299">
        <v>149</v>
      </c>
      <c r="D1299" t="s">
        <v>73</v>
      </c>
      <c r="E1299" t="s">
        <v>289</v>
      </c>
      <c r="F1299">
        <v>90.69</v>
      </c>
      <c r="G1299" s="22">
        <v>45469</v>
      </c>
      <c r="H1299" s="22"/>
      <c r="I1299" s="22">
        <v>45469</v>
      </c>
      <c r="J1299" s="22">
        <v>45469</v>
      </c>
      <c r="K1299" s="22"/>
      <c r="L1299" t="s">
        <v>158</v>
      </c>
      <c r="M1299" t="s">
        <v>197</v>
      </c>
      <c r="N1299" t="s">
        <v>183</v>
      </c>
      <c r="O1299" t="s">
        <v>566</v>
      </c>
      <c r="S1299" t="s">
        <v>76</v>
      </c>
      <c r="T1299" t="s">
        <v>139</v>
      </c>
    </row>
    <row r="1300" spans="1:20" x14ac:dyDescent="0.35">
      <c r="A1300">
        <v>61299</v>
      </c>
      <c r="C1300">
        <v>149</v>
      </c>
      <c r="D1300" t="s">
        <v>73</v>
      </c>
      <c r="E1300" t="s">
        <v>579</v>
      </c>
      <c r="F1300">
        <v>64626.62</v>
      </c>
      <c r="G1300" s="22">
        <v>45469</v>
      </c>
      <c r="H1300" s="22"/>
      <c r="I1300" s="22">
        <v>45469</v>
      </c>
      <c r="J1300" s="22">
        <v>45413</v>
      </c>
      <c r="K1300" s="22"/>
      <c r="L1300" t="s">
        <v>133</v>
      </c>
      <c r="M1300" t="s">
        <v>228</v>
      </c>
      <c r="N1300" t="s">
        <v>228</v>
      </c>
      <c r="O1300" t="s">
        <v>566</v>
      </c>
      <c r="S1300" t="s">
        <v>76</v>
      </c>
      <c r="T1300" t="s">
        <v>139</v>
      </c>
    </row>
    <row r="1301" spans="1:20" x14ac:dyDescent="0.35">
      <c r="A1301">
        <v>61316</v>
      </c>
      <c r="C1301">
        <v>149</v>
      </c>
      <c r="D1301" t="s">
        <v>73</v>
      </c>
      <c r="E1301" t="s">
        <v>579</v>
      </c>
      <c r="F1301">
        <v>16623.68</v>
      </c>
      <c r="G1301" s="22">
        <v>45471</v>
      </c>
      <c r="H1301" s="22"/>
      <c r="I1301" s="22">
        <v>45469</v>
      </c>
      <c r="J1301" s="22">
        <v>45471</v>
      </c>
      <c r="K1301" s="22"/>
      <c r="L1301" t="s">
        <v>133</v>
      </c>
      <c r="M1301" t="s">
        <v>228</v>
      </c>
      <c r="N1301" t="s">
        <v>228</v>
      </c>
      <c r="O1301" t="s">
        <v>566</v>
      </c>
      <c r="S1301" t="s">
        <v>76</v>
      </c>
      <c r="T1301" t="s">
        <v>139</v>
      </c>
    </row>
    <row r="1302" spans="1:20" x14ac:dyDescent="0.35">
      <c r="A1302">
        <v>61320</v>
      </c>
      <c r="C1302">
        <v>149</v>
      </c>
      <c r="D1302" t="s">
        <v>73</v>
      </c>
      <c r="E1302" t="s">
        <v>579</v>
      </c>
      <c r="F1302">
        <v>5911.32</v>
      </c>
      <c r="G1302" s="22">
        <v>45469</v>
      </c>
      <c r="H1302" s="22"/>
      <c r="I1302" s="22">
        <v>45469</v>
      </c>
      <c r="J1302" s="22">
        <v>45469</v>
      </c>
      <c r="K1302" s="22"/>
      <c r="L1302" t="s">
        <v>133</v>
      </c>
      <c r="M1302" t="s">
        <v>228</v>
      </c>
      <c r="N1302" t="s">
        <v>228</v>
      </c>
      <c r="O1302" t="s">
        <v>566</v>
      </c>
      <c r="S1302" t="s">
        <v>76</v>
      </c>
      <c r="T1302" t="s">
        <v>139</v>
      </c>
    </row>
    <row r="1303" spans="1:20" x14ac:dyDescent="0.35">
      <c r="A1303">
        <v>61324</v>
      </c>
      <c r="C1303">
        <v>149</v>
      </c>
      <c r="D1303" t="s">
        <v>73</v>
      </c>
      <c r="E1303" t="s">
        <v>579</v>
      </c>
      <c r="F1303">
        <v>21114.41</v>
      </c>
      <c r="G1303" s="22">
        <v>45469</v>
      </c>
      <c r="H1303" s="22"/>
      <c r="I1303" s="22">
        <v>45469</v>
      </c>
      <c r="J1303" s="22">
        <v>45471</v>
      </c>
      <c r="K1303" s="22"/>
      <c r="L1303" t="s">
        <v>133</v>
      </c>
      <c r="M1303" t="s">
        <v>228</v>
      </c>
      <c r="N1303" t="s">
        <v>228</v>
      </c>
      <c r="O1303" t="s">
        <v>566</v>
      </c>
      <c r="S1303" t="s">
        <v>76</v>
      </c>
      <c r="T1303" t="s">
        <v>139</v>
      </c>
    </row>
    <row r="1304" spans="1:20" x14ac:dyDescent="0.35">
      <c r="A1304">
        <v>61334</v>
      </c>
      <c r="C1304">
        <v>149</v>
      </c>
      <c r="D1304" t="s">
        <v>73</v>
      </c>
      <c r="E1304" t="s">
        <v>579</v>
      </c>
      <c r="F1304">
        <v>853.67</v>
      </c>
      <c r="G1304" s="22">
        <v>45469</v>
      </c>
      <c r="H1304" s="22"/>
      <c r="I1304" s="22">
        <v>45469</v>
      </c>
      <c r="J1304" s="22">
        <v>45471</v>
      </c>
      <c r="K1304" s="22"/>
      <c r="L1304" t="s">
        <v>133</v>
      </c>
      <c r="M1304" t="s">
        <v>228</v>
      </c>
      <c r="N1304" t="s">
        <v>228</v>
      </c>
      <c r="O1304" t="s">
        <v>566</v>
      </c>
      <c r="S1304" t="s">
        <v>76</v>
      </c>
      <c r="T1304" t="s">
        <v>139</v>
      </c>
    </row>
    <row r="1305" spans="1:20" x14ac:dyDescent="0.35">
      <c r="A1305">
        <v>67494</v>
      </c>
      <c r="C1305">
        <v>149</v>
      </c>
      <c r="D1305" t="s">
        <v>73</v>
      </c>
      <c r="E1305" t="s">
        <v>401</v>
      </c>
      <c r="F1305">
        <v>11931.61</v>
      </c>
      <c r="G1305" s="22">
        <v>45469</v>
      </c>
      <c r="H1305" s="22"/>
      <c r="I1305" s="22">
        <v>45469</v>
      </c>
      <c r="J1305" s="22">
        <v>45469</v>
      </c>
      <c r="K1305" s="22"/>
      <c r="L1305" t="s">
        <v>133</v>
      </c>
      <c r="M1305" t="s">
        <v>228</v>
      </c>
      <c r="N1305" t="s">
        <v>228</v>
      </c>
      <c r="O1305" t="s">
        <v>566</v>
      </c>
      <c r="S1305" t="s">
        <v>76</v>
      </c>
      <c r="T1305" t="s">
        <v>305</v>
      </c>
    </row>
    <row r="1306" spans="1:20" x14ac:dyDescent="0.35">
      <c r="A1306">
        <v>67496</v>
      </c>
      <c r="C1306">
        <v>149</v>
      </c>
      <c r="D1306" t="s">
        <v>73</v>
      </c>
      <c r="E1306" t="s">
        <v>160</v>
      </c>
      <c r="F1306">
        <v>787.5</v>
      </c>
      <c r="G1306" s="22">
        <v>45469</v>
      </c>
      <c r="H1306" s="22"/>
      <c r="I1306" s="22">
        <v>45469</v>
      </c>
      <c r="J1306" s="22">
        <v>45469</v>
      </c>
      <c r="K1306" s="22"/>
      <c r="L1306" t="s">
        <v>158</v>
      </c>
      <c r="M1306" t="s">
        <v>141</v>
      </c>
      <c r="N1306" t="s">
        <v>235</v>
      </c>
      <c r="O1306" t="s">
        <v>566</v>
      </c>
      <c r="S1306" t="s">
        <v>76</v>
      </c>
      <c r="T1306" t="s">
        <v>305</v>
      </c>
    </row>
    <row r="1307" spans="1:20" x14ac:dyDescent="0.35">
      <c r="A1307">
        <v>67557</v>
      </c>
      <c r="C1307">
        <v>149</v>
      </c>
      <c r="D1307" t="s">
        <v>73</v>
      </c>
      <c r="E1307" t="s">
        <v>160</v>
      </c>
      <c r="F1307">
        <v>9578.7999999999993</v>
      </c>
      <c r="G1307" s="22">
        <v>45469</v>
      </c>
      <c r="H1307" s="22"/>
      <c r="I1307" s="22">
        <v>45469</v>
      </c>
      <c r="J1307" s="22">
        <v>45469</v>
      </c>
      <c r="K1307" s="22"/>
      <c r="L1307" t="s">
        <v>158</v>
      </c>
      <c r="M1307" t="s">
        <v>141</v>
      </c>
      <c r="N1307" t="s">
        <v>235</v>
      </c>
      <c r="O1307" t="s">
        <v>566</v>
      </c>
      <c r="S1307" t="s">
        <v>76</v>
      </c>
      <c r="T1307" t="s">
        <v>305</v>
      </c>
    </row>
    <row r="1308" spans="1:20" x14ac:dyDescent="0.35">
      <c r="A1308">
        <v>67622</v>
      </c>
      <c r="C1308">
        <v>149</v>
      </c>
      <c r="D1308" t="s">
        <v>73</v>
      </c>
      <c r="E1308" t="s">
        <v>579</v>
      </c>
      <c r="F1308">
        <v>16623.68</v>
      </c>
      <c r="G1308" s="22">
        <v>45469</v>
      </c>
      <c r="H1308" s="22"/>
      <c r="I1308" s="22">
        <v>45469</v>
      </c>
      <c r="J1308" s="22">
        <v>45469</v>
      </c>
      <c r="K1308" s="22"/>
      <c r="L1308" t="s">
        <v>133</v>
      </c>
      <c r="M1308" t="s">
        <v>228</v>
      </c>
      <c r="N1308" t="s">
        <v>228</v>
      </c>
      <c r="O1308" t="s">
        <v>566</v>
      </c>
      <c r="S1308" t="s">
        <v>76</v>
      </c>
      <c r="T1308" t="s">
        <v>305</v>
      </c>
    </row>
    <row r="1309" spans="1:20" x14ac:dyDescent="0.35">
      <c r="A1309">
        <v>59376</v>
      </c>
      <c r="C1309">
        <v>149</v>
      </c>
      <c r="D1309" t="s">
        <v>73</v>
      </c>
      <c r="E1309" t="s">
        <v>419</v>
      </c>
      <c r="F1309">
        <v>6243</v>
      </c>
      <c r="G1309" s="22">
        <v>45468</v>
      </c>
      <c r="H1309" s="22">
        <v>45467</v>
      </c>
      <c r="I1309" s="22">
        <v>45468</v>
      </c>
      <c r="J1309" s="22">
        <v>45461</v>
      </c>
      <c r="K1309" s="22">
        <v>45461</v>
      </c>
      <c r="L1309" t="s">
        <v>158</v>
      </c>
      <c r="M1309" t="s">
        <v>217</v>
      </c>
      <c r="N1309" t="s">
        <v>393</v>
      </c>
      <c r="O1309" t="s">
        <v>566</v>
      </c>
      <c r="Q1309" t="s">
        <v>137</v>
      </c>
      <c r="S1309" t="s">
        <v>76</v>
      </c>
      <c r="T1309" t="s">
        <v>139</v>
      </c>
    </row>
    <row r="1310" spans="1:20" x14ac:dyDescent="0.35">
      <c r="A1310">
        <v>66846</v>
      </c>
      <c r="C1310">
        <v>149</v>
      </c>
      <c r="D1310" t="s">
        <v>73</v>
      </c>
      <c r="E1310" t="s">
        <v>330</v>
      </c>
      <c r="F1310">
        <v>635</v>
      </c>
      <c r="G1310" s="22">
        <v>45468</v>
      </c>
      <c r="H1310" s="22"/>
      <c r="I1310" s="22">
        <v>45468</v>
      </c>
      <c r="J1310" s="22">
        <v>45454</v>
      </c>
      <c r="K1310" s="22"/>
      <c r="L1310" t="s">
        <v>133</v>
      </c>
      <c r="N1310" t="s">
        <v>331</v>
      </c>
      <c r="O1310" t="s">
        <v>566</v>
      </c>
      <c r="S1310" t="s">
        <v>76</v>
      </c>
      <c r="T1310" t="s">
        <v>305</v>
      </c>
    </row>
    <row r="1311" spans="1:20" x14ac:dyDescent="0.35">
      <c r="A1311">
        <v>66847</v>
      </c>
      <c r="C1311">
        <v>149</v>
      </c>
      <c r="D1311" t="s">
        <v>73</v>
      </c>
      <c r="E1311" t="s">
        <v>172</v>
      </c>
      <c r="F1311">
        <v>42</v>
      </c>
      <c r="G1311" s="22">
        <v>45468</v>
      </c>
      <c r="H1311" s="22"/>
      <c r="I1311" s="22">
        <v>45468</v>
      </c>
      <c r="J1311" s="22">
        <v>45461</v>
      </c>
      <c r="K1311" s="22"/>
      <c r="L1311" t="s">
        <v>133</v>
      </c>
      <c r="M1311" t="s">
        <v>147</v>
      </c>
      <c r="N1311" t="s">
        <v>145</v>
      </c>
      <c r="O1311" t="s">
        <v>566</v>
      </c>
      <c r="S1311" t="s">
        <v>76</v>
      </c>
      <c r="T1311" t="s">
        <v>305</v>
      </c>
    </row>
    <row r="1312" spans="1:20" x14ac:dyDescent="0.35">
      <c r="A1312">
        <v>66849</v>
      </c>
      <c r="C1312">
        <v>149</v>
      </c>
      <c r="D1312" t="s">
        <v>73</v>
      </c>
      <c r="E1312" t="s">
        <v>521</v>
      </c>
      <c r="F1312">
        <v>4000</v>
      </c>
      <c r="G1312" s="22">
        <v>45468</v>
      </c>
      <c r="H1312" s="22"/>
      <c r="I1312" s="22">
        <v>45468</v>
      </c>
      <c r="J1312" s="22">
        <v>45446</v>
      </c>
      <c r="K1312" s="22"/>
      <c r="L1312" t="s">
        <v>133</v>
      </c>
      <c r="M1312" t="s">
        <v>242</v>
      </c>
      <c r="N1312" t="s">
        <v>522</v>
      </c>
      <c r="O1312" t="s">
        <v>566</v>
      </c>
      <c r="S1312" t="s">
        <v>76</v>
      </c>
      <c r="T1312" t="s">
        <v>305</v>
      </c>
    </row>
    <row r="1313" spans="1:20" x14ac:dyDescent="0.35">
      <c r="A1313">
        <v>66852</v>
      </c>
      <c r="C1313">
        <v>149</v>
      </c>
      <c r="D1313" t="s">
        <v>73</v>
      </c>
      <c r="E1313" t="s">
        <v>144</v>
      </c>
      <c r="F1313">
        <v>5594.42</v>
      </c>
      <c r="G1313" s="22">
        <v>45468</v>
      </c>
      <c r="H1313" s="22"/>
      <c r="I1313" s="22">
        <v>45468</v>
      </c>
      <c r="J1313" s="22">
        <v>45440</v>
      </c>
      <c r="K1313" s="22"/>
      <c r="L1313" t="s">
        <v>133</v>
      </c>
      <c r="M1313" t="s">
        <v>147</v>
      </c>
      <c r="N1313" t="s">
        <v>145</v>
      </c>
      <c r="O1313" t="s">
        <v>566</v>
      </c>
      <c r="S1313" t="s">
        <v>76</v>
      </c>
      <c r="T1313" t="s">
        <v>305</v>
      </c>
    </row>
    <row r="1314" spans="1:20" x14ac:dyDescent="0.35">
      <c r="A1314">
        <v>66856</v>
      </c>
      <c r="C1314">
        <v>149</v>
      </c>
      <c r="D1314" t="s">
        <v>73</v>
      </c>
      <c r="E1314" t="s">
        <v>379</v>
      </c>
      <c r="F1314">
        <v>95.35</v>
      </c>
      <c r="G1314" s="22">
        <v>45468</v>
      </c>
      <c r="H1314" s="22"/>
      <c r="I1314" s="22">
        <v>45468</v>
      </c>
      <c r="J1314" s="22">
        <v>45453</v>
      </c>
      <c r="K1314" s="22"/>
      <c r="L1314" t="s">
        <v>133</v>
      </c>
      <c r="M1314" t="s">
        <v>147</v>
      </c>
      <c r="N1314" t="s">
        <v>145</v>
      </c>
      <c r="O1314" t="s">
        <v>566</v>
      </c>
      <c r="S1314" t="s">
        <v>76</v>
      </c>
      <c r="T1314" t="s">
        <v>305</v>
      </c>
    </row>
    <row r="1315" spans="1:20" x14ac:dyDescent="0.35">
      <c r="A1315">
        <v>66863</v>
      </c>
      <c r="C1315">
        <v>149</v>
      </c>
      <c r="D1315" t="s">
        <v>73</v>
      </c>
      <c r="E1315" t="s">
        <v>369</v>
      </c>
      <c r="F1315">
        <v>168</v>
      </c>
      <c r="G1315" s="22">
        <v>45468</v>
      </c>
      <c r="H1315" s="22"/>
      <c r="I1315" s="22">
        <v>45468</v>
      </c>
      <c r="J1315" s="22">
        <v>45453</v>
      </c>
      <c r="K1315" s="22"/>
      <c r="L1315" t="s">
        <v>133</v>
      </c>
      <c r="M1315" t="s">
        <v>147</v>
      </c>
      <c r="N1315" t="s">
        <v>145</v>
      </c>
      <c r="O1315" t="s">
        <v>566</v>
      </c>
      <c r="S1315" t="s">
        <v>76</v>
      </c>
      <c r="T1315" t="s">
        <v>305</v>
      </c>
    </row>
    <row r="1316" spans="1:20" x14ac:dyDescent="0.35">
      <c r="A1316">
        <v>66864</v>
      </c>
      <c r="C1316">
        <v>149</v>
      </c>
      <c r="D1316" t="s">
        <v>73</v>
      </c>
      <c r="E1316" t="s">
        <v>380</v>
      </c>
      <c r="F1316">
        <v>362.6</v>
      </c>
      <c r="G1316" s="22">
        <v>45468</v>
      </c>
      <c r="H1316" s="22"/>
      <c r="I1316" s="22">
        <v>45468</v>
      </c>
      <c r="J1316" s="22">
        <v>45440</v>
      </c>
      <c r="K1316" s="22"/>
      <c r="L1316" t="s">
        <v>133</v>
      </c>
      <c r="M1316" t="s">
        <v>197</v>
      </c>
      <c r="N1316" t="s">
        <v>381</v>
      </c>
      <c r="O1316" t="s">
        <v>566</v>
      </c>
      <c r="S1316" t="s">
        <v>76</v>
      </c>
      <c r="T1316" t="s">
        <v>305</v>
      </c>
    </row>
    <row r="1317" spans="1:20" x14ac:dyDescent="0.35">
      <c r="A1317">
        <v>66865</v>
      </c>
      <c r="C1317">
        <v>149</v>
      </c>
      <c r="D1317" t="s">
        <v>73</v>
      </c>
      <c r="E1317" t="s">
        <v>154</v>
      </c>
      <c r="F1317">
        <v>1001.92</v>
      </c>
      <c r="G1317" s="22">
        <v>45468</v>
      </c>
      <c r="H1317" s="22"/>
      <c r="I1317" s="22">
        <v>45468</v>
      </c>
      <c r="J1317" s="22">
        <v>45461</v>
      </c>
      <c r="K1317" s="22"/>
      <c r="L1317" t="s">
        <v>133</v>
      </c>
      <c r="M1317" t="s">
        <v>147</v>
      </c>
      <c r="N1317" t="s">
        <v>145</v>
      </c>
      <c r="O1317" t="s">
        <v>566</v>
      </c>
      <c r="S1317" t="s">
        <v>76</v>
      </c>
      <c r="T1317" t="s">
        <v>305</v>
      </c>
    </row>
    <row r="1318" spans="1:20" x14ac:dyDescent="0.35">
      <c r="A1318">
        <v>66866</v>
      </c>
      <c r="C1318">
        <v>149</v>
      </c>
      <c r="D1318" t="s">
        <v>73</v>
      </c>
      <c r="E1318" t="s">
        <v>215</v>
      </c>
      <c r="F1318">
        <v>624</v>
      </c>
      <c r="G1318" s="22">
        <v>45468</v>
      </c>
      <c r="H1318" s="22"/>
      <c r="I1318" s="22">
        <v>45468</v>
      </c>
      <c r="J1318" s="22">
        <v>45461</v>
      </c>
      <c r="K1318" s="22"/>
      <c r="L1318" t="s">
        <v>133</v>
      </c>
      <c r="M1318" t="s">
        <v>147</v>
      </c>
      <c r="N1318" t="s">
        <v>148</v>
      </c>
      <c r="O1318" t="s">
        <v>566</v>
      </c>
      <c r="S1318" t="s">
        <v>76</v>
      </c>
      <c r="T1318" t="s">
        <v>305</v>
      </c>
    </row>
    <row r="1319" spans="1:20" x14ac:dyDescent="0.35">
      <c r="A1319">
        <v>66867</v>
      </c>
      <c r="C1319">
        <v>149</v>
      </c>
      <c r="D1319" t="s">
        <v>73</v>
      </c>
      <c r="E1319" t="s">
        <v>215</v>
      </c>
      <c r="F1319">
        <v>432</v>
      </c>
      <c r="G1319" s="22">
        <v>45468</v>
      </c>
      <c r="H1319" s="22"/>
      <c r="I1319" s="22">
        <v>45468</v>
      </c>
      <c r="J1319" s="22">
        <v>45461</v>
      </c>
      <c r="K1319" s="22"/>
      <c r="L1319" t="s">
        <v>133</v>
      </c>
      <c r="M1319" t="s">
        <v>147</v>
      </c>
      <c r="N1319" t="s">
        <v>148</v>
      </c>
      <c r="O1319" t="s">
        <v>566</v>
      </c>
      <c r="S1319" t="s">
        <v>76</v>
      </c>
      <c r="T1319" t="s">
        <v>305</v>
      </c>
    </row>
    <row r="1320" spans="1:20" x14ac:dyDescent="0.35">
      <c r="A1320">
        <v>66868</v>
      </c>
      <c r="C1320">
        <v>149</v>
      </c>
      <c r="D1320" t="s">
        <v>73</v>
      </c>
      <c r="E1320" t="s">
        <v>484</v>
      </c>
      <c r="F1320">
        <v>1777.28</v>
      </c>
      <c r="G1320" s="22">
        <v>45468</v>
      </c>
      <c r="H1320" s="22"/>
      <c r="I1320" s="22">
        <v>45468</v>
      </c>
      <c r="J1320" s="22">
        <v>45454</v>
      </c>
      <c r="K1320" s="22"/>
      <c r="L1320" t="s">
        <v>133</v>
      </c>
      <c r="M1320" t="s">
        <v>147</v>
      </c>
      <c r="N1320" t="s">
        <v>145</v>
      </c>
      <c r="O1320" t="s">
        <v>566</v>
      </c>
      <c r="S1320" t="s">
        <v>76</v>
      </c>
      <c r="T1320" t="s">
        <v>305</v>
      </c>
    </row>
    <row r="1321" spans="1:20" x14ac:dyDescent="0.35">
      <c r="A1321">
        <v>67439</v>
      </c>
      <c r="C1321">
        <v>149</v>
      </c>
      <c r="D1321" t="s">
        <v>73</v>
      </c>
      <c r="E1321" t="s">
        <v>132</v>
      </c>
      <c r="F1321">
        <v>55282.42</v>
      </c>
      <c r="G1321" s="22">
        <v>45468</v>
      </c>
      <c r="H1321" s="22"/>
      <c r="I1321" s="22">
        <v>45468</v>
      </c>
      <c r="J1321" s="22">
        <v>45468</v>
      </c>
      <c r="K1321" s="22"/>
      <c r="L1321" t="s">
        <v>133</v>
      </c>
      <c r="M1321" t="s">
        <v>365</v>
      </c>
      <c r="N1321" t="s">
        <v>134</v>
      </c>
      <c r="O1321" t="s">
        <v>566</v>
      </c>
      <c r="S1321" t="s">
        <v>76</v>
      </c>
      <c r="T1321" t="s">
        <v>305</v>
      </c>
    </row>
    <row r="1322" spans="1:20" x14ac:dyDescent="0.35">
      <c r="A1322">
        <v>67445</v>
      </c>
      <c r="C1322">
        <v>149</v>
      </c>
      <c r="D1322" t="s">
        <v>73</v>
      </c>
      <c r="E1322" t="s">
        <v>132</v>
      </c>
      <c r="F1322">
        <v>17679.98</v>
      </c>
      <c r="G1322" s="22">
        <v>45468</v>
      </c>
      <c r="H1322" s="22"/>
      <c r="I1322" s="22">
        <v>45468</v>
      </c>
      <c r="J1322" s="22">
        <v>45448</v>
      </c>
      <c r="K1322" s="22"/>
      <c r="L1322" t="s">
        <v>133</v>
      </c>
      <c r="M1322" t="s">
        <v>463</v>
      </c>
      <c r="N1322" t="s">
        <v>549</v>
      </c>
      <c r="O1322" t="s">
        <v>566</v>
      </c>
      <c r="S1322" t="s">
        <v>76</v>
      </c>
      <c r="T1322" t="s">
        <v>305</v>
      </c>
    </row>
    <row r="1323" spans="1:20" x14ac:dyDescent="0.35">
      <c r="A1323">
        <v>67470</v>
      </c>
      <c r="C1323">
        <v>149</v>
      </c>
      <c r="D1323" t="s">
        <v>73</v>
      </c>
      <c r="E1323" t="s">
        <v>322</v>
      </c>
      <c r="F1323">
        <v>1666.33</v>
      </c>
      <c r="G1323" s="22">
        <v>45468</v>
      </c>
      <c r="H1323" s="22"/>
      <c r="I1323" s="22">
        <v>45468</v>
      </c>
      <c r="J1323" s="22">
        <v>45468</v>
      </c>
      <c r="K1323" s="22"/>
      <c r="L1323" t="s">
        <v>158</v>
      </c>
      <c r="M1323" t="s">
        <v>399</v>
      </c>
      <c r="N1323" t="s">
        <v>159</v>
      </c>
      <c r="O1323" t="s">
        <v>566</v>
      </c>
      <c r="S1323" t="s">
        <v>76</v>
      </c>
      <c r="T1323" t="s">
        <v>305</v>
      </c>
    </row>
    <row r="1324" spans="1:20" x14ac:dyDescent="0.35">
      <c r="A1324">
        <v>67492</v>
      </c>
      <c r="C1324">
        <v>149</v>
      </c>
      <c r="D1324" t="s">
        <v>73</v>
      </c>
      <c r="E1324" t="s">
        <v>153</v>
      </c>
      <c r="F1324">
        <v>9951</v>
      </c>
      <c r="G1324" s="22">
        <v>45468</v>
      </c>
      <c r="H1324" s="22"/>
      <c r="I1324" s="22">
        <v>45468</v>
      </c>
      <c r="J1324" s="22">
        <v>45468</v>
      </c>
      <c r="K1324" s="22"/>
      <c r="M1324" t="s">
        <v>228</v>
      </c>
      <c r="N1324" t="s">
        <v>228</v>
      </c>
      <c r="O1324" t="s">
        <v>566</v>
      </c>
      <c r="S1324" t="s">
        <v>76</v>
      </c>
      <c r="T1324" t="s">
        <v>305</v>
      </c>
    </row>
    <row r="1325" spans="1:20" x14ac:dyDescent="0.35">
      <c r="A1325">
        <v>60590</v>
      </c>
      <c r="C1325">
        <v>149</v>
      </c>
      <c r="D1325" t="s">
        <v>73</v>
      </c>
      <c r="E1325" t="s">
        <v>558</v>
      </c>
      <c r="F1325">
        <v>1886.3</v>
      </c>
      <c r="G1325" s="22">
        <v>45468</v>
      </c>
      <c r="H1325" s="22"/>
      <c r="I1325" s="22">
        <v>45468</v>
      </c>
      <c r="J1325" s="22">
        <v>45468</v>
      </c>
      <c r="K1325" s="22"/>
      <c r="L1325" t="s">
        <v>158</v>
      </c>
      <c r="M1325" t="s">
        <v>147</v>
      </c>
      <c r="N1325" t="s">
        <v>145</v>
      </c>
      <c r="O1325" t="s">
        <v>566</v>
      </c>
      <c r="S1325" t="s">
        <v>76</v>
      </c>
      <c r="T1325" t="s">
        <v>139</v>
      </c>
    </row>
    <row r="1326" spans="1:20" x14ac:dyDescent="0.35">
      <c r="A1326">
        <v>60592</v>
      </c>
      <c r="C1326">
        <v>149</v>
      </c>
      <c r="D1326" t="s">
        <v>73</v>
      </c>
      <c r="E1326" t="s">
        <v>153</v>
      </c>
      <c r="F1326">
        <v>5382</v>
      </c>
      <c r="G1326" s="22">
        <v>45468</v>
      </c>
      <c r="H1326" s="22"/>
      <c r="I1326" s="22">
        <v>45468</v>
      </c>
      <c r="J1326" s="22">
        <v>45468</v>
      </c>
      <c r="K1326" s="22"/>
      <c r="L1326" t="s">
        <v>457</v>
      </c>
      <c r="M1326" t="s">
        <v>147</v>
      </c>
      <c r="N1326" t="s">
        <v>145</v>
      </c>
      <c r="O1326" t="s">
        <v>566</v>
      </c>
      <c r="S1326" t="s">
        <v>76</v>
      </c>
      <c r="T1326" t="s">
        <v>139</v>
      </c>
    </row>
    <row r="1327" spans="1:20" x14ac:dyDescent="0.35">
      <c r="A1327">
        <v>60593</v>
      </c>
      <c r="C1327">
        <v>149</v>
      </c>
      <c r="D1327" t="s">
        <v>73</v>
      </c>
      <c r="E1327" t="s">
        <v>329</v>
      </c>
      <c r="F1327">
        <v>996.4</v>
      </c>
      <c r="G1327" s="22">
        <v>45468</v>
      </c>
      <c r="H1327" s="22"/>
      <c r="I1327" s="22">
        <v>45468</v>
      </c>
      <c r="J1327" s="22">
        <v>45468</v>
      </c>
      <c r="K1327" s="22"/>
      <c r="L1327" t="s">
        <v>158</v>
      </c>
      <c r="M1327" t="s">
        <v>147</v>
      </c>
      <c r="N1327" t="s">
        <v>145</v>
      </c>
      <c r="O1327" t="s">
        <v>566</v>
      </c>
      <c r="S1327" t="s">
        <v>76</v>
      </c>
      <c r="T1327" t="s">
        <v>139</v>
      </c>
    </row>
    <row r="1328" spans="1:20" x14ac:dyDescent="0.35">
      <c r="A1328">
        <v>60596</v>
      </c>
      <c r="C1328">
        <v>149</v>
      </c>
      <c r="D1328" t="s">
        <v>73</v>
      </c>
      <c r="E1328" t="s">
        <v>542</v>
      </c>
      <c r="F1328">
        <v>4254.8</v>
      </c>
      <c r="G1328" s="22">
        <v>45468</v>
      </c>
      <c r="H1328" s="22"/>
      <c r="I1328" s="22">
        <v>45468</v>
      </c>
      <c r="J1328" s="22">
        <v>45468</v>
      </c>
      <c r="K1328" s="22"/>
      <c r="L1328" t="s">
        <v>158</v>
      </c>
      <c r="M1328" t="s">
        <v>147</v>
      </c>
      <c r="N1328" t="s">
        <v>145</v>
      </c>
      <c r="O1328" t="s">
        <v>566</v>
      </c>
      <c r="S1328" t="s">
        <v>76</v>
      </c>
      <c r="T1328" t="s">
        <v>139</v>
      </c>
    </row>
    <row r="1329" spans="1:20" x14ac:dyDescent="0.35">
      <c r="A1329">
        <v>60710</v>
      </c>
      <c r="C1329">
        <v>149</v>
      </c>
      <c r="D1329" t="s">
        <v>73</v>
      </c>
      <c r="E1329" t="s">
        <v>190</v>
      </c>
      <c r="F1329">
        <v>602.4</v>
      </c>
      <c r="G1329" s="22">
        <v>45467</v>
      </c>
      <c r="H1329" s="22"/>
      <c r="I1329" s="22">
        <v>45467</v>
      </c>
      <c r="J1329" s="22">
        <v>45446</v>
      </c>
      <c r="K1329" s="22"/>
      <c r="L1329" t="s">
        <v>158</v>
      </c>
      <c r="M1329" t="s">
        <v>147</v>
      </c>
      <c r="N1329" t="s">
        <v>145</v>
      </c>
      <c r="O1329" t="s">
        <v>566</v>
      </c>
      <c r="S1329" t="s">
        <v>76</v>
      </c>
      <c r="T1329" t="s">
        <v>305</v>
      </c>
    </row>
    <row r="1330" spans="1:20" x14ac:dyDescent="0.35">
      <c r="A1330">
        <v>60716</v>
      </c>
      <c r="C1330">
        <v>149</v>
      </c>
      <c r="D1330" t="s">
        <v>73</v>
      </c>
      <c r="E1330" t="s">
        <v>209</v>
      </c>
      <c r="F1330">
        <v>368.5</v>
      </c>
      <c r="G1330" s="22">
        <v>45467</v>
      </c>
      <c r="H1330" s="22"/>
      <c r="I1330" s="22">
        <v>45467</v>
      </c>
      <c r="J1330" s="22">
        <v>45448</v>
      </c>
      <c r="K1330" s="22"/>
      <c r="L1330" t="s">
        <v>133</v>
      </c>
      <c r="M1330" t="s">
        <v>170</v>
      </c>
      <c r="N1330" t="s">
        <v>156</v>
      </c>
      <c r="O1330" t="s">
        <v>566</v>
      </c>
      <c r="S1330" t="s">
        <v>76</v>
      </c>
      <c r="T1330" t="s">
        <v>305</v>
      </c>
    </row>
    <row r="1331" spans="1:20" x14ac:dyDescent="0.35">
      <c r="A1331">
        <v>60717</v>
      </c>
      <c r="C1331">
        <v>149</v>
      </c>
      <c r="D1331" t="s">
        <v>73</v>
      </c>
      <c r="E1331" t="s">
        <v>418</v>
      </c>
      <c r="F1331">
        <v>198.75</v>
      </c>
      <c r="G1331" s="22">
        <v>45467</v>
      </c>
      <c r="H1331" s="22"/>
      <c r="I1331" s="22">
        <v>45467</v>
      </c>
      <c r="J1331" s="22">
        <v>45446</v>
      </c>
      <c r="K1331" s="22"/>
      <c r="L1331" t="s">
        <v>133</v>
      </c>
      <c r="M1331" t="s">
        <v>147</v>
      </c>
      <c r="N1331" t="s">
        <v>145</v>
      </c>
      <c r="O1331" t="s">
        <v>566</v>
      </c>
      <c r="S1331" t="s">
        <v>76</v>
      </c>
      <c r="T1331" t="s">
        <v>305</v>
      </c>
    </row>
    <row r="1332" spans="1:20" x14ac:dyDescent="0.35">
      <c r="A1332">
        <v>60719</v>
      </c>
      <c r="C1332">
        <v>149</v>
      </c>
      <c r="D1332" t="s">
        <v>73</v>
      </c>
      <c r="E1332" t="s">
        <v>172</v>
      </c>
      <c r="F1332">
        <v>71.61</v>
      </c>
      <c r="G1332" s="22">
        <v>45467</v>
      </c>
      <c r="H1332" s="22"/>
      <c r="I1332" s="22">
        <v>45467</v>
      </c>
      <c r="J1332" s="22">
        <v>45460</v>
      </c>
      <c r="K1332" s="22"/>
      <c r="L1332" t="s">
        <v>158</v>
      </c>
      <c r="M1332" t="s">
        <v>147</v>
      </c>
      <c r="N1332" t="s">
        <v>145</v>
      </c>
      <c r="O1332" t="s">
        <v>566</v>
      </c>
      <c r="S1332" t="s">
        <v>76</v>
      </c>
      <c r="T1332" t="s">
        <v>305</v>
      </c>
    </row>
    <row r="1333" spans="1:20" x14ac:dyDescent="0.35">
      <c r="A1333">
        <v>60738</v>
      </c>
      <c r="C1333">
        <v>149</v>
      </c>
      <c r="D1333" t="s">
        <v>73</v>
      </c>
      <c r="E1333" t="s">
        <v>174</v>
      </c>
      <c r="F1333">
        <v>331.7</v>
      </c>
      <c r="G1333" s="22">
        <v>45467</v>
      </c>
      <c r="H1333" s="22"/>
      <c r="I1333" s="22">
        <v>45467</v>
      </c>
      <c r="J1333" s="22">
        <v>45460</v>
      </c>
      <c r="K1333" s="22"/>
      <c r="L1333" t="s">
        <v>133</v>
      </c>
      <c r="M1333" t="s">
        <v>147</v>
      </c>
      <c r="N1333" t="s">
        <v>145</v>
      </c>
      <c r="O1333" t="s">
        <v>566</v>
      </c>
      <c r="S1333" t="s">
        <v>76</v>
      </c>
      <c r="T1333" t="s">
        <v>305</v>
      </c>
    </row>
    <row r="1334" spans="1:20" x14ac:dyDescent="0.35">
      <c r="A1334">
        <v>60765</v>
      </c>
      <c r="C1334">
        <v>149</v>
      </c>
      <c r="D1334" t="s">
        <v>73</v>
      </c>
      <c r="E1334" t="s">
        <v>144</v>
      </c>
      <c r="F1334">
        <v>1668.83</v>
      </c>
      <c r="G1334" s="22">
        <v>45467</v>
      </c>
      <c r="H1334" s="22"/>
      <c r="I1334" s="22">
        <v>45467</v>
      </c>
      <c r="J1334" s="22">
        <v>45426</v>
      </c>
      <c r="K1334" s="22"/>
      <c r="L1334" t="s">
        <v>133</v>
      </c>
      <c r="M1334" t="s">
        <v>147</v>
      </c>
      <c r="N1334" t="s">
        <v>145</v>
      </c>
      <c r="O1334" t="s">
        <v>566</v>
      </c>
      <c r="S1334" t="s">
        <v>76</v>
      </c>
      <c r="T1334" t="s">
        <v>305</v>
      </c>
    </row>
    <row r="1335" spans="1:20" x14ac:dyDescent="0.35">
      <c r="A1335">
        <v>60768</v>
      </c>
      <c r="C1335">
        <v>149</v>
      </c>
      <c r="D1335" t="s">
        <v>73</v>
      </c>
      <c r="E1335" t="s">
        <v>453</v>
      </c>
      <c r="F1335">
        <v>1160.95</v>
      </c>
      <c r="G1335" s="22">
        <v>45467</v>
      </c>
      <c r="H1335" s="22"/>
      <c r="I1335" s="22">
        <v>45467</v>
      </c>
      <c r="J1335" s="22">
        <v>45446</v>
      </c>
      <c r="K1335" s="22"/>
      <c r="L1335" t="s">
        <v>133</v>
      </c>
      <c r="M1335" t="s">
        <v>170</v>
      </c>
      <c r="N1335" t="s">
        <v>221</v>
      </c>
      <c r="O1335" t="s">
        <v>566</v>
      </c>
      <c r="S1335" t="s">
        <v>76</v>
      </c>
      <c r="T1335" t="s">
        <v>305</v>
      </c>
    </row>
    <row r="1336" spans="1:20" x14ac:dyDescent="0.35">
      <c r="A1336">
        <v>60772</v>
      </c>
      <c r="C1336">
        <v>149</v>
      </c>
      <c r="D1336" t="s">
        <v>73</v>
      </c>
      <c r="E1336" t="s">
        <v>523</v>
      </c>
      <c r="F1336">
        <v>108</v>
      </c>
      <c r="G1336" s="22">
        <v>45467</v>
      </c>
      <c r="H1336" s="22"/>
      <c r="I1336" s="22">
        <v>45467</v>
      </c>
      <c r="J1336" s="22">
        <v>45453</v>
      </c>
      <c r="K1336" s="22"/>
      <c r="L1336" t="s">
        <v>133</v>
      </c>
      <c r="M1336" t="s">
        <v>147</v>
      </c>
      <c r="N1336" t="s">
        <v>145</v>
      </c>
      <c r="O1336" t="s">
        <v>566</v>
      </c>
      <c r="S1336" t="s">
        <v>76</v>
      </c>
      <c r="T1336" t="s">
        <v>305</v>
      </c>
    </row>
    <row r="1337" spans="1:20" x14ac:dyDescent="0.35">
      <c r="A1337">
        <v>60774</v>
      </c>
      <c r="C1337">
        <v>149</v>
      </c>
      <c r="D1337" t="s">
        <v>73</v>
      </c>
      <c r="E1337" t="s">
        <v>532</v>
      </c>
      <c r="F1337">
        <v>212.76</v>
      </c>
      <c r="G1337" s="22">
        <v>45467</v>
      </c>
      <c r="H1337" s="22"/>
      <c r="I1337" s="22">
        <v>45467</v>
      </c>
      <c r="J1337" s="22">
        <v>45435</v>
      </c>
      <c r="K1337" s="22"/>
      <c r="L1337" t="s">
        <v>133</v>
      </c>
      <c r="M1337" t="s">
        <v>147</v>
      </c>
      <c r="N1337" t="s">
        <v>145</v>
      </c>
      <c r="O1337" t="s">
        <v>566</v>
      </c>
      <c r="S1337" t="s">
        <v>76</v>
      </c>
      <c r="T1337" t="s">
        <v>305</v>
      </c>
    </row>
    <row r="1338" spans="1:20" x14ac:dyDescent="0.35">
      <c r="A1338">
        <v>60209</v>
      </c>
      <c r="C1338">
        <v>149</v>
      </c>
      <c r="D1338" t="s">
        <v>73</v>
      </c>
      <c r="E1338" t="s">
        <v>580</v>
      </c>
      <c r="F1338">
        <v>542.89</v>
      </c>
      <c r="G1338" s="22">
        <v>45467</v>
      </c>
      <c r="H1338" s="22"/>
      <c r="I1338" s="22">
        <v>45467</v>
      </c>
      <c r="J1338" s="22">
        <v>45467</v>
      </c>
      <c r="K1338" s="22"/>
      <c r="L1338" t="s">
        <v>158</v>
      </c>
      <c r="M1338" t="s">
        <v>147</v>
      </c>
      <c r="N1338" t="s">
        <v>145</v>
      </c>
      <c r="O1338" t="s">
        <v>566</v>
      </c>
      <c r="S1338" t="s">
        <v>76</v>
      </c>
      <c r="T1338" t="s">
        <v>139</v>
      </c>
    </row>
    <row r="1339" spans="1:20" x14ac:dyDescent="0.35">
      <c r="A1339">
        <v>60210</v>
      </c>
      <c r="C1339">
        <v>149</v>
      </c>
      <c r="D1339" t="s">
        <v>73</v>
      </c>
      <c r="E1339" t="s">
        <v>542</v>
      </c>
      <c r="F1339">
        <v>830</v>
      </c>
      <c r="G1339" s="22">
        <v>45467</v>
      </c>
      <c r="H1339" s="22"/>
      <c r="I1339" s="22">
        <v>45467</v>
      </c>
      <c r="J1339" s="22">
        <v>45467</v>
      </c>
      <c r="K1339" s="22"/>
      <c r="L1339" t="s">
        <v>158</v>
      </c>
      <c r="M1339" t="s">
        <v>147</v>
      </c>
      <c r="N1339" t="s">
        <v>145</v>
      </c>
      <c r="O1339" t="s">
        <v>566</v>
      </c>
      <c r="S1339" t="s">
        <v>76</v>
      </c>
      <c r="T1339" t="s">
        <v>139</v>
      </c>
    </row>
    <row r="1340" spans="1:20" x14ac:dyDescent="0.35">
      <c r="A1340">
        <v>60211</v>
      </c>
      <c r="C1340">
        <v>149</v>
      </c>
      <c r="D1340" t="s">
        <v>73</v>
      </c>
      <c r="E1340" t="s">
        <v>289</v>
      </c>
      <c r="F1340">
        <v>473.14</v>
      </c>
      <c r="G1340" s="22">
        <v>45467</v>
      </c>
      <c r="H1340" s="22"/>
      <c r="I1340" s="22">
        <v>45467</v>
      </c>
      <c r="J1340" s="22">
        <v>45467</v>
      </c>
      <c r="K1340" s="22"/>
      <c r="L1340" t="s">
        <v>133</v>
      </c>
      <c r="M1340" t="s">
        <v>197</v>
      </c>
      <c r="N1340" t="s">
        <v>437</v>
      </c>
      <c r="O1340" t="s">
        <v>566</v>
      </c>
      <c r="S1340" t="s">
        <v>76</v>
      </c>
      <c r="T1340" t="s">
        <v>139</v>
      </c>
    </row>
    <row r="1341" spans="1:20" x14ac:dyDescent="0.35">
      <c r="A1341">
        <v>67435</v>
      </c>
      <c r="C1341">
        <v>149</v>
      </c>
      <c r="D1341" t="s">
        <v>73</v>
      </c>
      <c r="E1341" t="s">
        <v>439</v>
      </c>
      <c r="F1341">
        <v>10000</v>
      </c>
      <c r="G1341" s="22">
        <v>45467</v>
      </c>
      <c r="H1341" s="22"/>
      <c r="I1341" s="22">
        <v>45467</v>
      </c>
      <c r="J1341" s="22">
        <v>45467</v>
      </c>
      <c r="K1341" s="22"/>
      <c r="L1341" t="s">
        <v>158</v>
      </c>
      <c r="M1341" t="s">
        <v>228</v>
      </c>
      <c r="N1341" t="s">
        <v>228</v>
      </c>
      <c r="O1341" t="s">
        <v>566</v>
      </c>
      <c r="S1341" t="s">
        <v>76</v>
      </c>
      <c r="T1341" t="s">
        <v>305</v>
      </c>
    </row>
    <row r="1342" spans="1:20" x14ac:dyDescent="0.35">
      <c r="A1342">
        <v>66793</v>
      </c>
      <c r="C1342">
        <v>149</v>
      </c>
      <c r="D1342" t="s">
        <v>73</v>
      </c>
      <c r="E1342" t="s">
        <v>415</v>
      </c>
      <c r="F1342">
        <v>75.87</v>
      </c>
      <c r="G1342" s="22">
        <v>45467</v>
      </c>
      <c r="H1342" s="22"/>
      <c r="I1342" s="22">
        <v>45467</v>
      </c>
      <c r="J1342" s="22">
        <v>45458</v>
      </c>
      <c r="K1342" s="22"/>
      <c r="L1342" t="s">
        <v>133</v>
      </c>
      <c r="M1342" t="s">
        <v>147</v>
      </c>
      <c r="N1342" t="s">
        <v>145</v>
      </c>
      <c r="O1342" t="s">
        <v>566</v>
      </c>
      <c r="S1342" t="s">
        <v>76</v>
      </c>
      <c r="T1342" t="s">
        <v>305</v>
      </c>
    </row>
    <row r="1343" spans="1:20" x14ac:dyDescent="0.35">
      <c r="A1343">
        <v>66794</v>
      </c>
      <c r="C1343">
        <v>149</v>
      </c>
      <c r="D1343" t="s">
        <v>73</v>
      </c>
      <c r="E1343" t="s">
        <v>209</v>
      </c>
      <c r="F1343">
        <v>368.5</v>
      </c>
      <c r="G1343" s="22">
        <v>45467</v>
      </c>
      <c r="H1343" s="22"/>
      <c r="I1343" s="22">
        <v>45467</v>
      </c>
      <c r="J1343" s="22">
        <v>45448</v>
      </c>
      <c r="K1343" s="22"/>
      <c r="L1343" t="s">
        <v>133</v>
      </c>
      <c r="M1343" t="s">
        <v>170</v>
      </c>
      <c r="N1343" t="s">
        <v>156</v>
      </c>
      <c r="O1343" t="s">
        <v>566</v>
      </c>
      <c r="S1343" t="s">
        <v>76</v>
      </c>
      <c r="T1343" t="s">
        <v>305</v>
      </c>
    </row>
    <row r="1344" spans="1:20" x14ac:dyDescent="0.35">
      <c r="A1344">
        <v>66796</v>
      </c>
      <c r="C1344">
        <v>149</v>
      </c>
      <c r="D1344" t="s">
        <v>73</v>
      </c>
      <c r="E1344" t="s">
        <v>330</v>
      </c>
      <c r="F1344">
        <v>190</v>
      </c>
      <c r="G1344" s="22">
        <v>45467</v>
      </c>
      <c r="H1344" s="22"/>
      <c r="I1344" s="22">
        <v>45467</v>
      </c>
      <c r="J1344" s="22">
        <v>45444</v>
      </c>
      <c r="K1344" s="22"/>
      <c r="L1344" t="s">
        <v>133</v>
      </c>
      <c r="N1344" t="s">
        <v>331</v>
      </c>
      <c r="O1344" t="s">
        <v>566</v>
      </c>
      <c r="S1344" t="s">
        <v>76</v>
      </c>
      <c r="T1344" t="s">
        <v>305</v>
      </c>
    </row>
    <row r="1345" spans="1:20" x14ac:dyDescent="0.35">
      <c r="A1345">
        <v>66798</v>
      </c>
      <c r="C1345">
        <v>149</v>
      </c>
      <c r="D1345" t="s">
        <v>73</v>
      </c>
      <c r="E1345" t="s">
        <v>193</v>
      </c>
      <c r="F1345">
        <v>3815.35</v>
      </c>
      <c r="G1345" s="22">
        <v>45467</v>
      </c>
      <c r="H1345" s="22"/>
      <c r="I1345" s="22">
        <v>45467</v>
      </c>
      <c r="J1345" s="22">
        <v>45450</v>
      </c>
      <c r="K1345" s="22"/>
      <c r="L1345" t="s">
        <v>133</v>
      </c>
      <c r="M1345" t="s">
        <v>147</v>
      </c>
      <c r="N1345" t="s">
        <v>145</v>
      </c>
      <c r="O1345" t="s">
        <v>566</v>
      </c>
      <c r="S1345" t="s">
        <v>76</v>
      </c>
      <c r="T1345" t="s">
        <v>305</v>
      </c>
    </row>
    <row r="1346" spans="1:20" x14ac:dyDescent="0.35">
      <c r="A1346">
        <v>66799</v>
      </c>
      <c r="C1346">
        <v>149</v>
      </c>
      <c r="D1346" t="s">
        <v>73</v>
      </c>
      <c r="E1346" t="s">
        <v>523</v>
      </c>
      <c r="F1346">
        <v>108</v>
      </c>
      <c r="G1346" s="22">
        <v>45467</v>
      </c>
      <c r="H1346" s="22"/>
      <c r="I1346" s="22">
        <v>45467</v>
      </c>
      <c r="J1346" s="22">
        <v>45453</v>
      </c>
      <c r="K1346" s="22"/>
      <c r="L1346" t="s">
        <v>133</v>
      </c>
      <c r="M1346" t="s">
        <v>147</v>
      </c>
      <c r="N1346" t="s">
        <v>145</v>
      </c>
      <c r="O1346" t="s">
        <v>566</v>
      </c>
      <c r="S1346" t="s">
        <v>76</v>
      </c>
      <c r="T1346" t="s">
        <v>305</v>
      </c>
    </row>
    <row r="1347" spans="1:20" x14ac:dyDescent="0.35">
      <c r="A1347">
        <v>66800</v>
      </c>
      <c r="C1347">
        <v>149</v>
      </c>
      <c r="D1347" t="s">
        <v>73</v>
      </c>
      <c r="E1347" t="s">
        <v>418</v>
      </c>
      <c r="F1347">
        <v>198.75</v>
      </c>
      <c r="G1347" s="22">
        <v>45467</v>
      </c>
      <c r="H1347" s="22"/>
      <c r="I1347" s="22">
        <v>45467</v>
      </c>
      <c r="J1347" s="22">
        <v>45446</v>
      </c>
      <c r="K1347" s="22"/>
      <c r="L1347" t="s">
        <v>133</v>
      </c>
      <c r="M1347" t="s">
        <v>147</v>
      </c>
      <c r="N1347" t="s">
        <v>145</v>
      </c>
      <c r="O1347" t="s">
        <v>566</v>
      </c>
      <c r="S1347" t="s">
        <v>76</v>
      </c>
      <c r="T1347" t="s">
        <v>305</v>
      </c>
    </row>
    <row r="1348" spans="1:20" x14ac:dyDescent="0.35">
      <c r="A1348">
        <v>66802</v>
      </c>
      <c r="C1348">
        <v>149</v>
      </c>
      <c r="D1348" t="s">
        <v>73</v>
      </c>
      <c r="E1348" t="s">
        <v>190</v>
      </c>
      <c r="F1348">
        <v>602.4</v>
      </c>
      <c r="G1348" s="22">
        <v>45467</v>
      </c>
      <c r="H1348" s="22"/>
      <c r="I1348" s="22">
        <v>45467</v>
      </c>
      <c r="J1348" s="22">
        <v>45446</v>
      </c>
      <c r="K1348" s="22"/>
      <c r="L1348" t="s">
        <v>133</v>
      </c>
      <c r="M1348" t="s">
        <v>147</v>
      </c>
      <c r="N1348" t="s">
        <v>145</v>
      </c>
      <c r="O1348" t="s">
        <v>566</v>
      </c>
      <c r="S1348" t="s">
        <v>76</v>
      </c>
      <c r="T1348" t="s">
        <v>305</v>
      </c>
    </row>
    <row r="1349" spans="1:20" x14ac:dyDescent="0.35">
      <c r="A1349">
        <v>66805</v>
      </c>
      <c r="C1349">
        <v>149</v>
      </c>
      <c r="D1349" t="s">
        <v>73</v>
      </c>
      <c r="E1349" t="s">
        <v>172</v>
      </c>
      <c r="F1349">
        <v>71.61</v>
      </c>
      <c r="G1349" s="22">
        <v>45467</v>
      </c>
      <c r="H1349" s="22"/>
      <c r="I1349" s="22">
        <v>45467</v>
      </c>
      <c r="J1349" s="22">
        <v>45460</v>
      </c>
      <c r="K1349" s="22"/>
      <c r="L1349" t="s">
        <v>133</v>
      </c>
      <c r="M1349" t="s">
        <v>147</v>
      </c>
      <c r="N1349" t="s">
        <v>145</v>
      </c>
      <c r="O1349" t="s">
        <v>566</v>
      </c>
      <c r="S1349" t="s">
        <v>76</v>
      </c>
      <c r="T1349" t="s">
        <v>305</v>
      </c>
    </row>
    <row r="1350" spans="1:20" x14ac:dyDescent="0.35">
      <c r="A1350">
        <v>66807</v>
      </c>
      <c r="C1350">
        <v>149</v>
      </c>
      <c r="D1350" t="s">
        <v>73</v>
      </c>
      <c r="E1350" t="s">
        <v>174</v>
      </c>
      <c r="F1350">
        <v>331.7</v>
      </c>
      <c r="G1350" s="22">
        <v>45467</v>
      </c>
      <c r="H1350" s="22"/>
      <c r="I1350" s="22">
        <v>45467</v>
      </c>
      <c r="J1350" s="22">
        <v>45460</v>
      </c>
      <c r="K1350" s="22"/>
      <c r="L1350" t="s">
        <v>133</v>
      </c>
      <c r="M1350" t="s">
        <v>147</v>
      </c>
      <c r="N1350" t="s">
        <v>145</v>
      </c>
      <c r="O1350" t="s">
        <v>566</v>
      </c>
      <c r="S1350" t="s">
        <v>76</v>
      </c>
      <c r="T1350" t="s">
        <v>305</v>
      </c>
    </row>
    <row r="1351" spans="1:20" x14ac:dyDescent="0.35">
      <c r="A1351">
        <v>66809</v>
      </c>
      <c r="C1351">
        <v>149</v>
      </c>
      <c r="D1351" t="s">
        <v>73</v>
      </c>
      <c r="E1351" t="s">
        <v>144</v>
      </c>
      <c r="F1351">
        <v>1513.81</v>
      </c>
      <c r="G1351" s="22">
        <v>45467</v>
      </c>
      <c r="H1351" s="22"/>
      <c r="I1351" s="22">
        <v>45467</v>
      </c>
      <c r="J1351" s="22">
        <v>45426</v>
      </c>
      <c r="K1351" s="22"/>
      <c r="L1351" t="s">
        <v>133</v>
      </c>
      <c r="M1351" t="s">
        <v>147</v>
      </c>
      <c r="N1351" t="s">
        <v>145</v>
      </c>
      <c r="O1351" t="s">
        <v>566</v>
      </c>
      <c r="S1351" t="s">
        <v>76</v>
      </c>
      <c r="T1351" t="s">
        <v>305</v>
      </c>
    </row>
    <row r="1352" spans="1:20" x14ac:dyDescent="0.35">
      <c r="A1352">
        <v>66811</v>
      </c>
      <c r="C1352">
        <v>149</v>
      </c>
      <c r="D1352" t="s">
        <v>73</v>
      </c>
      <c r="E1352" t="s">
        <v>144</v>
      </c>
      <c r="F1352">
        <v>155.01</v>
      </c>
      <c r="G1352" s="22">
        <v>45467</v>
      </c>
      <c r="H1352" s="22"/>
      <c r="I1352" s="22">
        <v>45467</v>
      </c>
      <c r="J1352" s="22">
        <v>45426</v>
      </c>
      <c r="K1352" s="22"/>
      <c r="L1352" t="s">
        <v>133</v>
      </c>
      <c r="M1352" t="s">
        <v>377</v>
      </c>
      <c r="N1352" t="s">
        <v>517</v>
      </c>
      <c r="O1352" t="s">
        <v>566</v>
      </c>
      <c r="S1352" t="s">
        <v>76</v>
      </c>
      <c r="T1352" t="s">
        <v>305</v>
      </c>
    </row>
    <row r="1353" spans="1:20" x14ac:dyDescent="0.35">
      <c r="A1353">
        <v>66819</v>
      </c>
      <c r="C1353">
        <v>149</v>
      </c>
      <c r="D1353" t="s">
        <v>73</v>
      </c>
      <c r="E1353" t="s">
        <v>453</v>
      </c>
      <c r="F1353">
        <v>1160.95</v>
      </c>
      <c r="G1353" s="22">
        <v>45467</v>
      </c>
      <c r="H1353" s="22"/>
      <c r="I1353" s="22">
        <v>45467</v>
      </c>
      <c r="J1353" s="22">
        <v>45446</v>
      </c>
      <c r="K1353" s="22"/>
      <c r="L1353" t="s">
        <v>133</v>
      </c>
      <c r="M1353" t="s">
        <v>170</v>
      </c>
      <c r="N1353" t="s">
        <v>221</v>
      </c>
      <c r="O1353" t="s">
        <v>566</v>
      </c>
      <c r="S1353" t="s">
        <v>76</v>
      </c>
      <c r="T1353" t="s">
        <v>305</v>
      </c>
    </row>
    <row r="1354" spans="1:20" x14ac:dyDescent="0.35">
      <c r="A1354">
        <v>66824</v>
      </c>
      <c r="C1354">
        <v>149</v>
      </c>
      <c r="D1354" t="s">
        <v>73</v>
      </c>
      <c r="E1354" t="s">
        <v>212</v>
      </c>
      <c r="F1354">
        <v>950.3</v>
      </c>
      <c r="G1354" s="22">
        <v>45467</v>
      </c>
      <c r="H1354" s="22"/>
      <c r="I1354" s="22">
        <v>45467</v>
      </c>
      <c r="J1354" s="22">
        <v>45463</v>
      </c>
      <c r="K1354" s="22"/>
      <c r="L1354" t="s">
        <v>133</v>
      </c>
      <c r="M1354" t="s">
        <v>197</v>
      </c>
      <c r="N1354" t="s">
        <v>213</v>
      </c>
      <c r="O1354" t="s">
        <v>566</v>
      </c>
      <c r="S1354" t="s">
        <v>76</v>
      </c>
      <c r="T1354" t="s">
        <v>305</v>
      </c>
    </row>
    <row r="1355" spans="1:20" x14ac:dyDescent="0.35">
      <c r="A1355">
        <v>66827</v>
      </c>
      <c r="C1355">
        <v>149</v>
      </c>
      <c r="D1355" t="s">
        <v>73</v>
      </c>
      <c r="E1355" t="s">
        <v>532</v>
      </c>
      <c r="F1355">
        <v>212.76</v>
      </c>
      <c r="G1355" s="22">
        <v>45467</v>
      </c>
      <c r="H1355" s="22"/>
      <c r="I1355" s="22">
        <v>45467</v>
      </c>
      <c r="J1355" s="22">
        <v>45435</v>
      </c>
      <c r="K1355" s="22"/>
      <c r="L1355" t="s">
        <v>133</v>
      </c>
      <c r="M1355" t="s">
        <v>147</v>
      </c>
      <c r="N1355" t="s">
        <v>145</v>
      </c>
      <c r="O1355" t="s">
        <v>566</v>
      </c>
      <c r="S1355" t="s">
        <v>76</v>
      </c>
      <c r="T1355" t="s">
        <v>305</v>
      </c>
    </row>
    <row r="1356" spans="1:20" x14ac:dyDescent="0.35">
      <c r="A1356">
        <v>67014</v>
      </c>
      <c r="C1356">
        <v>149</v>
      </c>
      <c r="D1356" t="s">
        <v>73</v>
      </c>
      <c r="E1356" t="s">
        <v>193</v>
      </c>
      <c r="F1356">
        <v>8728.42</v>
      </c>
      <c r="G1356" s="22">
        <v>45467</v>
      </c>
      <c r="H1356" s="22"/>
      <c r="I1356" s="22">
        <v>45467</v>
      </c>
      <c r="J1356" s="22">
        <v>45332</v>
      </c>
      <c r="K1356" s="22"/>
      <c r="L1356" t="s">
        <v>158</v>
      </c>
      <c r="N1356" t="s">
        <v>228</v>
      </c>
      <c r="O1356" t="s">
        <v>566</v>
      </c>
      <c r="S1356" t="s">
        <v>76</v>
      </c>
      <c r="T1356" t="s">
        <v>305</v>
      </c>
    </row>
    <row r="1357" spans="1:20" x14ac:dyDescent="0.35">
      <c r="A1357">
        <v>60599</v>
      </c>
      <c r="C1357">
        <v>149</v>
      </c>
      <c r="D1357" t="s">
        <v>73</v>
      </c>
      <c r="E1357" t="s">
        <v>581</v>
      </c>
      <c r="F1357">
        <v>15520</v>
      </c>
      <c r="G1357" s="22">
        <v>45464</v>
      </c>
      <c r="H1357" s="22"/>
      <c r="I1357" s="22">
        <v>45464</v>
      </c>
      <c r="J1357" s="22">
        <v>45460</v>
      </c>
      <c r="K1357" s="22"/>
      <c r="L1357" t="s">
        <v>158</v>
      </c>
      <c r="M1357" t="s">
        <v>141</v>
      </c>
      <c r="N1357" t="s">
        <v>235</v>
      </c>
      <c r="O1357" t="s">
        <v>531</v>
      </c>
      <c r="S1357" t="s">
        <v>76</v>
      </c>
      <c r="T1357" t="s">
        <v>139</v>
      </c>
    </row>
    <row r="1358" spans="1:20" x14ac:dyDescent="0.35">
      <c r="A1358">
        <v>59916</v>
      </c>
      <c r="C1358">
        <v>149</v>
      </c>
      <c r="D1358" t="s">
        <v>73</v>
      </c>
      <c r="E1358" t="s">
        <v>582</v>
      </c>
      <c r="F1358">
        <v>2011.74</v>
      </c>
      <c r="G1358" s="22">
        <v>45464</v>
      </c>
      <c r="H1358" s="22"/>
      <c r="I1358" s="22">
        <v>45464</v>
      </c>
      <c r="J1358" s="22">
        <v>45463</v>
      </c>
      <c r="K1358" s="22">
        <v>45463</v>
      </c>
      <c r="L1358" t="s">
        <v>158</v>
      </c>
      <c r="M1358" t="s">
        <v>170</v>
      </c>
      <c r="N1358" t="s">
        <v>221</v>
      </c>
      <c r="O1358" t="s">
        <v>531</v>
      </c>
      <c r="Q1358" t="s">
        <v>137</v>
      </c>
      <c r="S1358" t="s">
        <v>76</v>
      </c>
      <c r="T1358" t="s">
        <v>139</v>
      </c>
    </row>
    <row r="1359" spans="1:20" x14ac:dyDescent="0.35">
      <c r="A1359">
        <v>59999</v>
      </c>
      <c r="C1359">
        <v>149</v>
      </c>
      <c r="D1359" t="s">
        <v>73</v>
      </c>
      <c r="E1359" t="s">
        <v>542</v>
      </c>
      <c r="F1359">
        <v>2884</v>
      </c>
      <c r="G1359" s="22">
        <v>45464</v>
      </c>
      <c r="H1359" s="22"/>
      <c r="I1359" s="22">
        <v>45464</v>
      </c>
      <c r="J1359" s="22">
        <v>45464</v>
      </c>
      <c r="K1359" s="22"/>
      <c r="L1359" t="s">
        <v>158</v>
      </c>
      <c r="M1359" t="s">
        <v>147</v>
      </c>
      <c r="N1359" t="s">
        <v>145</v>
      </c>
      <c r="O1359" t="s">
        <v>531</v>
      </c>
      <c r="Q1359" t="s">
        <v>137</v>
      </c>
      <c r="S1359" t="s">
        <v>76</v>
      </c>
      <c r="T1359" t="s">
        <v>139</v>
      </c>
    </row>
    <row r="1360" spans="1:20" x14ac:dyDescent="0.35">
      <c r="A1360">
        <v>60000</v>
      </c>
      <c r="C1360">
        <v>149</v>
      </c>
      <c r="D1360" t="s">
        <v>73</v>
      </c>
      <c r="E1360" t="s">
        <v>329</v>
      </c>
      <c r="F1360">
        <v>145</v>
      </c>
      <c r="G1360" s="22">
        <v>45464</v>
      </c>
      <c r="H1360" s="22"/>
      <c r="I1360" s="22">
        <v>45464</v>
      </c>
      <c r="J1360" s="22">
        <v>45464</v>
      </c>
      <c r="K1360" s="22"/>
      <c r="L1360" t="s">
        <v>158</v>
      </c>
      <c r="M1360" t="s">
        <v>147</v>
      </c>
      <c r="N1360" t="s">
        <v>145</v>
      </c>
      <c r="O1360" t="s">
        <v>531</v>
      </c>
      <c r="Q1360" t="s">
        <v>137</v>
      </c>
      <c r="S1360" t="s">
        <v>76</v>
      </c>
      <c r="T1360" t="s">
        <v>139</v>
      </c>
    </row>
    <row r="1361" spans="1:20" x14ac:dyDescent="0.35">
      <c r="A1361">
        <v>60001</v>
      </c>
      <c r="C1361">
        <v>149</v>
      </c>
      <c r="D1361" t="s">
        <v>73</v>
      </c>
      <c r="E1361" t="s">
        <v>370</v>
      </c>
      <c r="F1361">
        <v>729.8</v>
      </c>
      <c r="G1361" s="22">
        <v>45464</v>
      </c>
      <c r="H1361" s="22"/>
      <c r="I1361" s="22">
        <v>45464</v>
      </c>
      <c r="J1361" s="22">
        <v>45464</v>
      </c>
      <c r="K1361" s="22"/>
      <c r="L1361" t="s">
        <v>158</v>
      </c>
      <c r="M1361" t="s">
        <v>147</v>
      </c>
      <c r="N1361" t="s">
        <v>145</v>
      </c>
      <c r="O1361" t="s">
        <v>531</v>
      </c>
      <c r="Q1361" t="s">
        <v>137</v>
      </c>
      <c r="S1361" t="s">
        <v>76</v>
      </c>
      <c r="T1361" t="s">
        <v>139</v>
      </c>
    </row>
    <row r="1362" spans="1:20" x14ac:dyDescent="0.35">
      <c r="A1362">
        <v>60002</v>
      </c>
      <c r="C1362">
        <v>149</v>
      </c>
      <c r="D1362" t="s">
        <v>73</v>
      </c>
      <c r="E1362" t="s">
        <v>153</v>
      </c>
      <c r="F1362">
        <v>594</v>
      </c>
      <c r="G1362" s="22">
        <v>45464</v>
      </c>
      <c r="H1362" s="22"/>
      <c r="I1362" s="22">
        <v>45464</v>
      </c>
      <c r="J1362" s="22">
        <v>45464</v>
      </c>
      <c r="K1362" s="22"/>
      <c r="L1362" t="s">
        <v>158</v>
      </c>
      <c r="M1362" t="s">
        <v>147</v>
      </c>
      <c r="N1362" t="s">
        <v>145</v>
      </c>
      <c r="O1362" t="s">
        <v>531</v>
      </c>
      <c r="Q1362" t="s">
        <v>137</v>
      </c>
      <c r="S1362" t="s">
        <v>76</v>
      </c>
      <c r="T1362" t="s">
        <v>139</v>
      </c>
    </row>
    <row r="1363" spans="1:20" x14ac:dyDescent="0.35">
      <c r="A1363">
        <v>66740</v>
      </c>
      <c r="C1363">
        <v>149</v>
      </c>
      <c r="D1363" t="s">
        <v>73</v>
      </c>
      <c r="E1363" t="s">
        <v>169</v>
      </c>
      <c r="F1363">
        <v>500</v>
      </c>
      <c r="G1363" s="22">
        <v>45464</v>
      </c>
      <c r="H1363" s="22"/>
      <c r="I1363" s="22">
        <v>45464</v>
      </c>
      <c r="J1363" s="22">
        <v>45418</v>
      </c>
      <c r="K1363" s="22"/>
      <c r="L1363" t="s">
        <v>133</v>
      </c>
      <c r="M1363" t="s">
        <v>170</v>
      </c>
      <c r="N1363" t="s">
        <v>171</v>
      </c>
      <c r="O1363" t="s">
        <v>531</v>
      </c>
      <c r="S1363" t="s">
        <v>76</v>
      </c>
      <c r="T1363" t="s">
        <v>305</v>
      </c>
    </row>
    <row r="1364" spans="1:20" x14ac:dyDescent="0.35">
      <c r="A1364">
        <v>66784</v>
      </c>
      <c r="C1364">
        <v>149</v>
      </c>
      <c r="D1364" t="s">
        <v>73</v>
      </c>
      <c r="E1364" t="s">
        <v>415</v>
      </c>
      <c r="F1364">
        <v>286.01</v>
      </c>
      <c r="G1364" s="22">
        <v>45464</v>
      </c>
      <c r="H1364" s="22"/>
      <c r="I1364" s="22">
        <v>45464</v>
      </c>
      <c r="J1364" s="22"/>
      <c r="K1364" s="22"/>
      <c r="L1364" t="s">
        <v>133</v>
      </c>
      <c r="M1364" t="s">
        <v>147</v>
      </c>
      <c r="N1364" t="s">
        <v>145</v>
      </c>
      <c r="O1364" t="s">
        <v>531</v>
      </c>
      <c r="S1364" t="s">
        <v>76</v>
      </c>
      <c r="T1364" t="s">
        <v>305</v>
      </c>
    </row>
    <row r="1365" spans="1:20" x14ac:dyDescent="0.35">
      <c r="A1365">
        <v>66786</v>
      </c>
      <c r="C1365">
        <v>149</v>
      </c>
      <c r="D1365" t="s">
        <v>73</v>
      </c>
      <c r="E1365" t="s">
        <v>151</v>
      </c>
      <c r="F1365">
        <v>2125</v>
      </c>
      <c r="G1365" s="22">
        <v>45464</v>
      </c>
      <c r="H1365" s="22"/>
      <c r="I1365" s="22">
        <v>45464</v>
      </c>
      <c r="J1365" s="22">
        <v>45454</v>
      </c>
      <c r="K1365" s="22"/>
      <c r="L1365" t="s">
        <v>133</v>
      </c>
      <c r="M1365" t="s">
        <v>147</v>
      </c>
      <c r="N1365" t="s">
        <v>145</v>
      </c>
      <c r="O1365" t="s">
        <v>531</v>
      </c>
      <c r="S1365" t="s">
        <v>76</v>
      </c>
      <c r="T1365" t="s">
        <v>305</v>
      </c>
    </row>
    <row r="1366" spans="1:20" x14ac:dyDescent="0.35">
      <c r="A1366">
        <v>66787</v>
      </c>
      <c r="C1366">
        <v>149</v>
      </c>
      <c r="D1366" t="s">
        <v>73</v>
      </c>
      <c r="E1366" t="s">
        <v>210</v>
      </c>
      <c r="F1366">
        <v>305</v>
      </c>
      <c r="G1366" s="22">
        <v>45464</v>
      </c>
      <c r="H1366" s="22"/>
      <c r="I1366" s="22">
        <v>45464</v>
      </c>
      <c r="J1366" s="22">
        <v>45454</v>
      </c>
      <c r="K1366" s="22"/>
      <c r="L1366" t="s">
        <v>133</v>
      </c>
      <c r="M1366" t="s">
        <v>147</v>
      </c>
      <c r="N1366" t="s">
        <v>145</v>
      </c>
      <c r="O1366" t="s">
        <v>531</v>
      </c>
      <c r="S1366" t="s">
        <v>76</v>
      </c>
      <c r="T1366" t="s">
        <v>305</v>
      </c>
    </row>
    <row r="1367" spans="1:20" x14ac:dyDescent="0.35">
      <c r="A1367">
        <v>66789</v>
      </c>
      <c r="C1367">
        <v>149</v>
      </c>
      <c r="D1367" t="s">
        <v>73</v>
      </c>
      <c r="E1367" t="s">
        <v>439</v>
      </c>
      <c r="F1367">
        <v>2592.44</v>
      </c>
      <c r="G1367" s="22">
        <v>45464</v>
      </c>
      <c r="H1367" s="22"/>
      <c r="I1367" s="22">
        <v>45464</v>
      </c>
      <c r="J1367" s="22">
        <v>45454</v>
      </c>
      <c r="K1367" s="22"/>
      <c r="L1367" t="s">
        <v>133</v>
      </c>
      <c r="M1367" t="s">
        <v>200</v>
      </c>
      <c r="N1367" t="s">
        <v>440</v>
      </c>
      <c r="O1367" t="s">
        <v>531</v>
      </c>
      <c r="S1367" t="s">
        <v>76</v>
      </c>
      <c r="T1367" t="s">
        <v>305</v>
      </c>
    </row>
    <row r="1368" spans="1:20" x14ac:dyDescent="0.35">
      <c r="A1368">
        <v>66790</v>
      </c>
      <c r="C1368">
        <v>149</v>
      </c>
      <c r="D1368" t="s">
        <v>73</v>
      </c>
      <c r="E1368" t="s">
        <v>439</v>
      </c>
      <c r="F1368">
        <v>583.86</v>
      </c>
      <c r="G1368" s="22">
        <v>45464</v>
      </c>
      <c r="H1368" s="22"/>
      <c r="I1368" s="22">
        <v>45464</v>
      </c>
      <c r="J1368" s="22">
        <v>45454</v>
      </c>
      <c r="K1368" s="22"/>
      <c r="L1368" t="s">
        <v>133</v>
      </c>
      <c r="M1368" t="s">
        <v>200</v>
      </c>
      <c r="N1368" t="s">
        <v>440</v>
      </c>
      <c r="O1368" t="s">
        <v>531</v>
      </c>
      <c r="S1368" t="s">
        <v>76</v>
      </c>
      <c r="T1368" t="s">
        <v>305</v>
      </c>
    </row>
    <row r="1369" spans="1:20" x14ac:dyDescent="0.35">
      <c r="A1369">
        <v>67323</v>
      </c>
      <c r="C1369">
        <v>149</v>
      </c>
      <c r="D1369" t="s">
        <v>73</v>
      </c>
      <c r="E1369" t="s">
        <v>583</v>
      </c>
      <c r="F1369">
        <v>1500</v>
      </c>
      <c r="G1369" s="22">
        <v>45464</v>
      </c>
      <c r="H1369" s="22"/>
      <c r="I1369" s="22">
        <v>45464</v>
      </c>
      <c r="J1369" s="22">
        <v>45441</v>
      </c>
      <c r="K1369" s="22"/>
      <c r="L1369" t="s">
        <v>133</v>
      </c>
      <c r="M1369" t="s">
        <v>170</v>
      </c>
      <c r="N1369" t="s">
        <v>171</v>
      </c>
      <c r="O1369" t="s">
        <v>531</v>
      </c>
      <c r="S1369" t="s">
        <v>76</v>
      </c>
      <c r="T1369" t="s">
        <v>305</v>
      </c>
    </row>
    <row r="1370" spans="1:20" x14ac:dyDescent="0.35">
      <c r="A1370">
        <v>67325</v>
      </c>
      <c r="C1370">
        <v>149</v>
      </c>
      <c r="D1370" t="s">
        <v>73</v>
      </c>
      <c r="E1370" t="s">
        <v>584</v>
      </c>
      <c r="F1370">
        <v>2055</v>
      </c>
      <c r="G1370" s="22">
        <v>45464</v>
      </c>
      <c r="H1370" s="22"/>
      <c r="I1370" s="22">
        <v>45464</v>
      </c>
      <c r="J1370" s="22">
        <v>45386</v>
      </c>
      <c r="K1370" s="22"/>
      <c r="L1370" t="s">
        <v>133</v>
      </c>
      <c r="M1370" t="s">
        <v>147</v>
      </c>
      <c r="N1370" t="s">
        <v>145</v>
      </c>
      <c r="O1370" t="s">
        <v>531</v>
      </c>
      <c r="S1370" t="s">
        <v>76</v>
      </c>
      <c r="T1370" t="s">
        <v>305</v>
      </c>
    </row>
    <row r="1371" spans="1:20" x14ac:dyDescent="0.35">
      <c r="A1371">
        <v>67328</v>
      </c>
      <c r="C1371">
        <v>149</v>
      </c>
      <c r="D1371" t="s">
        <v>73</v>
      </c>
      <c r="E1371" t="s">
        <v>584</v>
      </c>
      <c r="F1371">
        <v>2568.75</v>
      </c>
      <c r="G1371" s="22">
        <v>45464</v>
      </c>
      <c r="H1371" s="22"/>
      <c r="I1371" s="22">
        <v>45464</v>
      </c>
      <c r="J1371" s="22">
        <v>45414</v>
      </c>
      <c r="K1371" s="22"/>
      <c r="L1371" t="s">
        <v>133</v>
      </c>
      <c r="M1371" t="s">
        <v>147</v>
      </c>
      <c r="N1371" t="s">
        <v>145</v>
      </c>
      <c r="O1371" t="s">
        <v>531</v>
      </c>
      <c r="S1371" t="s">
        <v>76</v>
      </c>
      <c r="T1371" t="s">
        <v>305</v>
      </c>
    </row>
    <row r="1372" spans="1:20" x14ac:dyDescent="0.35">
      <c r="A1372">
        <v>67380</v>
      </c>
      <c r="C1372">
        <v>149</v>
      </c>
      <c r="D1372" t="s">
        <v>73</v>
      </c>
      <c r="E1372" t="s">
        <v>429</v>
      </c>
      <c r="F1372">
        <v>38.520000000000003</v>
      </c>
      <c r="G1372" s="22">
        <v>45464</v>
      </c>
      <c r="H1372" s="22"/>
      <c r="I1372" s="22">
        <v>45464</v>
      </c>
      <c r="J1372" s="22">
        <v>45432</v>
      </c>
      <c r="K1372" s="22"/>
      <c r="L1372" t="s">
        <v>158</v>
      </c>
      <c r="M1372" t="s">
        <v>81</v>
      </c>
      <c r="N1372" t="s">
        <v>490</v>
      </c>
      <c r="O1372" t="s">
        <v>531</v>
      </c>
      <c r="S1372" t="s">
        <v>76</v>
      </c>
      <c r="T1372" t="s">
        <v>305</v>
      </c>
    </row>
    <row r="1373" spans="1:20" x14ac:dyDescent="0.35">
      <c r="A1373">
        <v>67381</v>
      </c>
      <c r="C1373">
        <v>149</v>
      </c>
      <c r="D1373" t="s">
        <v>73</v>
      </c>
      <c r="E1373" t="s">
        <v>424</v>
      </c>
      <c r="F1373">
        <v>45</v>
      </c>
      <c r="G1373" s="22">
        <v>45464</v>
      </c>
      <c r="H1373" s="22"/>
      <c r="I1373" s="22">
        <v>45464</v>
      </c>
      <c r="J1373" s="22">
        <v>45459</v>
      </c>
      <c r="K1373" s="22"/>
      <c r="L1373" t="s">
        <v>158</v>
      </c>
      <c r="M1373" t="s">
        <v>81</v>
      </c>
      <c r="N1373" t="s">
        <v>490</v>
      </c>
      <c r="O1373" t="s">
        <v>531</v>
      </c>
      <c r="S1373" t="s">
        <v>76</v>
      </c>
      <c r="T1373" t="s">
        <v>305</v>
      </c>
    </row>
    <row r="1374" spans="1:20" x14ac:dyDescent="0.35">
      <c r="A1374">
        <v>67383</v>
      </c>
      <c r="C1374">
        <v>149</v>
      </c>
      <c r="D1374" t="s">
        <v>73</v>
      </c>
      <c r="E1374" t="s">
        <v>424</v>
      </c>
      <c r="F1374">
        <v>190</v>
      </c>
      <c r="G1374" s="22">
        <v>45464</v>
      </c>
      <c r="H1374" s="22"/>
      <c r="I1374" s="22">
        <v>45464</v>
      </c>
      <c r="J1374" s="22">
        <v>45449</v>
      </c>
      <c r="K1374" s="22"/>
      <c r="L1374" t="s">
        <v>158</v>
      </c>
      <c r="M1374" t="s">
        <v>81</v>
      </c>
      <c r="N1374" t="s">
        <v>490</v>
      </c>
      <c r="O1374" t="s">
        <v>531</v>
      </c>
      <c r="S1374" t="s">
        <v>76</v>
      </c>
      <c r="T1374" t="s">
        <v>305</v>
      </c>
    </row>
    <row r="1375" spans="1:20" x14ac:dyDescent="0.35">
      <c r="A1375">
        <v>67395</v>
      </c>
      <c r="C1375">
        <v>149</v>
      </c>
      <c r="D1375" t="s">
        <v>73</v>
      </c>
      <c r="E1375" t="s">
        <v>485</v>
      </c>
      <c r="F1375">
        <v>40.97</v>
      </c>
      <c r="G1375" s="22">
        <v>45464</v>
      </c>
      <c r="H1375" s="22"/>
      <c r="I1375" s="22">
        <v>45464</v>
      </c>
      <c r="J1375" s="22">
        <v>45463</v>
      </c>
      <c r="K1375" s="22"/>
      <c r="L1375" t="s">
        <v>158</v>
      </c>
      <c r="M1375" t="s">
        <v>81</v>
      </c>
      <c r="N1375" t="s">
        <v>490</v>
      </c>
      <c r="O1375" t="s">
        <v>531</v>
      </c>
      <c r="S1375" t="s">
        <v>76</v>
      </c>
      <c r="T1375" t="s">
        <v>305</v>
      </c>
    </row>
    <row r="1376" spans="1:20" x14ac:dyDescent="0.35">
      <c r="A1376">
        <v>67396</v>
      </c>
      <c r="C1376">
        <v>149</v>
      </c>
      <c r="D1376" t="s">
        <v>73</v>
      </c>
      <c r="E1376" t="s">
        <v>585</v>
      </c>
      <c r="F1376">
        <v>28</v>
      </c>
      <c r="G1376" s="22">
        <v>45464</v>
      </c>
      <c r="H1376" s="22"/>
      <c r="I1376" s="22">
        <v>45464</v>
      </c>
      <c r="J1376" s="22">
        <v>45459</v>
      </c>
      <c r="K1376" s="22"/>
      <c r="L1376" t="s">
        <v>158</v>
      </c>
      <c r="M1376" t="s">
        <v>147</v>
      </c>
      <c r="N1376" t="s">
        <v>145</v>
      </c>
      <c r="O1376" t="s">
        <v>531</v>
      </c>
      <c r="S1376" t="s">
        <v>76</v>
      </c>
      <c r="T1376" t="s">
        <v>305</v>
      </c>
    </row>
    <row r="1377" spans="1:20" x14ac:dyDescent="0.35">
      <c r="A1377">
        <v>67397</v>
      </c>
      <c r="C1377">
        <v>149</v>
      </c>
      <c r="D1377" t="s">
        <v>73</v>
      </c>
      <c r="E1377" t="s">
        <v>586</v>
      </c>
      <c r="F1377">
        <v>147</v>
      </c>
      <c r="G1377" s="22">
        <v>45464</v>
      </c>
      <c r="H1377" s="22"/>
      <c r="I1377" s="22">
        <v>45464</v>
      </c>
      <c r="J1377" s="22">
        <v>45463</v>
      </c>
      <c r="K1377" s="22"/>
      <c r="L1377" t="s">
        <v>158</v>
      </c>
      <c r="M1377" t="s">
        <v>147</v>
      </c>
      <c r="N1377" t="s">
        <v>145</v>
      </c>
      <c r="O1377" t="s">
        <v>531</v>
      </c>
      <c r="S1377" t="s">
        <v>76</v>
      </c>
      <c r="T1377" t="s">
        <v>305</v>
      </c>
    </row>
    <row r="1378" spans="1:20" x14ac:dyDescent="0.35">
      <c r="A1378">
        <v>67403</v>
      </c>
      <c r="C1378">
        <v>149</v>
      </c>
      <c r="D1378" t="s">
        <v>73</v>
      </c>
      <c r="E1378" t="s">
        <v>446</v>
      </c>
      <c r="F1378">
        <v>2152.46</v>
      </c>
      <c r="G1378" s="22">
        <v>45464</v>
      </c>
      <c r="H1378" s="22"/>
      <c r="I1378" s="22">
        <v>45464</v>
      </c>
      <c r="J1378" s="22">
        <v>45464</v>
      </c>
      <c r="K1378" s="22"/>
      <c r="L1378" t="s">
        <v>158</v>
      </c>
      <c r="M1378" t="s">
        <v>170</v>
      </c>
      <c r="N1378" t="s">
        <v>447</v>
      </c>
      <c r="O1378" t="s">
        <v>531</v>
      </c>
      <c r="S1378" t="s">
        <v>76</v>
      </c>
      <c r="T1378" t="s">
        <v>305</v>
      </c>
    </row>
    <row r="1379" spans="1:20" x14ac:dyDescent="0.35">
      <c r="A1379">
        <v>67406</v>
      </c>
      <c r="C1379">
        <v>149</v>
      </c>
      <c r="D1379" t="s">
        <v>73</v>
      </c>
      <c r="E1379" t="s">
        <v>155</v>
      </c>
      <c r="F1379">
        <v>183.75</v>
      </c>
      <c r="G1379" s="22">
        <v>45464</v>
      </c>
      <c r="H1379" s="22"/>
      <c r="I1379" s="22">
        <v>45464</v>
      </c>
      <c r="J1379" s="22">
        <v>45464</v>
      </c>
      <c r="K1379" s="22"/>
      <c r="L1379" t="s">
        <v>133</v>
      </c>
      <c r="M1379" t="s">
        <v>170</v>
      </c>
      <c r="N1379" t="s">
        <v>156</v>
      </c>
      <c r="O1379" t="s">
        <v>531</v>
      </c>
      <c r="S1379" t="s">
        <v>76</v>
      </c>
      <c r="T1379" t="s">
        <v>305</v>
      </c>
    </row>
    <row r="1380" spans="1:20" x14ac:dyDescent="0.35">
      <c r="A1380">
        <v>67408</v>
      </c>
      <c r="C1380">
        <v>149</v>
      </c>
      <c r="D1380" t="s">
        <v>73</v>
      </c>
      <c r="E1380" t="s">
        <v>155</v>
      </c>
      <c r="F1380">
        <v>153.19</v>
      </c>
      <c r="G1380" s="22">
        <v>45464</v>
      </c>
      <c r="H1380" s="22"/>
      <c r="I1380" s="22">
        <v>45464</v>
      </c>
      <c r="J1380" s="22">
        <v>45464</v>
      </c>
      <c r="K1380" s="22"/>
      <c r="L1380" t="s">
        <v>133</v>
      </c>
      <c r="M1380" t="s">
        <v>170</v>
      </c>
      <c r="N1380" t="s">
        <v>156</v>
      </c>
      <c r="O1380" t="s">
        <v>531</v>
      </c>
      <c r="S1380" t="s">
        <v>76</v>
      </c>
      <c r="T1380" t="s">
        <v>305</v>
      </c>
    </row>
    <row r="1381" spans="1:20" x14ac:dyDescent="0.35">
      <c r="A1381">
        <v>67430</v>
      </c>
      <c r="C1381">
        <v>149</v>
      </c>
      <c r="D1381" t="s">
        <v>73</v>
      </c>
      <c r="E1381" t="s">
        <v>404</v>
      </c>
      <c r="F1381">
        <v>210</v>
      </c>
      <c r="G1381" s="22">
        <v>45464</v>
      </c>
      <c r="H1381" s="22"/>
      <c r="I1381" s="22">
        <v>45464</v>
      </c>
      <c r="J1381" s="22">
        <v>45467</v>
      </c>
      <c r="K1381" s="22"/>
      <c r="L1381" t="s">
        <v>133</v>
      </c>
      <c r="M1381" t="s">
        <v>141</v>
      </c>
      <c r="N1381" t="s">
        <v>142</v>
      </c>
      <c r="O1381" t="s">
        <v>531</v>
      </c>
      <c r="S1381" t="s">
        <v>76</v>
      </c>
      <c r="T1381" t="s">
        <v>305</v>
      </c>
    </row>
    <row r="1382" spans="1:20" x14ac:dyDescent="0.35">
      <c r="A1382">
        <v>67431</v>
      </c>
      <c r="C1382">
        <v>149</v>
      </c>
      <c r="D1382" t="s">
        <v>73</v>
      </c>
      <c r="E1382" t="s">
        <v>326</v>
      </c>
      <c r="F1382">
        <v>215</v>
      </c>
      <c r="G1382" s="22">
        <v>45464</v>
      </c>
      <c r="H1382" s="22"/>
      <c r="I1382" s="22">
        <v>45464</v>
      </c>
      <c r="J1382" s="22">
        <v>45463</v>
      </c>
      <c r="K1382" s="22"/>
      <c r="L1382" t="s">
        <v>158</v>
      </c>
      <c r="M1382" t="s">
        <v>147</v>
      </c>
      <c r="N1382" t="s">
        <v>145</v>
      </c>
      <c r="O1382" t="s">
        <v>531</v>
      </c>
      <c r="S1382" t="s">
        <v>76</v>
      </c>
      <c r="T1382" t="s">
        <v>305</v>
      </c>
    </row>
    <row r="1383" spans="1:20" x14ac:dyDescent="0.35">
      <c r="A1383">
        <v>68169</v>
      </c>
      <c r="C1383">
        <v>149</v>
      </c>
      <c r="D1383" t="s">
        <v>73</v>
      </c>
      <c r="E1383" t="s">
        <v>367</v>
      </c>
      <c r="F1383">
        <v>32510.62</v>
      </c>
      <c r="G1383" s="22">
        <v>45463</v>
      </c>
      <c r="H1383" s="22"/>
      <c r="I1383" s="22">
        <v>45463</v>
      </c>
      <c r="J1383" s="22">
        <v>45463</v>
      </c>
      <c r="K1383" s="22"/>
      <c r="L1383" t="s">
        <v>303</v>
      </c>
      <c r="M1383" t="s">
        <v>141</v>
      </c>
      <c r="N1383" t="s">
        <v>368</v>
      </c>
      <c r="O1383" t="s">
        <v>531</v>
      </c>
      <c r="S1383" t="s">
        <v>76</v>
      </c>
      <c r="T1383" t="s">
        <v>499</v>
      </c>
    </row>
    <row r="1384" spans="1:20" x14ac:dyDescent="0.35">
      <c r="A1384">
        <v>59382</v>
      </c>
      <c r="C1384">
        <v>149</v>
      </c>
      <c r="D1384" t="s">
        <v>73</v>
      </c>
      <c r="E1384" t="s">
        <v>587</v>
      </c>
      <c r="F1384">
        <v>10887.93</v>
      </c>
      <c r="G1384" s="22">
        <v>45463</v>
      </c>
      <c r="H1384" s="22">
        <v>45467</v>
      </c>
      <c r="I1384" s="22">
        <v>45463</v>
      </c>
      <c r="J1384" s="22">
        <v>45461</v>
      </c>
      <c r="K1384" s="22">
        <v>45461</v>
      </c>
      <c r="L1384" t="s">
        <v>133</v>
      </c>
      <c r="M1384" t="s">
        <v>217</v>
      </c>
      <c r="N1384" t="s">
        <v>337</v>
      </c>
      <c r="O1384" t="s">
        <v>531</v>
      </c>
      <c r="Q1384" t="s">
        <v>137</v>
      </c>
      <c r="S1384" t="s">
        <v>76</v>
      </c>
      <c r="T1384" t="s">
        <v>139</v>
      </c>
    </row>
    <row r="1385" spans="1:20" x14ac:dyDescent="0.35">
      <c r="A1385">
        <v>59417</v>
      </c>
      <c r="C1385">
        <v>149</v>
      </c>
      <c r="D1385" t="s">
        <v>73</v>
      </c>
      <c r="E1385" t="s">
        <v>588</v>
      </c>
      <c r="F1385">
        <v>2032.82</v>
      </c>
      <c r="G1385" s="22">
        <v>45463</v>
      </c>
      <c r="H1385" s="22"/>
      <c r="I1385" s="22">
        <v>45463</v>
      </c>
      <c r="J1385" s="22">
        <v>45462</v>
      </c>
      <c r="K1385" s="22">
        <v>45462</v>
      </c>
      <c r="L1385" t="s">
        <v>158</v>
      </c>
      <c r="M1385" t="s">
        <v>217</v>
      </c>
      <c r="N1385" t="s">
        <v>337</v>
      </c>
      <c r="O1385" t="s">
        <v>531</v>
      </c>
      <c r="S1385" t="s">
        <v>76</v>
      </c>
      <c r="T1385" t="s">
        <v>139</v>
      </c>
    </row>
    <row r="1386" spans="1:20" x14ac:dyDescent="0.35">
      <c r="A1386">
        <v>59747</v>
      </c>
      <c r="C1386">
        <v>149</v>
      </c>
      <c r="D1386" t="s">
        <v>73</v>
      </c>
      <c r="E1386" t="s">
        <v>177</v>
      </c>
      <c r="F1386">
        <v>2329.6</v>
      </c>
      <c r="G1386" s="22">
        <v>45463</v>
      </c>
      <c r="H1386" s="22"/>
      <c r="I1386" s="22">
        <v>45463</v>
      </c>
      <c r="J1386" s="22">
        <v>45463</v>
      </c>
      <c r="K1386" s="22"/>
      <c r="L1386" t="s">
        <v>158</v>
      </c>
      <c r="M1386" t="s">
        <v>147</v>
      </c>
      <c r="N1386" t="s">
        <v>148</v>
      </c>
      <c r="O1386" t="s">
        <v>531</v>
      </c>
      <c r="S1386" t="s">
        <v>76</v>
      </c>
      <c r="T1386" t="s">
        <v>139</v>
      </c>
    </row>
    <row r="1387" spans="1:20" x14ac:dyDescent="0.35">
      <c r="A1387">
        <v>59749</v>
      </c>
      <c r="C1387">
        <v>149</v>
      </c>
      <c r="D1387" t="s">
        <v>73</v>
      </c>
      <c r="E1387" t="s">
        <v>589</v>
      </c>
      <c r="F1387">
        <v>1823.26</v>
      </c>
      <c r="G1387" s="22">
        <v>45463</v>
      </c>
      <c r="H1387" s="22"/>
      <c r="I1387" s="22">
        <v>45463</v>
      </c>
      <c r="J1387" s="22">
        <v>45463</v>
      </c>
      <c r="K1387" s="22"/>
      <c r="L1387" t="s">
        <v>158</v>
      </c>
      <c r="M1387" t="s">
        <v>147</v>
      </c>
      <c r="N1387" t="s">
        <v>145</v>
      </c>
      <c r="O1387" t="s">
        <v>531</v>
      </c>
      <c r="S1387" t="s">
        <v>76</v>
      </c>
      <c r="T1387" t="s">
        <v>139</v>
      </c>
    </row>
    <row r="1388" spans="1:20" x14ac:dyDescent="0.35">
      <c r="A1388">
        <v>59751</v>
      </c>
      <c r="C1388">
        <v>149</v>
      </c>
      <c r="D1388" t="s">
        <v>73</v>
      </c>
      <c r="E1388" t="s">
        <v>577</v>
      </c>
      <c r="F1388">
        <v>1029.17</v>
      </c>
      <c r="G1388" s="22">
        <v>45463</v>
      </c>
      <c r="H1388" s="22"/>
      <c r="I1388" s="22">
        <v>45463</v>
      </c>
      <c r="J1388" s="22">
        <v>45463</v>
      </c>
      <c r="K1388" s="22"/>
      <c r="L1388" t="s">
        <v>158</v>
      </c>
      <c r="M1388" t="s">
        <v>147</v>
      </c>
      <c r="N1388" t="s">
        <v>148</v>
      </c>
      <c r="O1388" t="s">
        <v>531</v>
      </c>
      <c r="S1388" t="s">
        <v>76</v>
      </c>
      <c r="T1388" t="s">
        <v>139</v>
      </c>
    </row>
    <row r="1389" spans="1:20" x14ac:dyDescent="0.35">
      <c r="A1389">
        <v>59753</v>
      </c>
      <c r="C1389">
        <v>149</v>
      </c>
      <c r="D1389" t="s">
        <v>73</v>
      </c>
      <c r="E1389" t="s">
        <v>196</v>
      </c>
      <c r="F1389">
        <v>1809.11</v>
      </c>
      <c r="G1389" s="22">
        <v>45463</v>
      </c>
      <c r="H1389" s="22"/>
      <c r="I1389" s="22">
        <v>45463</v>
      </c>
      <c r="J1389" s="22">
        <v>45463</v>
      </c>
      <c r="K1389" s="22"/>
      <c r="L1389" t="s">
        <v>158</v>
      </c>
      <c r="M1389" t="s">
        <v>197</v>
      </c>
      <c r="N1389" t="s">
        <v>150</v>
      </c>
      <c r="O1389" t="s">
        <v>531</v>
      </c>
      <c r="S1389" t="s">
        <v>76</v>
      </c>
      <c r="T1389" t="s">
        <v>139</v>
      </c>
    </row>
    <row r="1390" spans="1:20" x14ac:dyDescent="0.35">
      <c r="A1390">
        <v>59755</v>
      </c>
      <c r="C1390">
        <v>149</v>
      </c>
      <c r="D1390" t="s">
        <v>73</v>
      </c>
      <c r="E1390" t="s">
        <v>483</v>
      </c>
      <c r="F1390">
        <v>1140.6500000000001</v>
      </c>
      <c r="G1390" s="22">
        <v>45463</v>
      </c>
      <c r="H1390" s="22"/>
      <c r="I1390" s="22">
        <v>45463</v>
      </c>
      <c r="J1390" s="22">
        <v>45463</v>
      </c>
      <c r="K1390" s="22"/>
      <c r="L1390" t="s">
        <v>158</v>
      </c>
      <c r="M1390" t="s">
        <v>147</v>
      </c>
      <c r="N1390" t="s">
        <v>145</v>
      </c>
      <c r="O1390" t="s">
        <v>531</v>
      </c>
      <c r="S1390" t="s">
        <v>76</v>
      </c>
      <c r="T1390" t="s">
        <v>139</v>
      </c>
    </row>
    <row r="1391" spans="1:20" x14ac:dyDescent="0.35">
      <c r="A1391">
        <v>59756</v>
      </c>
      <c r="C1391">
        <v>149</v>
      </c>
      <c r="D1391" t="s">
        <v>73</v>
      </c>
      <c r="E1391" t="s">
        <v>535</v>
      </c>
      <c r="F1391">
        <v>1092.43</v>
      </c>
      <c r="G1391" s="22">
        <v>45463</v>
      </c>
      <c r="H1391" s="22"/>
      <c r="I1391" s="22">
        <v>45463</v>
      </c>
      <c r="J1391" s="22">
        <v>45463</v>
      </c>
      <c r="K1391" s="22"/>
      <c r="L1391" t="s">
        <v>158</v>
      </c>
      <c r="M1391" t="s">
        <v>147</v>
      </c>
      <c r="N1391" t="s">
        <v>145</v>
      </c>
      <c r="O1391" t="s">
        <v>531</v>
      </c>
      <c r="S1391" t="s">
        <v>76</v>
      </c>
      <c r="T1391" t="s">
        <v>139</v>
      </c>
    </row>
    <row r="1392" spans="1:20" x14ac:dyDescent="0.35">
      <c r="A1392">
        <v>59758</v>
      </c>
      <c r="C1392">
        <v>149</v>
      </c>
      <c r="D1392" t="s">
        <v>73</v>
      </c>
      <c r="E1392" t="s">
        <v>590</v>
      </c>
      <c r="F1392">
        <v>796.84</v>
      </c>
      <c r="G1392" s="22">
        <v>45463</v>
      </c>
      <c r="H1392" s="22"/>
      <c r="I1392" s="22">
        <v>45463</v>
      </c>
      <c r="J1392" s="22">
        <v>45463</v>
      </c>
      <c r="K1392" s="22"/>
      <c r="L1392" t="s">
        <v>158</v>
      </c>
      <c r="M1392" t="s">
        <v>187</v>
      </c>
      <c r="N1392" t="s">
        <v>188</v>
      </c>
      <c r="O1392" t="s">
        <v>531</v>
      </c>
      <c r="S1392" t="s">
        <v>76</v>
      </c>
      <c r="T1392" t="s">
        <v>139</v>
      </c>
    </row>
    <row r="1393" spans="1:20" x14ac:dyDescent="0.35">
      <c r="A1393">
        <v>66692</v>
      </c>
      <c r="C1393">
        <v>149</v>
      </c>
      <c r="D1393" t="s">
        <v>73</v>
      </c>
      <c r="E1393" t="s">
        <v>591</v>
      </c>
      <c r="F1393">
        <v>1017</v>
      </c>
      <c r="G1393" s="22">
        <v>45463</v>
      </c>
      <c r="H1393" s="22"/>
      <c r="I1393" s="22">
        <v>45463</v>
      </c>
      <c r="J1393" s="22">
        <v>45432</v>
      </c>
      <c r="K1393" s="22"/>
      <c r="L1393" t="s">
        <v>133</v>
      </c>
      <c r="M1393" t="s">
        <v>147</v>
      </c>
      <c r="N1393" t="s">
        <v>145</v>
      </c>
      <c r="O1393" t="s">
        <v>531</v>
      </c>
      <c r="S1393" t="s">
        <v>76</v>
      </c>
      <c r="T1393" t="s">
        <v>305</v>
      </c>
    </row>
    <row r="1394" spans="1:20" x14ac:dyDescent="0.35">
      <c r="A1394">
        <v>66693</v>
      </c>
      <c r="C1394">
        <v>149</v>
      </c>
      <c r="D1394" t="s">
        <v>73</v>
      </c>
      <c r="E1394" t="s">
        <v>215</v>
      </c>
      <c r="F1394">
        <v>456</v>
      </c>
      <c r="G1394" s="22">
        <v>45463</v>
      </c>
      <c r="H1394" s="22"/>
      <c r="I1394" s="22">
        <v>45463</v>
      </c>
      <c r="J1394" s="22">
        <v>45457</v>
      </c>
      <c r="K1394" s="22"/>
      <c r="L1394" t="s">
        <v>133</v>
      </c>
      <c r="M1394" t="s">
        <v>147</v>
      </c>
      <c r="N1394" t="s">
        <v>148</v>
      </c>
      <c r="O1394" t="s">
        <v>531</v>
      </c>
      <c r="S1394" t="s">
        <v>76</v>
      </c>
      <c r="T1394" t="s">
        <v>305</v>
      </c>
    </row>
    <row r="1395" spans="1:20" x14ac:dyDescent="0.35">
      <c r="A1395">
        <v>66694</v>
      </c>
      <c r="C1395">
        <v>149</v>
      </c>
      <c r="D1395" t="s">
        <v>73</v>
      </c>
      <c r="E1395" t="s">
        <v>241</v>
      </c>
      <c r="F1395">
        <v>624.72</v>
      </c>
      <c r="G1395" s="22">
        <v>45463</v>
      </c>
      <c r="H1395" s="22"/>
      <c r="I1395" s="22">
        <v>45463</v>
      </c>
      <c r="J1395" s="22">
        <v>45456</v>
      </c>
      <c r="K1395" s="22"/>
      <c r="L1395" t="s">
        <v>133</v>
      </c>
      <c r="M1395" t="s">
        <v>242</v>
      </c>
      <c r="N1395" t="s">
        <v>243</v>
      </c>
      <c r="O1395" t="s">
        <v>531</v>
      </c>
      <c r="S1395" t="s">
        <v>76</v>
      </c>
      <c r="T1395" t="s">
        <v>305</v>
      </c>
    </row>
    <row r="1396" spans="1:20" x14ac:dyDescent="0.35">
      <c r="A1396">
        <v>66695</v>
      </c>
      <c r="C1396">
        <v>149</v>
      </c>
      <c r="D1396" t="s">
        <v>73</v>
      </c>
      <c r="E1396" t="s">
        <v>333</v>
      </c>
      <c r="F1396">
        <v>1345.86</v>
      </c>
      <c r="G1396" s="22">
        <v>45463</v>
      </c>
      <c r="H1396" s="22"/>
      <c r="I1396" s="22">
        <v>45463</v>
      </c>
      <c r="J1396" s="22">
        <v>45433</v>
      </c>
      <c r="K1396" s="22"/>
      <c r="L1396" t="s">
        <v>133</v>
      </c>
      <c r="M1396" t="s">
        <v>197</v>
      </c>
      <c r="N1396" t="s">
        <v>150</v>
      </c>
      <c r="O1396" t="s">
        <v>531</v>
      </c>
      <c r="S1396" t="s">
        <v>76</v>
      </c>
      <c r="T1396" t="s">
        <v>305</v>
      </c>
    </row>
    <row r="1397" spans="1:20" x14ac:dyDescent="0.35">
      <c r="A1397">
        <v>66698</v>
      </c>
      <c r="C1397">
        <v>149</v>
      </c>
      <c r="D1397" t="s">
        <v>73</v>
      </c>
      <c r="E1397" t="s">
        <v>231</v>
      </c>
      <c r="F1397">
        <v>12769.28</v>
      </c>
      <c r="G1397" s="22">
        <v>45463</v>
      </c>
      <c r="H1397" s="22"/>
      <c r="I1397" s="22">
        <v>45463</v>
      </c>
      <c r="J1397" s="22">
        <v>45454</v>
      </c>
      <c r="K1397" s="22"/>
      <c r="L1397" t="s">
        <v>158</v>
      </c>
      <c r="M1397" t="s">
        <v>141</v>
      </c>
      <c r="N1397" t="s">
        <v>232</v>
      </c>
      <c r="O1397" t="s">
        <v>531</v>
      </c>
      <c r="S1397" t="s">
        <v>76</v>
      </c>
      <c r="T1397" t="s">
        <v>305</v>
      </c>
    </row>
    <row r="1398" spans="1:20" x14ac:dyDescent="0.35">
      <c r="A1398">
        <v>66699</v>
      </c>
      <c r="C1398">
        <v>149</v>
      </c>
      <c r="D1398" t="s">
        <v>73</v>
      </c>
      <c r="E1398" t="s">
        <v>239</v>
      </c>
      <c r="F1398">
        <v>787.5</v>
      </c>
      <c r="G1398" s="22">
        <v>45463</v>
      </c>
      <c r="H1398" s="22"/>
      <c r="I1398" s="22">
        <v>45463</v>
      </c>
      <c r="J1398" s="22">
        <v>45454</v>
      </c>
      <c r="K1398" s="22"/>
      <c r="L1398" t="s">
        <v>133</v>
      </c>
      <c r="M1398" t="s">
        <v>141</v>
      </c>
      <c r="N1398" t="s">
        <v>240</v>
      </c>
      <c r="O1398" t="s">
        <v>531</v>
      </c>
      <c r="S1398" t="s">
        <v>76</v>
      </c>
      <c r="T1398" t="s">
        <v>305</v>
      </c>
    </row>
    <row r="1399" spans="1:20" x14ac:dyDescent="0.35">
      <c r="A1399">
        <v>66700</v>
      </c>
      <c r="C1399">
        <v>149</v>
      </c>
      <c r="D1399" t="s">
        <v>73</v>
      </c>
      <c r="E1399" t="s">
        <v>460</v>
      </c>
      <c r="F1399">
        <v>288.7</v>
      </c>
      <c r="G1399" s="22">
        <v>45463</v>
      </c>
      <c r="H1399" s="22"/>
      <c r="I1399" s="22">
        <v>45463</v>
      </c>
      <c r="J1399" s="22">
        <v>45433</v>
      </c>
      <c r="K1399" s="22"/>
      <c r="L1399" t="s">
        <v>133</v>
      </c>
      <c r="M1399" t="s">
        <v>147</v>
      </c>
      <c r="N1399" t="s">
        <v>145</v>
      </c>
      <c r="O1399" t="s">
        <v>531</v>
      </c>
      <c r="S1399" t="s">
        <v>76</v>
      </c>
      <c r="T1399" t="s">
        <v>305</v>
      </c>
    </row>
    <row r="1400" spans="1:20" x14ac:dyDescent="0.35">
      <c r="A1400">
        <v>66725</v>
      </c>
      <c r="C1400">
        <v>149</v>
      </c>
      <c r="D1400" t="s">
        <v>73</v>
      </c>
      <c r="E1400" t="s">
        <v>193</v>
      </c>
      <c r="F1400">
        <v>869.1</v>
      </c>
      <c r="G1400" s="22">
        <v>45463</v>
      </c>
      <c r="H1400" s="22"/>
      <c r="I1400" s="22">
        <v>45463</v>
      </c>
      <c r="J1400" s="22">
        <v>45433</v>
      </c>
      <c r="K1400" s="22"/>
      <c r="L1400" t="s">
        <v>396</v>
      </c>
      <c r="M1400" t="s">
        <v>147</v>
      </c>
      <c r="N1400" t="s">
        <v>145</v>
      </c>
      <c r="O1400" t="s">
        <v>531</v>
      </c>
      <c r="S1400" t="s">
        <v>76</v>
      </c>
      <c r="T1400" t="s">
        <v>305</v>
      </c>
    </row>
    <row r="1401" spans="1:20" x14ac:dyDescent="0.35">
      <c r="A1401">
        <v>66730</v>
      </c>
      <c r="C1401">
        <v>149</v>
      </c>
      <c r="D1401" t="s">
        <v>73</v>
      </c>
      <c r="E1401" t="s">
        <v>175</v>
      </c>
      <c r="F1401">
        <v>332.6</v>
      </c>
      <c r="G1401" s="22">
        <v>45463</v>
      </c>
      <c r="H1401" s="22"/>
      <c r="I1401" s="22">
        <v>45463</v>
      </c>
      <c r="J1401" s="22">
        <v>45448</v>
      </c>
      <c r="K1401" s="22"/>
      <c r="L1401" t="s">
        <v>133</v>
      </c>
      <c r="M1401" t="s">
        <v>147</v>
      </c>
      <c r="N1401" t="s">
        <v>145</v>
      </c>
      <c r="O1401" t="s">
        <v>531</v>
      </c>
      <c r="S1401" t="s">
        <v>76</v>
      </c>
      <c r="T1401" t="s">
        <v>305</v>
      </c>
    </row>
    <row r="1402" spans="1:20" x14ac:dyDescent="0.35">
      <c r="A1402">
        <v>67305</v>
      </c>
      <c r="C1402">
        <v>149</v>
      </c>
      <c r="D1402" t="s">
        <v>73</v>
      </c>
      <c r="E1402" t="s">
        <v>222</v>
      </c>
      <c r="F1402">
        <v>8260.85</v>
      </c>
      <c r="G1402" s="22">
        <v>45463</v>
      </c>
      <c r="H1402" s="22"/>
      <c r="I1402" s="22">
        <v>45463</v>
      </c>
      <c r="J1402" s="22">
        <v>45443</v>
      </c>
      <c r="K1402" s="22"/>
      <c r="L1402" t="s">
        <v>158</v>
      </c>
      <c r="M1402" t="s">
        <v>141</v>
      </c>
      <c r="N1402" t="s">
        <v>223</v>
      </c>
      <c r="O1402" t="s">
        <v>531</v>
      </c>
      <c r="S1402" t="s">
        <v>76</v>
      </c>
      <c r="T1402" t="s">
        <v>305</v>
      </c>
    </row>
    <row r="1403" spans="1:20" x14ac:dyDescent="0.35">
      <c r="A1403">
        <v>67316</v>
      </c>
      <c r="C1403">
        <v>149</v>
      </c>
      <c r="D1403" t="s">
        <v>73</v>
      </c>
      <c r="E1403" t="s">
        <v>226</v>
      </c>
      <c r="F1403">
        <v>781.81</v>
      </c>
      <c r="G1403" s="22">
        <v>45463</v>
      </c>
      <c r="H1403" s="22"/>
      <c r="I1403" s="22">
        <v>45463</v>
      </c>
      <c r="J1403" s="22">
        <v>45463</v>
      </c>
      <c r="K1403" s="22"/>
      <c r="L1403" t="s">
        <v>133</v>
      </c>
      <c r="M1403" t="s">
        <v>242</v>
      </c>
      <c r="N1403" t="s">
        <v>243</v>
      </c>
      <c r="O1403" t="s">
        <v>531</v>
      </c>
      <c r="S1403" t="s">
        <v>76</v>
      </c>
      <c r="T1403" t="s">
        <v>305</v>
      </c>
    </row>
    <row r="1404" spans="1:20" x14ac:dyDescent="0.35">
      <c r="A1404">
        <v>67317</v>
      </c>
      <c r="C1404">
        <v>149</v>
      </c>
      <c r="D1404" t="s">
        <v>73</v>
      </c>
      <c r="E1404" t="s">
        <v>226</v>
      </c>
      <c r="F1404">
        <v>123.03</v>
      </c>
      <c r="G1404" s="22">
        <v>45463</v>
      </c>
      <c r="H1404" s="22"/>
      <c r="I1404" s="22">
        <v>45463</v>
      </c>
      <c r="J1404" s="22">
        <v>45463</v>
      </c>
      <c r="K1404" s="22"/>
      <c r="L1404" t="s">
        <v>133</v>
      </c>
      <c r="M1404" t="s">
        <v>147</v>
      </c>
      <c r="N1404" t="s">
        <v>145</v>
      </c>
      <c r="O1404" t="s">
        <v>531</v>
      </c>
      <c r="S1404" t="s">
        <v>76</v>
      </c>
      <c r="T1404" t="s">
        <v>305</v>
      </c>
    </row>
    <row r="1405" spans="1:20" x14ac:dyDescent="0.35">
      <c r="A1405">
        <v>67320</v>
      </c>
      <c r="C1405">
        <v>149</v>
      </c>
      <c r="D1405" t="s">
        <v>73</v>
      </c>
      <c r="E1405" t="s">
        <v>226</v>
      </c>
      <c r="F1405">
        <v>891.75</v>
      </c>
      <c r="G1405" s="22">
        <v>45463</v>
      </c>
      <c r="H1405" s="22"/>
      <c r="I1405" s="22">
        <v>45463</v>
      </c>
      <c r="J1405" s="22">
        <v>45463</v>
      </c>
      <c r="K1405" s="22"/>
      <c r="L1405" t="s">
        <v>133</v>
      </c>
      <c r="M1405" t="s">
        <v>170</v>
      </c>
      <c r="N1405" t="s">
        <v>221</v>
      </c>
      <c r="O1405" t="s">
        <v>531</v>
      </c>
      <c r="S1405" t="s">
        <v>76</v>
      </c>
      <c r="T1405" t="s">
        <v>305</v>
      </c>
    </row>
    <row r="1406" spans="1:20" x14ac:dyDescent="0.35">
      <c r="A1406">
        <v>67322</v>
      </c>
      <c r="C1406">
        <v>149</v>
      </c>
      <c r="D1406" t="s">
        <v>73</v>
      </c>
      <c r="E1406" t="s">
        <v>236</v>
      </c>
      <c r="F1406">
        <v>351.4</v>
      </c>
      <c r="G1406" s="22">
        <v>45463</v>
      </c>
      <c r="H1406" s="22"/>
      <c r="I1406" s="22">
        <v>45463</v>
      </c>
      <c r="J1406" s="22">
        <v>45464</v>
      </c>
      <c r="K1406" s="22"/>
      <c r="L1406" t="s">
        <v>133</v>
      </c>
      <c r="M1406" t="s">
        <v>141</v>
      </c>
      <c r="N1406" t="s">
        <v>237</v>
      </c>
      <c r="O1406" t="s">
        <v>531</v>
      </c>
      <c r="S1406" t="s">
        <v>76</v>
      </c>
      <c r="T1406" t="s">
        <v>305</v>
      </c>
    </row>
    <row r="1407" spans="1:20" x14ac:dyDescent="0.35">
      <c r="A1407">
        <v>63845</v>
      </c>
      <c r="C1407">
        <v>149</v>
      </c>
      <c r="D1407" t="s">
        <v>73</v>
      </c>
      <c r="E1407" t="s">
        <v>144</v>
      </c>
      <c r="F1407">
        <v>325.14999999999998</v>
      </c>
      <c r="G1407" s="22">
        <v>45463</v>
      </c>
      <c r="H1407" s="22">
        <v>45491</v>
      </c>
      <c r="I1407" s="22">
        <v>45463</v>
      </c>
      <c r="J1407" s="22">
        <v>45463</v>
      </c>
      <c r="K1407" s="22">
        <v>45481</v>
      </c>
      <c r="L1407" t="s">
        <v>133</v>
      </c>
      <c r="M1407" t="s">
        <v>147</v>
      </c>
      <c r="N1407" t="s">
        <v>145</v>
      </c>
      <c r="O1407" t="s">
        <v>531</v>
      </c>
      <c r="Q1407" t="s">
        <v>137</v>
      </c>
      <c r="S1407" t="s">
        <v>76</v>
      </c>
      <c r="T1407" t="s">
        <v>139</v>
      </c>
    </row>
    <row r="1408" spans="1:20" x14ac:dyDescent="0.35">
      <c r="A1408">
        <v>59434</v>
      </c>
      <c r="C1408">
        <v>149</v>
      </c>
      <c r="D1408" t="s">
        <v>73</v>
      </c>
      <c r="E1408" t="s">
        <v>325</v>
      </c>
      <c r="F1408">
        <v>13548.5</v>
      </c>
      <c r="G1408" s="22">
        <v>45462</v>
      </c>
      <c r="H1408" s="22"/>
      <c r="I1408" s="22">
        <v>45462</v>
      </c>
      <c r="J1408" s="22">
        <v>45462</v>
      </c>
      <c r="K1408" s="22"/>
      <c r="L1408" t="s">
        <v>158</v>
      </c>
      <c r="M1408" t="s">
        <v>147</v>
      </c>
      <c r="N1408" t="s">
        <v>145</v>
      </c>
      <c r="O1408" t="s">
        <v>531</v>
      </c>
      <c r="S1408" t="s">
        <v>76</v>
      </c>
      <c r="T1408" t="s">
        <v>139</v>
      </c>
    </row>
    <row r="1409" spans="1:20" x14ac:dyDescent="0.35">
      <c r="A1409">
        <v>59435</v>
      </c>
      <c r="C1409">
        <v>149</v>
      </c>
      <c r="D1409" t="s">
        <v>73</v>
      </c>
      <c r="E1409" t="s">
        <v>483</v>
      </c>
      <c r="F1409">
        <v>427.05</v>
      </c>
      <c r="G1409" s="22">
        <v>45462</v>
      </c>
      <c r="H1409" s="22"/>
      <c r="I1409" s="22">
        <v>45462</v>
      </c>
      <c r="J1409" s="22">
        <v>45462</v>
      </c>
      <c r="K1409" s="22"/>
      <c r="L1409" t="s">
        <v>158</v>
      </c>
      <c r="M1409" t="s">
        <v>147</v>
      </c>
      <c r="N1409" t="s">
        <v>148</v>
      </c>
      <c r="O1409" t="s">
        <v>531</v>
      </c>
      <c r="S1409" t="s">
        <v>76</v>
      </c>
      <c r="T1409" t="s">
        <v>139</v>
      </c>
    </row>
    <row r="1410" spans="1:20" x14ac:dyDescent="0.35">
      <c r="A1410">
        <v>59437</v>
      </c>
      <c r="C1410">
        <v>149</v>
      </c>
      <c r="D1410" t="s">
        <v>73</v>
      </c>
      <c r="E1410" t="s">
        <v>325</v>
      </c>
      <c r="F1410">
        <v>3172.58</v>
      </c>
      <c r="G1410" s="22">
        <v>45462</v>
      </c>
      <c r="H1410" s="22"/>
      <c r="I1410" s="22">
        <v>45462</v>
      </c>
      <c r="J1410" s="22">
        <v>45462</v>
      </c>
      <c r="K1410" s="22"/>
      <c r="L1410" t="s">
        <v>158</v>
      </c>
      <c r="M1410" t="s">
        <v>147</v>
      </c>
      <c r="N1410" t="s">
        <v>145</v>
      </c>
      <c r="O1410" t="s">
        <v>531</v>
      </c>
      <c r="S1410" t="s">
        <v>76</v>
      </c>
      <c r="T1410" t="s">
        <v>139</v>
      </c>
    </row>
    <row r="1411" spans="1:20" x14ac:dyDescent="0.35">
      <c r="A1411">
        <v>59438</v>
      </c>
      <c r="C1411">
        <v>149</v>
      </c>
      <c r="D1411" t="s">
        <v>73</v>
      </c>
      <c r="E1411" t="s">
        <v>229</v>
      </c>
      <c r="F1411">
        <v>544.79</v>
      </c>
      <c r="G1411" s="22">
        <v>45462</v>
      </c>
      <c r="H1411" s="22"/>
      <c r="I1411" s="22">
        <v>45462</v>
      </c>
      <c r="J1411" s="22">
        <v>45462</v>
      </c>
      <c r="K1411" s="22"/>
      <c r="L1411" t="s">
        <v>158</v>
      </c>
      <c r="M1411" t="s">
        <v>147</v>
      </c>
      <c r="N1411" t="s">
        <v>145</v>
      </c>
      <c r="O1411" t="s">
        <v>531</v>
      </c>
      <c r="S1411" t="s">
        <v>76</v>
      </c>
      <c r="T1411" t="s">
        <v>139</v>
      </c>
    </row>
    <row r="1412" spans="1:20" x14ac:dyDescent="0.35">
      <c r="A1412">
        <v>60619</v>
      </c>
      <c r="C1412">
        <v>149</v>
      </c>
      <c r="D1412" t="s">
        <v>73</v>
      </c>
      <c r="E1412" t="s">
        <v>342</v>
      </c>
      <c r="F1412">
        <v>338.3</v>
      </c>
      <c r="G1412" s="22">
        <v>45462</v>
      </c>
      <c r="H1412" s="22"/>
      <c r="I1412" s="22">
        <v>45462</v>
      </c>
      <c r="J1412" s="22">
        <v>45462</v>
      </c>
      <c r="K1412" s="22"/>
      <c r="L1412" t="s">
        <v>158</v>
      </c>
      <c r="M1412" t="s">
        <v>147</v>
      </c>
      <c r="N1412" t="s">
        <v>145</v>
      </c>
      <c r="O1412" t="s">
        <v>531</v>
      </c>
      <c r="S1412" t="s">
        <v>76</v>
      </c>
      <c r="T1412" t="s">
        <v>139</v>
      </c>
    </row>
    <row r="1413" spans="1:20" x14ac:dyDescent="0.35">
      <c r="A1413">
        <v>66534</v>
      </c>
      <c r="C1413">
        <v>149</v>
      </c>
      <c r="D1413" t="s">
        <v>73</v>
      </c>
      <c r="E1413" t="s">
        <v>174</v>
      </c>
      <c r="F1413">
        <v>276.2</v>
      </c>
      <c r="G1413" s="22">
        <v>45453</v>
      </c>
      <c r="H1413" s="22"/>
      <c r="I1413" s="22">
        <v>45462</v>
      </c>
      <c r="J1413" s="22">
        <v>45446</v>
      </c>
      <c r="K1413" s="22"/>
      <c r="L1413" t="s">
        <v>133</v>
      </c>
      <c r="M1413" t="s">
        <v>147</v>
      </c>
      <c r="N1413" t="s">
        <v>145</v>
      </c>
      <c r="O1413" t="s">
        <v>592</v>
      </c>
      <c r="S1413" t="s">
        <v>76</v>
      </c>
      <c r="T1413" t="s">
        <v>305</v>
      </c>
    </row>
    <row r="1414" spans="1:20" x14ac:dyDescent="0.35">
      <c r="A1414">
        <v>66536</v>
      </c>
      <c r="C1414">
        <v>149</v>
      </c>
      <c r="D1414" t="s">
        <v>73</v>
      </c>
      <c r="E1414" t="s">
        <v>174</v>
      </c>
      <c r="F1414">
        <v>102.45</v>
      </c>
      <c r="G1414" s="22">
        <v>45456</v>
      </c>
      <c r="H1414" s="22"/>
      <c r="I1414" s="22">
        <v>45462</v>
      </c>
      <c r="J1414" s="22">
        <v>45449</v>
      </c>
      <c r="K1414" s="22"/>
      <c r="L1414" t="s">
        <v>133</v>
      </c>
      <c r="M1414" t="s">
        <v>147</v>
      </c>
      <c r="N1414" t="s">
        <v>145</v>
      </c>
      <c r="O1414" t="s">
        <v>592</v>
      </c>
      <c r="S1414" t="s">
        <v>76</v>
      </c>
      <c r="T1414" t="s">
        <v>305</v>
      </c>
    </row>
    <row r="1415" spans="1:20" x14ac:dyDescent="0.35">
      <c r="A1415">
        <v>66538</v>
      </c>
      <c r="C1415">
        <v>149</v>
      </c>
      <c r="D1415" t="s">
        <v>73</v>
      </c>
      <c r="E1415" t="s">
        <v>174</v>
      </c>
      <c r="F1415">
        <v>288.14999999999998</v>
      </c>
      <c r="G1415" s="22">
        <v>45462</v>
      </c>
      <c r="H1415" s="22"/>
      <c r="I1415" s="22">
        <v>45462</v>
      </c>
      <c r="J1415" s="22">
        <v>45454</v>
      </c>
      <c r="K1415" s="22"/>
      <c r="L1415" t="s">
        <v>133</v>
      </c>
      <c r="M1415" t="s">
        <v>147</v>
      </c>
      <c r="N1415" t="s">
        <v>145</v>
      </c>
      <c r="O1415" t="s">
        <v>531</v>
      </c>
      <c r="S1415" t="s">
        <v>76</v>
      </c>
      <c r="T1415" t="s">
        <v>305</v>
      </c>
    </row>
    <row r="1416" spans="1:20" x14ac:dyDescent="0.35">
      <c r="A1416">
        <v>66540</v>
      </c>
      <c r="C1416">
        <v>149</v>
      </c>
      <c r="D1416" t="s">
        <v>73</v>
      </c>
      <c r="E1416" t="s">
        <v>593</v>
      </c>
      <c r="F1416">
        <v>1189.46</v>
      </c>
      <c r="G1416" s="22"/>
      <c r="H1416" s="22"/>
      <c r="I1416" s="22">
        <v>45462</v>
      </c>
      <c r="J1416" s="22">
        <v>45364</v>
      </c>
      <c r="K1416" s="22"/>
      <c r="L1416" t="s">
        <v>133</v>
      </c>
      <c r="M1416" t="s">
        <v>147</v>
      </c>
      <c r="N1416" t="s">
        <v>148</v>
      </c>
      <c r="S1416" t="s">
        <v>76</v>
      </c>
      <c r="T1416" t="s">
        <v>305</v>
      </c>
    </row>
    <row r="1417" spans="1:20" x14ac:dyDescent="0.35">
      <c r="A1417">
        <v>66560</v>
      </c>
      <c r="C1417">
        <v>149</v>
      </c>
      <c r="D1417" t="s">
        <v>73</v>
      </c>
      <c r="E1417" t="s">
        <v>543</v>
      </c>
      <c r="F1417">
        <v>3313.07</v>
      </c>
      <c r="G1417" s="22">
        <v>45462</v>
      </c>
      <c r="H1417" s="22"/>
      <c r="I1417" s="22">
        <v>45462</v>
      </c>
      <c r="J1417" s="22">
        <v>45446</v>
      </c>
      <c r="K1417" s="22"/>
      <c r="L1417" t="s">
        <v>133</v>
      </c>
      <c r="M1417" t="s">
        <v>513</v>
      </c>
      <c r="N1417" t="s">
        <v>544</v>
      </c>
      <c r="O1417" t="s">
        <v>531</v>
      </c>
      <c r="S1417" t="s">
        <v>76</v>
      </c>
      <c r="T1417" t="s">
        <v>305</v>
      </c>
    </row>
    <row r="1418" spans="1:20" x14ac:dyDescent="0.35">
      <c r="A1418">
        <v>66561</v>
      </c>
      <c r="C1418">
        <v>149</v>
      </c>
      <c r="D1418" t="s">
        <v>73</v>
      </c>
      <c r="E1418" t="s">
        <v>456</v>
      </c>
      <c r="F1418">
        <v>159</v>
      </c>
      <c r="G1418" s="22">
        <v>45462</v>
      </c>
      <c r="H1418" s="22"/>
      <c r="I1418" s="22">
        <v>45462</v>
      </c>
      <c r="J1418" s="22">
        <v>45457</v>
      </c>
      <c r="K1418" s="22"/>
      <c r="L1418" t="s">
        <v>158</v>
      </c>
      <c r="M1418" t="s">
        <v>170</v>
      </c>
      <c r="N1418" t="s">
        <v>221</v>
      </c>
      <c r="O1418" t="s">
        <v>531</v>
      </c>
      <c r="S1418" t="s">
        <v>76</v>
      </c>
      <c r="T1418" t="s">
        <v>305</v>
      </c>
    </row>
    <row r="1419" spans="1:20" x14ac:dyDescent="0.35">
      <c r="A1419">
        <v>66563</v>
      </c>
      <c r="C1419">
        <v>149</v>
      </c>
      <c r="D1419" t="s">
        <v>73</v>
      </c>
      <c r="E1419" t="s">
        <v>191</v>
      </c>
      <c r="F1419">
        <v>892.7</v>
      </c>
      <c r="G1419" s="22">
        <v>45462</v>
      </c>
      <c r="H1419" s="22"/>
      <c r="I1419" s="22">
        <v>45462</v>
      </c>
      <c r="J1419" s="22">
        <v>45441</v>
      </c>
      <c r="K1419" s="22"/>
      <c r="L1419" t="s">
        <v>133</v>
      </c>
      <c r="M1419" t="s">
        <v>147</v>
      </c>
      <c r="N1419" t="s">
        <v>145</v>
      </c>
      <c r="O1419" t="s">
        <v>531</v>
      </c>
      <c r="S1419" t="s">
        <v>76</v>
      </c>
      <c r="T1419" t="s">
        <v>305</v>
      </c>
    </row>
    <row r="1420" spans="1:20" x14ac:dyDescent="0.35">
      <c r="A1420">
        <v>66564</v>
      </c>
      <c r="C1420">
        <v>149</v>
      </c>
      <c r="D1420" t="s">
        <v>73</v>
      </c>
      <c r="E1420" t="s">
        <v>556</v>
      </c>
      <c r="F1420">
        <v>336</v>
      </c>
      <c r="G1420" s="22">
        <v>45462</v>
      </c>
      <c r="H1420" s="22"/>
      <c r="I1420" s="22">
        <v>45462</v>
      </c>
      <c r="J1420" s="22">
        <v>45447</v>
      </c>
      <c r="K1420" s="22"/>
      <c r="L1420" t="s">
        <v>133</v>
      </c>
      <c r="M1420" t="s">
        <v>147</v>
      </c>
      <c r="N1420" t="s">
        <v>145</v>
      </c>
      <c r="O1420" t="s">
        <v>531</v>
      </c>
      <c r="S1420" t="s">
        <v>76</v>
      </c>
      <c r="T1420" t="s">
        <v>305</v>
      </c>
    </row>
    <row r="1421" spans="1:20" x14ac:dyDescent="0.35">
      <c r="A1421">
        <v>66565</v>
      </c>
      <c r="C1421">
        <v>149</v>
      </c>
      <c r="D1421" t="s">
        <v>73</v>
      </c>
      <c r="E1421" t="s">
        <v>555</v>
      </c>
      <c r="F1421">
        <v>924</v>
      </c>
      <c r="G1421" s="22">
        <v>45462</v>
      </c>
      <c r="H1421" s="22"/>
      <c r="I1421" s="22">
        <v>45462</v>
      </c>
      <c r="J1421" s="22">
        <v>45441</v>
      </c>
      <c r="K1421" s="22"/>
      <c r="L1421" t="s">
        <v>133</v>
      </c>
      <c r="M1421" t="s">
        <v>217</v>
      </c>
      <c r="N1421" t="s">
        <v>291</v>
      </c>
      <c r="O1421" t="s">
        <v>531</v>
      </c>
      <c r="S1421" t="s">
        <v>76</v>
      </c>
      <c r="T1421" t="s">
        <v>305</v>
      </c>
    </row>
    <row r="1422" spans="1:20" x14ac:dyDescent="0.35">
      <c r="A1422">
        <v>66567</v>
      </c>
      <c r="C1422">
        <v>149</v>
      </c>
      <c r="D1422" t="s">
        <v>73</v>
      </c>
      <c r="E1422" t="s">
        <v>193</v>
      </c>
      <c r="F1422">
        <v>909.7</v>
      </c>
      <c r="G1422" s="22">
        <v>45462</v>
      </c>
      <c r="H1422" s="22"/>
      <c r="I1422" s="22">
        <v>45462</v>
      </c>
      <c r="J1422" s="22">
        <v>45446</v>
      </c>
      <c r="K1422" s="22"/>
      <c r="L1422" t="s">
        <v>133</v>
      </c>
      <c r="M1422" t="s">
        <v>147</v>
      </c>
      <c r="N1422" t="s">
        <v>145</v>
      </c>
      <c r="O1422" t="s">
        <v>531</v>
      </c>
      <c r="S1422" t="s">
        <v>76</v>
      </c>
      <c r="T1422" t="s">
        <v>305</v>
      </c>
    </row>
    <row r="1423" spans="1:20" x14ac:dyDescent="0.35">
      <c r="A1423">
        <v>66568</v>
      </c>
      <c r="C1423">
        <v>149</v>
      </c>
      <c r="D1423" t="s">
        <v>73</v>
      </c>
      <c r="E1423" t="s">
        <v>460</v>
      </c>
      <c r="F1423">
        <v>223.4</v>
      </c>
      <c r="G1423" s="22">
        <v>45462</v>
      </c>
      <c r="H1423" s="22"/>
      <c r="I1423" s="22">
        <v>45462</v>
      </c>
      <c r="J1423" s="22">
        <v>45432</v>
      </c>
      <c r="K1423" s="22"/>
      <c r="L1423" t="s">
        <v>133</v>
      </c>
      <c r="M1423" t="s">
        <v>147</v>
      </c>
      <c r="N1423" t="s">
        <v>145</v>
      </c>
      <c r="O1423" t="s">
        <v>531</v>
      </c>
      <c r="S1423" t="s">
        <v>76</v>
      </c>
      <c r="T1423" t="s">
        <v>305</v>
      </c>
    </row>
    <row r="1424" spans="1:20" x14ac:dyDescent="0.35">
      <c r="A1424">
        <v>66569</v>
      </c>
      <c r="C1424">
        <v>149</v>
      </c>
      <c r="D1424" t="s">
        <v>73</v>
      </c>
      <c r="E1424" t="s">
        <v>380</v>
      </c>
      <c r="F1424">
        <v>1561.4</v>
      </c>
      <c r="G1424" s="22">
        <v>45462</v>
      </c>
      <c r="H1424" s="22"/>
      <c r="I1424" s="22">
        <v>45462</v>
      </c>
      <c r="J1424" s="22">
        <v>45434</v>
      </c>
      <c r="K1424" s="22"/>
      <c r="L1424" t="s">
        <v>133</v>
      </c>
      <c r="M1424" t="s">
        <v>197</v>
      </c>
      <c r="N1424" t="s">
        <v>381</v>
      </c>
      <c r="O1424" t="s">
        <v>531</v>
      </c>
      <c r="S1424" t="s">
        <v>76</v>
      </c>
      <c r="T1424" t="s">
        <v>305</v>
      </c>
    </row>
    <row r="1425" spans="1:20" x14ac:dyDescent="0.35">
      <c r="A1425">
        <v>66570</v>
      </c>
      <c r="C1425">
        <v>149</v>
      </c>
      <c r="D1425" t="s">
        <v>73</v>
      </c>
      <c r="E1425" t="s">
        <v>439</v>
      </c>
      <c r="F1425">
        <v>3685.1</v>
      </c>
      <c r="G1425" s="22">
        <v>45462</v>
      </c>
      <c r="H1425" s="22"/>
      <c r="I1425" s="22">
        <v>45462</v>
      </c>
      <c r="J1425" s="22">
        <v>45454</v>
      </c>
      <c r="K1425" s="22"/>
      <c r="L1425" t="s">
        <v>133</v>
      </c>
      <c r="M1425" t="s">
        <v>200</v>
      </c>
      <c r="N1425" t="s">
        <v>440</v>
      </c>
      <c r="O1425" t="s">
        <v>531</v>
      </c>
      <c r="S1425" t="s">
        <v>76</v>
      </c>
      <c r="T1425" t="s">
        <v>305</v>
      </c>
    </row>
    <row r="1426" spans="1:20" x14ac:dyDescent="0.35">
      <c r="A1426">
        <v>70430</v>
      </c>
      <c r="C1426">
        <v>149</v>
      </c>
      <c r="D1426" t="s">
        <v>73</v>
      </c>
      <c r="E1426" t="s">
        <v>354</v>
      </c>
      <c r="F1426">
        <v>510</v>
      </c>
      <c r="G1426" s="22">
        <v>45462</v>
      </c>
      <c r="H1426" s="22"/>
      <c r="I1426" s="22">
        <v>45462</v>
      </c>
      <c r="J1426" s="22">
        <v>45462</v>
      </c>
      <c r="K1426" s="22"/>
      <c r="L1426" t="s">
        <v>133</v>
      </c>
      <c r="M1426" t="s">
        <v>141</v>
      </c>
      <c r="N1426" t="s">
        <v>355</v>
      </c>
      <c r="O1426" t="s">
        <v>531</v>
      </c>
      <c r="S1426" t="s">
        <v>76</v>
      </c>
      <c r="T1426" t="s">
        <v>305</v>
      </c>
    </row>
    <row r="1427" spans="1:20" x14ac:dyDescent="0.35">
      <c r="A1427">
        <v>70436</v>
      </c>
      <c r="C1427">
        <v>149</v>
      </c>
      <c r="D1427" t="s">
        <v>73</v>
      </c>
      <c r="E1427" t="s">
        <v>160</v>
      </c>
      <c r="F1427">
        <v>6259</v>
      </c>
      <c r="G1427" s="22">
        <v>45462</v>
      </c>
      <c r="H1427" s="22"/>
      <c r="I1427" s="22">
        <v>45462</v>
      </c>
      <c r="J1427" s="22">
        <v>45462</v>
      </c>
      <c r="K1427" s="22"/>
      <c r="L1427" t="s">
        <v>158</v>
      </c>
      <c r="M1427" t="s">
        <v>141</v>
      </c>
      <c r="N1427" t="s">
        <v>235</v>
      </c>
      <c r="O1427" t="s">
        <v>531</v>
      </c>
      <c r="S1427" t="s">
        <v>76</v>
      </c>
      <c r="T1427" t="s">
        <v>305</v>
      </c>
    </row>
    <row r="1428" spans="1:20" x14ac:dyDescent="0.35">
      <c r="A1428">
        <v>66524</v>
      </c>
      <c r="C1428">
        <v>149</v>
      </c>
      <c r="D1428" t="s">
        <v>73</v>
      </c>
      <c r="E1428" t="s">
        <v>470</v>
      </c>
      <c r="F1428">
        <v>5608.92</v>
      </c>
      <c r="G1428" s="22">
        <v>45461</v>
      </c>
      <c r="H1428" s="22"/>
      <c r="I1428" s="22">
        <v>45461</v>
      </c>
      <c r="J1428" s="22">
        <v>45446</v>
      </c>
      <c r="K1428" s="22"/>
      <c r="L1428" t="s">
        <v>133</v>
      </c>
      <c r="M1428" t="s">
        <v>242</v>
      </c>
      <c r="N1428" t="s">
        <v>307</v>
      </c>
      <c r="O1428" t="s">
        <v>531</v>
      </c>
      <c r="S1428" t="s">
        <v>76</v>
      </c>
      <c r="T1428" t="s">
        <v>305</v>
      </c>
    </row>
    <row r="1429" spans="1:20" x14ac:dyDescent="0.35">
      <c r="A1429">
        <v>66525</v>
      </c>
      <c r="C1429">
        <v>149</v>
      </c>
      <c r="D1429" t="s">
        <v>73</v>
      </c>
      <c r="E1429" t="s">
        <v>379</v>
      </c>
      <c r="F1429">
        <v>193.61</v>
      </c>
      <c r="G1429" s="22">
        <v>45461</v>
      </c>
      <c r="H1429" s="22"/>
      <c r="I1429" s="22">
        <v>45461</v>
      </c>
      <c r="J1429" s="22">
        <v>45411</v>
      </c>
      <c r="K1429" s="22"/>
      <c r="L1429" t="s">
        <v>133</v>
      </c>
      <c r="M1429" t="s">
        <v>147</v>
      </c>
      <c r="N1429" t="s">
        <v>145</v>
      </c>
      <c r="O1429" t="s">
        <v>531</v>
      </c>
      <c r="S1429" t="s">
        <v>76</v>
      </c>
      <c r="T1429" t="s">
        <v>305</v>
      </c>
    </row>
    <row r="1430" spans="1:20" x14ac:dyDescent="0.35">
      <c r="A1430">
        <v>66532</v>
      </c>
      <c r="C1430">
        <v>149</v>
      </c>
      <c r="D1430" t="s">
        <v>73</v>
      </c>
      <c r="E1430" t="s">
        <v>210</v>
      </c>
      <c r="F1430">
        <v>1721.4</v>
      </c>
      <c r="G1430" s="22">
        <v>45461</v>
      </c>
      <c r="H1430" s="22"/>
      <c r="I1430" s="22">
        <v>45461</v>
      </c>
      <c r="J1430" s="22">
        <v>45447</v>
      </c>
      <c r="K1430" s="22"/>
      <c r="L1430" t="s">
        <v>133</v>
      </c>
      <c r="M1430" t="s">
        <v>147</v>
      </c>
      <c r="N1430" t="s">
        <v>145</v>
      </c>
      <c r="O1430" t="s">
        <v>531</v>
      </c>
      <c r="S1430" t="s">
        <v>76</v>
      </c>
      <c r="T1430" t="s">
        <v>305</v>
      </c>
    </row>
    <row r="1431" spans="1:20" x14ac:dyDescent="0.35">
      <c r="A1431">
        <v>66533</v>
      </c>
      <c r="C1431">
        <v>149</v>
      </c>
      <c r="D1431" t="s">
        <v>73</v>
      </c>
      <c r="E1431" t="s">
        <v>484</v>
      </c>
      <c r="F1431">
        <v>345.55</v>
      </c>
      <c r="G1431" s="22">
        <v>45461</v>
      </c>
      <c r="H1431" s="22"/>
      <c r="I1431" s="22">
        <v>45461</v>
      </c>
      <c r="J1431" s="22">
        <v>45441</v>
      </c>
      <c r="K1431" s="22"/>
      <c r="L1431" t="s">
        <v>133</v>
      </c>
      <c r="M1431" t="s">
        <v>147</v>
      </c>
      <c r="N1431" t="s">
        <v>145</v>
      </c>
      <c r="O1431" t="s">
        <v>531</v>
      </c>
      <c r="S1431" t="s">
        <v>76</v>
      </c>
      <c r="T1431" t="s">
        <v>305</v>
      </c>
    </row>
    <row r="1432" spans="1:20" x14ac:dyDescent="0.35">
      <c r="A1432">
        <v>66535</v>
      </c>
      <c r="C1432">
        <v>149</v>
      </c>
      <c r="D1432" t="s">
        <v>73</v>
      </c>
      <c r="E1432" t="s">
        <v>193</v>
      </c>
      <c r="F1432">
        <v>3533.64</v>
      </c>
      <c r="G1432" s="22">
        <v>45461</v>
      </c>
      <c r="H1432" s="22"/>
      <c r="I1432" s="22">
        <v>45461</v>
      </c>
      <c r="J1432" s="22">
        <v>45443</v>
      </c>
      <c r="K1432" s="22"/>
      <c r="L1432" t="s">
        <v>133</v>
      </c>
      <c r="M1432" t="s">
        <v>147</v>
      </c>
      <c r="N1432" t="s">
        <v>145</v>
      </c>
      <c r="O1432" t="s">
        <v>531</v>
      </c>
      <c r="S1432" t="s">
        <v>76</v>
      </c>
      <c r="T1432" t="s">
        <v>305</v>
      </c>
    </row>
    <row r="1433" spans="1:20" x14ac:dyDescent="0.35">
      <c r="A1433">
        <v>66537</v>
      </c>
      <c r="C1433">
        <v>149</v>
      </c>
      <c r="D1433" t="s">
        <v>73</v>
      </c>
      <c r="E1433" t="s">
        <v>193</v>
      </c>
      <c r="F1433">
        <v>759.77</v>
      </c>
      <c r="G1433" s="22">
        <v>45461</v>
      </c>
      <c r="H1433" s="22"/>
      <c r="I1433" s="22">
        <v>45461</v>
      </c>
      <c r="J1433" s="22">
        <v>45443</v>
      </c>
      <c r="K1433" s="22"/>
      <c r="L1433" t="s">
        <v>133</v>
      </c>
      <c r="M1433" t="s">
        <v>147</v>
      </c>
      <c r="N1433" t="s">
        <v>145</v>
      </c>
      <c r="O1433" t="s">
        <v>531</v>
      </c>
      <c r="S1433" t="s">
        <v>76</v>
      </c>
      <c r="T1433" t="s">
        <v>305</v>
      </c>
    </row>
    <row r="1434" spans="1:20" x14ac:dyDescent="0.35">
      <c r="A1434">
        <v>66597</v>
      </c>
      <c r="C1434">
        <v>149</v>
      </c>
      <c r="D1434" t="s">
        <v>73</v>
      </c>
      <c r="E1434" t="s">
        <v>245</v>
      </c>
      <c r="F1434">
        <v>1336.7</v>
      </c>
      <c r="G1434" s="22">
        <v>45461</v>
      </c>
      <c r="H1434" s="22"/>
      <c r="I1434" s="22">
        <v>45461</v>
      </c>
      <c r="J1434" s="22">
        <v>45398</v>
      </c>
      <c r="K1434" s="22"/>
      <c r="L1434" t="s">
        <v>133</v>
      </c>
      <c r="M1434" t="s">
        <v>147</v>
      </c>
      <c r="N1434" t="s">
        <v>148</v>
      </c>
      <c r="O1434" t="s">
        <v>531</v>
      </c>
      <c r="S1434" t="s">
        <v>76</v>
      </c>
      <c r="T1434" t="s">
        <v>305</v>
      </c>
    </row>
    <row r="1435" spans="1:20" x14ac:dyDescent="0.35">
      <c r="A1435">
        <v>66638</v>
      </c>
      <c r="C1435">
        <v>149</v>
      </c>
      <c r="D1435" t="s">
        <v>73</v>
      </c>
      <c r="E1435" t="s">
        <v>245</v>
      </c>
      <c r="F1435">
        <v>933.49</v>
      </c>
      <c r="G1435" s="22">
        <v>45461</v>
      </c>
      <c r="H1435" s="22"/>
      <c r="I1435" s="22">
        <v>45461</v>
      </c>
      <c r="J1435" s="22">
        <v>45400</v>
      </c>
      <c r="K1435" s="22"/>
      <c r="L1435" t="s">
        <v>133</v>
      </c>
      <c r="M1435" t="s">
        <v>147</v>
      </c>
      <c r="N1435" t="s">
        <v>148</v>
      </c>
      <c r="O1435" t="s">
        <v>531</v>
      </c>
      <c r="S1435" t="s">
        <v>76</v>
      </c>
      <c r="T1435" t="s">
        <v>305</v>
      </c>
    </row>
    <row r="1436" spans="1:20" x14ac:dyDescent="0.35">
      <c r="A1436">
        <v>66660</v>
      </c>
      <c r="C1436">
        <v>149</v>
      </c>
      <c r="D1436" t="s">
        <v>73</v>
      </c>
      <c r="E1436" t="s">
        <v>315</v>
      </c>
      <c r="F1436">
        <v>1494.27</v>
      </c>
      <c r="G1436" s="22">
        <v>45461</v>
      </c>
      <c r="H1436" s="22"/>
      <c r="I1436" s="22">
        <v>45461</v>
      </c>
      <c r="J1436" s="22">
        <v>45427</v>
      </c>
      <c r="K1436" s="22"/>
      <c r="L1436" t="s">
        <v>133</v>
      </c>
      <c r="M1436" t="s">
        <v>166</v>
      </c>
      <c r="N1436" t="s">
        <v>167</v>
      </c>
      <c r="O1436" t="s">
        <v>531</v>
      </c>
      <c r="S1436" t="s">
        <v>76</v>
      </c>
      <c r="T1436" t="s">
        <v>305</v>
      </c>
    </row>
    <row r="1437" spans="1:20" x14ac:dyDescent="0.35">
      <c r="A1437">
        <v>66684</v>
      </c>
      <c r="C1437">
        <v>149</v>
      </c>
      <c r="D1437" t="s">
        <v>73</v>
      </c>
      <c r="E1437" t="s">
        <v>211</v>
      </c>
      <c r="F1437">
        <v>177</v>
      </c>
      <c r="G1437" s="22">
        <v>45461</v>
      </c>
      <c r="H1437" s="22"/>
      <c r="I1437" s="22">
        <v>45461</v>
      </c>
      <c r="J1437" s="22">
        <v>45454</v>
      </c>
      <c r="K1437" s="22"/>
      <c r="L1437" t="s">
        <v>133</v>
      </c>
      <c r="M1437" t="s">
        <v>147</v>
      </c>
      <c r="N1437" t="s">
        <v>145</v>
      </c>
      <c r="O1437" t="s">
        <v>531</v>
      </c>
      <c r="S1437" t="s">
        <v>76</v>
      </c>
      <c r="T1437" t="s">
        <v>305</v>
      </c>
    </row>
    <row r="1438" spans="1:20" x14ac:dyDescent="0.35">
      <c r="A1438">
        <v>66685</v>
      </c>
      <c r="C1438">
        <v>149</v>
      </c>
      <c r="D1438" t="s">
        <v>73</v>
      </c>
      <c r="E1438" t="s">
        <v>404</v>
      </c>
      <c r="F1438">
        <v>131.19999999999999</v>
      </c>
      <c r="G1438" s="22">
        <v>45461</v>
      </c>
      <c r="H1438" s="22"/>
      <c r="I1438" s="22">
        <v>45461</v>
      </c>
      <c r="J1438" s="22">
        <v>45462</v>
      </c>
      <c r="K1438" s="22"/>
      <c r="L1438" t="s">
        <v>133</v>
      </c>
      <c r="M1438" t="s">
        <v>141</v>
      </c>
      <c r="N1438" t="s">
        <v>142</v>
      </c>
      <c r="O1438" t="s">
        <v>531</v>
      </c>
      <c r="S1438" t="s">
        <v>76</v>
      </c>
      <c r="T1438" t="s">
        <v>305</v>
      </c>
    </row>
    <row r="1439" spans="1:20" x14ac:dyDescent="0.35">
      <c r="A1439">
        <v>66686</v>
      </c>
      <c r="C1439">
        <v>149</v>
      </c>
      <c r="D1439" t="s">
        <v>73</v>
      </c>
      <c r="E1439" t="s">
        <v>319</v>
      </c>
      <c r="F1439">
        <v>1050</v>
      </c>
      <c r="G1439" s="22">
        <v>45461</v>
      </c>
      <c r="H1439" s="22"/>
      <c r="I1439" s="22">
        <v>45461</v>
      </c>
      <c r="J1439" s="22">
        <v>45448</v>
      </c>
      <c r="K1439" s="22"/>
      <c r="L1439" t="s">
        <v>133</v>
      </c>
      <c r="M1439" t="s">
        <v>81</v>
      </c>
      <c r="N1439" t="s">
        <v>420</v>
      </c>
      <c r="O1439" t="s">
        <v>531</v>
      </c>
      <c r="S1439" t="s">
        <v>76</v>
      </c>
      <c r="T1439" t="s">
        <v>305</v>
      </c>
    </row>
    <row r="1440" spans="1:20" x14ac:dyDescent="0.35">
      <c r="A1440">
        <v>66687</v>
      </c>
      <c r="C1440">
        <v>149</v>
      </c>
      <c r="D1440" t="s">
        <v>73</v>
      </c>
      <c r="E1440" t="s">
        <v>484</v>
      </c>
      <c r="F1440">
        <v>2264.14</v>
      </c>
      <c r="G1440" s="22">
        <v>45461</v>
      </c>
      <c r="H1440" s="22"/>
      <c r="I1440" s="22">
        <v>45461</v>
      </c>
      <c r="J1440" s="22">
        <v>45446</v>
      </c>
      <c r="K1440" s="22"/>
      <c r="L1440" t="s">
        <v>133</v>
      </c>
      <c r="M1440" t="s">
        <v>147</v>
      </c>
      <c r="N1440" t="s">
        <v>145</v>
      </c>
      <c r="O1440" t="s">
        <v>531</v>
      </c>
      <c r="S1440" t="s">
        <v>76</v>
      </c>
      <c r="T1440" t="s">
        <v>305</v>
      </c>
    </row>
    <row r="1441" spans="1:20" x14ac:dyDescent="0.35">
      <c r="A1441">
        <v>66688</v>
      </c>
      <c r="C1441">
        <v>149</v>
      </c>
      <c r="D1441" t="s">
        <v>73</v>
      </c>
      <c r="E1441" t="s">
        <v>379</v>
      </c>
      <c r="F1441">
        <v>383.51</v>
      </c>
      <c r="G1441" s="22">
        <v>45461</v>
      </c>
      <c r="H1441" s="22"/>
      <c r="I1441" s="22">
        <v>45461</v>
      </c>
      <c r="J1441" s="22">
        <v>45446</v>
      </c>
      <c r="K1441" s="22"/>
      <c r="L1441" t="s">
        <v>133</v>
      </c>
      <c r="M1441" t="s">
        <v>147</v>
      </c>
      <c r="N1441" t="s">
        <v>145</v>
      </c>
      <c r="O1441" t="s">
        <v>531</v>
      </c>
      <c r="S1441" t="s">
        <v>76</v>
      </c>
      <c r="T1441" t="s">
        <v>305</v>
      </c>
    </row>
    <row r="1442" spans="1:20" x14ac:dyDescent="0.35">
      <c r="A1442">
        <v>66689</v>
      </c>
      <c r="C1442">
        <v>149</v>
      </c>
      <c r="D1442" t="s">
        <v>73</v>
      </c>
      <c r="E1442" t="s">
        <v>154</v>
      </c>
      <c r="F1442">
        <v>895.5</v>
      </c>
      <c r="G1442" s="22">
        <v>45461</v>
      </c>
      <c r="H1442" s="22"/>
      <c r="I1442" s="22">
        <v>45461</v>
      </c>
      <c r="J1442" s="22">
        <v>45454</v>
      </c>
      <c r="K1442" s="22"/>
      <c r="L1442" t="s">
        <v>133</v>
      </c>
      <c r="M1442" t="s">
        <v>147</v>
      </c>
      <c r="N1442" t="s">
        <v>145</v>
      </c>
      <c r="O1442" t="s">
        <v>531</v>
      </c>
      <c r="S1442" t="s">
        <v>76</v>
      </c>
      <c r="T1442" t="s">
        <v>305</v>
      </c>
    </row>
    <row r="1443" spans="1:20" x14ac:dyDescent="0.35">
      <c r="A1443">
        <v>59279</v>
      </c>
      <c r="C1443">
        <v>149</v>
      </c>
      <c r="D1443" t="s">
        <v>73</v>
      </c>
      <c r="E1443" t="s">
        <v>427</v>
      </c>
      <c r="F1443">
        <v>1041.8699999999999</v>
      </c>
      <c r="G1443" s="22">
        <v>45461</v>
      </c>
      <c r="H1443" s="22"/>
      <c r="I1443" s="22">
        <v>45461</v>
      </c>
      <c r="J1443" s="22">
        <v>45461</v>
      </c>
      <c r="K1443" s="22"/>
      <c r="L1443" t="s">
        <v>457</v>
      </c>
      <c r="N1443" t="s">
        <v>145</v>
      </c>
      <c r="O1443" t="s">
        <v>531</v>
      </c>
      <c r="S1443" t="s">
        <v>76</v>
      </c>
      <c r="T1443" t="s">
        <v>139</v>
      </c>
    </row>
    <row r="1444" spans="1:20" x14ac:dyDescent="0.35">
      <c r="A1444">
        <v>59280</v>
      </c>
      <c r="C1444">
        <v>149</v>
      </c>
      <c r="D1444" t="s">
        <v>73</v>
      </c>
      <c r="E1444" t="s">
        <v>502</v>
      </c>
      <c r="F1444">
        <v>1256</v>
      </c>
      <c r="G1444" s="22">
        <v>45461</v>
      </c>
      <c r="H1444" s="22"/>
      <c r="I1444" s="22">
        <v>45461</v>
      </c>
      <c r="J1444" s="22">
        <v>45461</v>
      </c>
      <c r="K1444" s="22"/>
      <c r="L1444" t="s">
        <v>158</v>
      </c>
      <c r="M1444" t="s">
        <v>147</v>
      </c>
      <c r="N1444" t="s">
        <v>145</v>
      </c>
      <c r="O1444" t="s">
        <v>531</v>
      </c>
      <c r="S1444" t="s">
        <v>76</v>
      </c>
      <c r="T1444" t="s">
        <v>139</v>
      </c>
    </row>
    <row r="1445" spans="1:20" x14ac:dyDescent="0.35">
      <c r="A1445">
        <v>59281</v>
      </c>
      <c r="C1445">
        <v>149</v>
      </c>
      <c r="D1445" t="s">
        <v>73</v>
      </c>
      <c r="E1445" t="s">
        <v>594</v>
      </c>
      <c r="F1445">
        <v>672</v>
      </c>
      <c r="G1445" s="22">
        <v>45461</v>
      </c>
      <c r="H1445" s="22"/>
      <c r="I1445" s="22">
        <v>45461</v>
      </c>
      <c r="J1445" s="22">
        <v>45461</v>
      </c>
      <c r="K1445" s="22"/>
      <c r="L1445" t="s">
        <v>158</v>
      </c>
      <c r="M1445" t="s">
        <v>147</v>
      </c>
      <c r="N1445" t="s">
        <v>145</v>
      </c>
      <c r="O1445" t="s">
        <v>531</v>
      </c>
      <c r="S1445" t="s">
        <v>76</v>
      </c>
      <c r="T1445" t="s">
        <v>139</v>
      </c>
    </row>
    <row r="1446" spans="1:20" x14ac:dyDescent="0.35">
      <c r="A1446">
        <v>59282</v>
      </c>
      <c r="C1446">
        <v>149</v>
      </c>
      <c r="D1446" t="s">
        <v>73</v>
      </c>
      <c r="E1446" t="s">
        <v>595</v>
      </c>
      <c r="F1446">
        <v>109.97</v>
      </c>
      <c r="G1446" s="22">
        <v>45461</v>
      </c>
      <c r="H1446" s="22"/>
      <c r="I1446" s="22">
        <v>45461</v>
      </c>
      <c r="J1446" s="22">
        <v>45461</v>
      </c>
      <c r="K1446" s="22"/>
      <c r="L1446" t="s">
        <v>158</v>
      </c>
      <c r="M1446" t="s">
        <v>147</v>
      </c>
      <c r="N1446" t="s">
        <v>145</v>
      </c>
      <c r="O1446" t="s">
        <v>531</v>
      </c>
      <c r="S1446" t="s">
        <v>76</v>
      </c>
      <c r="T1446" t="s">
        <v>139</v>
      </c>
    </row>
    <row r="1447" spans="1:20" x14ac:dyDescent="0.35">
      <c r="A1447">
        <v>59283</v>
      </c>
      <c r="C1447">
        <v>149</v>
      </c>
      <c r="D1447" t="s">
        <v>73</v>
      </c>
      <c r="E1447" t="s">
        <v>153</v>
      </c>
      <c r="F1447">
        <v>4072.8</v>
      </c>
      <c r="G1447" s="22">
        <v>45461</v>
      </c>
      <c r="H1447" s="22"/>
      <c r="I1447" s="22">
        <v>45461</v>
      </c>
      <c r="J1447" s="22">
        <v>45461</v>
      </c>
      <c r="K1447" s="22"/>
      <c r="L1447" t="s">
        <v>158</v>
      </c>
      <c r="M1447" t="s">
        <v>147</v>
      </c>
      <c r="N1447" t="s">
        <v>145</v>
      </c>
      <c r="O1447" t="s">
        <v>531</v>
      </c>
      <c r="S1447" t="s">
        <v>76</v>
      </c>
      <c r="T1447" t="s">
        <v>139</v>
      </c>
    </row>
    <row r="1448" spans="1:20" x14ac:dyDescent="0.35">
      <c r="A1448">
        <v>59305</v>
      </c>
      <c r="C1448">
        <v>149</v>
      </c>
      <c r="D1448" t="s">
        <v>73</v>
      </c>
      <c r="E1448" t="s">
        <v>558</v>
      </c>
      <c r="F1448">
        <v>1561.8</v>
      </c>
      <c r="G1448" s="22">
        <v>45461</v>
      </c>
      <c r="H1448" s="22"/>
      <c r="I1448" s="22">
        <v>45461</v>
      </c>
      <c r="J1448" s="22">
        <v>45461</v>
      </c>
      <c r="K1448" s="22"/>
      <c r="L1448" t="s">
        <v>158</v>
      </c>
      <c r="M1448" t="s">
        <v>147</v>
      </c>
      <c r="N1448" t="s">
        <v>145</v>
      </c>
      <c r="O1448" t="s">
        <v>531</v>
      </c>
      <c r="S1448" t="s">
        <v>76</v>
      </c>
      <c r="T1448" t="s">
        <v>139</v>
      </c>
    </row>
    <row r="1449" spans="1:20" x14ac:dyDescent="0.35">
      <c r="A1449">
        <v>59308</v>
      </c>
      <c r="C1449">
        <v>149</v>
      </c>
      <c r="D1449" t="s">
        <v>73</v>
      </c>
      <c r="E1449" t="s">
        <v>152</v>
      </c>
      <c r="F1449">
        <v>827.4</v>
      </c>
      <c r="G1449" s="22">
        <v>45461</v>
      </c>
      <c r="H1449" s="22"/>
      <c r="I1449" s="22">
        <v>45461</v>
      </c>
      <c r="J1449" s="22">
        <v>45461</v>
      </c>
      <c r="K1449" s="22"/>
      <c r="L1449" t="s">
        <v>158</v>
      </c>
      <c r="M1449" t="s">
        <v>147</v>
      </c>
      <c r="N1449" t="s">
        <v>145</v>
      </c>
      <c r="O1449" t="s">
        <v>531</v>
      </c>
      <c r="S1449" t="s">
        <v>76</v>
      </c>
      <c r="T1449" t="s">
        <v>139</v>
      </c>
    </row>
    <row r="1450" spans="1:20" x14ac:dyDescent="0.35">
      <c r="A1450">
        <v>59316</v>
      </c>
      <c r="C1450">
        <v>149</v>
      </c>
      <c r="D1450" t="s">
        <v>73</v>
      </c>
      <c r="E1450" t="s">
        <v>542</v>
      </c>
      <c r="F1450">
        <v>3235.7</v>
      </c>
      <c r="G1450" s="22">
        <v>45461</v>
      </c>
      <c r="H1450" s="22"/>
      <c r="I1450" s="22">
        <v>45461</v>
      </c>
      <c r="J1450" s="22">
        <v>45461</v>
      </c>
      <c r="K1450" s="22"/>
      <c r="L1450" t="s">
        <v>158</v>
      </c>
      <c r="M1450" t="s">
        <v>147</v>
      </c>
      <c r="N1450" t="s">
        <v>145</v>
      </c>
      <c r="O1450" t="s">
        <v>531</v>
      </c>
      <c r="S1450" t="s">
        <v>76</v>
      </c>
      <c r="T1450" t="s">
        <v>139</v>
      </c>
    </row>
    <row r="1451" spans="1:20" x14ac:dyDescent="0.35">
      <c r="A1451">
        <v>58500</v>
      </c>
      <c r="C1451">
        <v>149</v>
      </c>
      <c r="D1451" t="s">
        <v>73</v>
      </c>
      <c r="E1451" t="s">
        <v>324</v>
      </c>
      <c r="F1451">
        <v>5615.85</v>
      </c>
      <c r="G1451" s="22">
        <v>45460</v>
      </c>
      <c r="H1451" s="22"/>
      <c r="I1451" s="22">
        <v>45460</v>
      </c>
      <c r="J1451" s="22">
        <v>45216</v>
      </c>
      <c r="K1451" s="22"/>
      <c r="L1451" t="s">
        <v>133</v>
      </c>
      <c r="M1451" t="s">
        <v>228</v>
      </c>
      <c r="N1451" t="s">
        <v>228</v>
      </c>
      <c r="O1451" t="s">
        <v>531</v>
      </c>
      <c r="S1451" t="s">
        <v>76</v>
      </c>
      <c r="T1451" t="s">
        <v>305</v>
      </c>
    </row>
    <row r="1452" spans="1:20" x14ac:dyDescent="0.35">
      <c r="A1452">
        <v>58802</v>
      </c>
      <c r="C1452">
        <v>149</v>
      </c>
      <c r="D1452" t="s">
        <v>73</v>
      </c>
      <c r="E1452" t="s">
        <v>439</v>
      </c>
      <c r="F1452">
        <v>5000</v>
      </c>
      <c r="G1452" s="22">
        <v>45460</v>
      </c>
      <c r="H1452" s="22"/>
      <c r="I1452" s="22">
        <v>45460</v>
      </c>
      <c r="J1452" s="22">
        <v>45460</v>
      </c>
      <c r="K1452" s="22"/>
      <c r="L1452" t="s">
        <v>158</v>
      </c>
      <c r="M1452" t="s">
        <v>228</v>
      </c>
      <c r="N1452" t="s">
        <v>228</v>
      </c>
      <c r="O1452" t="s">
        <v>531</v>
      </c>
      <c r="S1452" t="s">
        <v>76</v>
      </c>
      <c r="T1452" t="s">
        <v>305</v>
      </c>
    </row>
    <row r="1453" spans="1:20" x14ac:dyDescent="0.35">
      <c r="A1453">
        <v>59043</v>
      </c>
      <c r="C1453">
        <v>149</v>
      </c>
      <c r="D1453" t="s">
        <v>73</v>
      </c>
      <c r="E1453" t="s">
        <v>177</v>
      </c>
      <c r="F1453">
        <v>4295.63</v>
      </c>
      <c r="G1453" s="22">
        <v>45460</v>
      </c>
      <c r="H1453" s="22"/>
      <c r="I1453" s="22">
        <v>45460</v>
      </c>
      <c r="J1453" s="22">
        <v>45460</v>
      </c>
      <c r="K1453" s="22"/>
      <c r="L1453" t="s">
        <v>158</v>
      </c>
      <c r="M1453" t="s">
        <v>147</v>
      </c>
      <c r="N1453" t="s">
        <v>148</v>
      </c>
      <c r="O1453" t="s">
        <v>531</v>
      </c>
      <c r="S1453" t="s">
        <v>76</v>
      </c>
      <c r="T1453" t="s">
        <v>139</v>
      </c>
    </row>
    <row r="1454" spans="1:20" x14ac:dyDescent="0.35">
      <c r="A1454">
        <v>59044</v>
      </c>
      <c r="C1454">
        <v>149</v>
      </c>
      <c r="D1454" t="s">
        <v>73</v>
      </c>
      <c r="E1454" t="s">
        <v>596</v>
      </c>
      <c r="F1454">
        <v>417.6</v>
      </c>
      <c r="G1454" s="22">
        <v>45460</v>
      </c>
      <c r="H1454" s="22"/>
      <c r="I1454" s="22">
        <v>45460</v>
      </c>
      <c r="J1454" s="22">
        <v>45460</v>
      </c>
      <c r="K1454" s="22"/>
      <c r="L1454" t="s">
        <v>158</v>
      </c>
      <c r="M1454" t="s">
        <v>147</v>
      </c>
      <c r="N1454" t="s">
        <v>145</v>
      </c>
      <c r="O1454" t="s">
        <v>531</v>
      </c>
      <c r="S1454" t="s">
        <v>76</v>
      </c>
      <c r="T1454" t="s">
        <v>139</v>
      </c>
    </row>
    <row r="1455" spans="1:20" x14ac:dyDescent="0.35">
      <c r="A1455">
        <v>70325</v>
      </c>
      <c r="C1455">
        <v>149</v>
      </c>
      <c r="D1455" t="s">
        <v>73</v>
      </c>
      <c r="E1455" t="s">
        <v>375</v>
      </c>
      <c r="F1455">
        <v>6.36</v>
      </c>
      <c r="G1455" s="22">
        <v>45460</v>
      </c>
      <c r="H1455" s="22"/>
      <c r="I1455" s="22">
        <v>45460</v>
      </c>
      <c r="J1455" s="22">
        <v>45460</v>
      </c>
      <c r="K1455" s="22"/>
      <c r="L1455" t="s">
        <v>334</v>
      </c>
      <c r="M1455" t="s">
        <v>377</v>
      </c>
      <c r="N1455" t="s">
        <v>597</v>
      </c>
      <c r="O1455" t="s">
        <v>531</v>
      </c>
      <c r="S1455" t="s">
        <v>76</v>
      </c>
      <c r="T1455" t="s">
        <v>305</v>
      </c>
    </row>
    <row r="1456" spans="1:20" x14ac:dyDescent="0.35">
      <c r="A1456">
        <v>70328</v>
      </c>
      <c r="C1456">
        <v>149</v>
      </c>
      <c r="D1456" t="s">
        <v>73</v>
      </c>
      <c r="E1456" t="s">
        <v>375</v>
      </c>
      <c r="F1456">
        <v>12.5</v>
      </c>
      <c r="G1456" s="22">
        <v>45460</v>
      </c>
      <c r="H1456" s="22"/>
      <c r="I1456" s="22">
        <v>45460</v>
      </c>
      <c r="J1456" s="22">
        <v>45460</v>
      </c>
      <c r="K1456" s="22"/>
      <c r="L1456" t="s">
        <v>334</v>
      </c>
      <c r="M1456" t="s">
        <v>377</v>
      </c>
      <c r="N1456" t="s">
        <v>597</v>
      </c>
      <c r="O1456" t="s">
        <v>531</v>
      </c>
      <c r="S1456" t="s">
        <v>76</v>
      </c>
      <c r="T1456" t="s">
        <v>305</v>
      </c>
    </row>
    <row r="1457" spans="1:20" x14ac:dyDescent="0.35">
      <c r="A1457">
        <v>70329</v>
      </c>
      <c r="C1457">
        <v>149</v>
      </c>
      <c r="D1457" t="s">
        <v>73</v>
      </c>
      <c r="E1457" t="s">
        <v>375</v>
      </c>
      <c r="F1457">
        <v>-51.07</v>
      </c>
      <c r="G1457" s="22">
        <v>45460</v>
      </c>
      <c r="H1457" s="22"/>
      <c r="I1457" s="22">
        <v>45460</v>
      </c>
      <c r="J1457" s="22">
        <v>45460</v>
      </c>
      <c r="K1457" s="22"/>
      <c r="L1457" t="s">
        <v>334</v>
      </c>
      <c r="M1457" t="s">
        <v>377</v>
      </c>
      <c r="N1457" t="s">
        <v>597</v>
      </c>
      <c r="O1457" t="s">
        <v>531</v>
      </c>
      <c r="S1457" t="s">
        <v>76</v>
      </c>
      <c r="T1457" t="s">
        <v>305</v>
      </c>
    </row>
    <row r="1458" spans="1:20" x14ac:dyDescent="0.35">
      <c r="A1458">
        <v>70357</v>
      </c>
      <c r="C1458">
        <v>149</v>
      </c>
      <c r="D1458" t="s">
        <v>73</v>
      </c>
      <c r="E1458" t="s">
        <v>155</v>
      </c>
      <c r="F1458">
        <v>32.75</v>
      </c>
      <c r="G1458" s="22">
        <v>45460</v>
      </c>
      <c r="H1458" s="22"/>
      <c r="I1458" s="22">
        <v>45460</v>
      </c>
      <c r="J1458" s="22">
        <v>45460</v>
      </c>
      <c r="K1458" s="22"/>
      <c r="L1458" t="s">
        <v>158</v>
      </c>
      <c r="M1458" t="s">
        <v>170</v>
      </c>
      <c r="N1458" t="s">
        <v>156</v>
      </c>
      <c r="O1458" t="s">
        <v>531</v>
      </c>
      <c r="S1458" t="s">
        <v>76</v>
      </c>
      <c r="T1458" t="s">
        <v>305</v>
      </c>
    </row>
    <row r="1459" spans="1:20" x14ac:dyDescent="0.35">
      <c r="A1459">
        <v>59086</v>
      </c>
      <c r="C1459">
        <v>149</v>
      </c>
      <c r="D1459" t="s">
        <v>73</v>
      </c>
      <c r="E1459" t="s">
        <v>535</v>
      </c>
      <c r="F1459">
        <v>3099.86</v>
      </c>
      <c r="G1459" s="22">
        <v>45460</v>
      </c>
      <c r="H1459" s="22"/>
      <c r="I1459" s="22">
        <v>45460</v>
      </c>
      <c r="J1459" s="22">
        <v>45460</v>
      </c>
      <c r="K1459" s="22"/>
      <c r="L1459" t="s">
        <v>158</v>
      </c>
      <c r="M1459" t="s">
        <v>147</v>
      </c>
      <c r="N1459" t="s">
        <v>145</v>
      </c>
      <c r="O1459" t="s">
        <v>531</v>
      </c>
      <c r="S1459" t="s">
        <v>76</v>
      </c>
      <c r="T1459" t="s">
        <v>139</v>
      </c>
    </row>
    <row r="1460" spans="1:20" x14ac:dyDescent="0.35">
      <c r="A1460">
        <v>59087</v>
      </c>
      <c r="C1460">
        <v>149</v>
      </c>
      <c r="D1460" t="s">
        <v>73</v>
      </c>
      <c r="E1460" t="s">
        <v>483</v>
      </c>
      <c r="F1460">
        <v>4037.38</v>
      </c>
      <c r="G1460" s="22">
        <v>45460</v>
      </c>
      <c r="H1460" s="22"/>
      <c r="I1460" s="22">
        <v>45460</v>
      </c>
      <c r="J1460" s="22">
        <v>45460</v>
      </c>
      <c r="K1460" s="22"/>
      <c r="L1460" t="s">
        <v>158</v>
      </c>
      <c r="M1460" t="s">
        <v>147</v>
      </c>
      <c r="N1460" t="s">
        <v>148</v>
      </c>
      <c r="O1460" t="s">
        <v>531</v>
      </c>
      <c r="S1460" t="s">
        <v>76</v>
      </c>
      <c r="T1460" t="s">
        <v>139</v>
      </c>
    </row>
    <row r="1461" spans="1:20" x14ac:dyDescent="0.35">
      <c r="A1461">
        <v>59088</v>
      </c>
      <c r="C1461">
        <v>149</v>
      </c>
      <c r="D1461" t="s">
        <v>73</v>
      </c>
      <c r="E1461" t="s">
        <v>152</v>
      </c>
      <c r="F1461">
        <v>174.04</v>
      </c>
      <c r="G1461" s="22">
        <v>45460</v>
      </c>
      <c r="H1461" s="22"/>
      <c r="I1461" s="22">
        <v>45460</v>
      </c>
      <c r="J1461" s="22">
        <v>45460</v>
      </c>
      <c r="K1461" s="22"/>
      <c r="L1461" t="s">
        <v>158</v>
      </c>
      <c r="M1461" t="s">
        <v>147</v>
      </c>
      <c r="N1461" t="s">
        <v>145</v>
      </c>
      <c r="O1461" t="s">
        <v>531</v>
      </c>
      <c r="S1461" t="s">
        <v>76</v>
      </c>
      <c r="T1461" t="s">
        <v>139</v>
      </c>
    </row>
    <row r="1462" spans="1:20" x14ac:dyDescent="0.35">
      <c r="A1462">
        <v>66431</v>
      </c>
      <c r="C1462">
        <v>149</v>
      </c>
      <c r="D1462" t="s">
        <v>73</v>
      </c>
      <c r="E1462" t="s">
        <v>461</v>
      </c>
      <c r="F1462">
        <v>1533.95</v>
      </c>
      <c r="G1462" s="22">
        <v>45460</v>
      </c>
      <c r="H1462" s="22"/>
      <c r="I1462" s="22">
        <v>45460</v>
      </c>
      <c r="J1462" s="22">
        <v>45418</v>
      </c>
      <c r="K1462" s="22"/>
      <c r="L1462" t="s">
        <v>133</v>
      </c>
      <c r="M1462" t="s">
        <v>242</v>
      </c>
      <c r="N1462" t="s">
        <v>462</v>
      </c>
      <c r="O1462" t="s">
        <v>531</v>
      </c>
      <c r="S1462" t="s">
        <v>76</v>
      </c>
      <c r="T1462" t="s">
        <v>305</v>
      </c>
    </row>
    <row r="1463" spans="1:20" x14ac:dyDescent="0.35">
      <c r="A1463">
        <v>66445</v>
      </c>
      <c r="C1463">
        <v>149</v>
      </c>
      <c r="D1463" t="s">
        <v>73</v>
      </c>
      <c r="E1463" t="s">
        <v>598</v>
      </c>
      <c r="F1463">
        <v>2811.05</v>
      </c>
      <c r="G1463" s="22">
        <v>45460</v>
      </c>
      <c r="H1463" s="22"/>
      <c r="I1463" s="22">
        <v>45460</v>
      </c>
      <c r="J1463" s="22">
        <v>45420</v>
      </c>
      <c r="K1463" s="22"/>
      <c r="L1463" t="s">
        <v>133</v>
      </c>
      <c r="M1463" t="s">
        <v>200</v>
      </c>
      <c r="N1463" t="s">
        <v>201</v>
      </c>
      <c r="O1463" t="s">
        <v>531</v>
      </c>
      <c r="S1463" t="s">
        <v>76</v>
      </c>
      <c r="T1463" t="s">
        <v>305</v>
      </c>
    </row>
    <row r="1464" spans="1:20" x14ac:dyDescent="0.35">
      <c r="A1464">
        <v>66462</v>
      </c>
      <c r="C1464">
        <v>149</v>
      </c>
      <c r="D1464" t="s">
        <v>73</v>
      </c>
      <c r="E1464" t="s">
        <v>598</v>
      </c>
      <c r="F1464">
        <v>12415.51</v>
      </c>
      <c r="G1464" s="22">
        <v>45460</v>
      </c>
      <c r="H1464" s="22"/>
      <c r="I1464" s="22">
        <v>45460</v>
      </c>
      <c r="J1464" s="22">
        <v>45420</v>
      </c>
      <c r="K1464" s="22"/>
      <c r="L1464" t="s">
        <v>133</v>
      </c>
      <c r="M1464" t="s">
        <v>200</v>
      </c>
      <c r="N1464" t="s">
        <v>201</v>
      </c>
      <c r="O1464" t="s">
        <v>531</v>
      </c>
      <c r="S1464" t="s">
        <v>76</v>
      </c>
      <c r="T1464" t="s">
        <v>305</v>
      </c>
    </row>
    <row r="1465" spans="1:20" x14ac:dyDescent="0.35">
      <c r="A1465">
        <v>66464</v>
      </c>
      <c r="C1465">
        <v>149</v>
      </c>
      <c r="D1465" t="s">
        <v>73</v>
      </c>
      <c r="E1465" t="s">
        <v>382</v>
      </c>
      <c r="F1465">
        <v>7172.7</v>
      </c>
      <c r="G1465" s="22">
        <v>45460</v>
      </c>
      <c r="H1465" s="22"/>
      <c r="I1465" s="22">
        <v>45460</v>
      </c>
      <c r="J1465" s="22">
        <v>45432</v>
      </c>
      <c r="K1465" s="22"/>
      <c r="L1465" t="s">
        <v>133</v>
      </c>
      <c r="M1465" t="s">
        <v>242</v>
      </c>
      <c r="N1465" t="s">
        <v>383</v>
      </c>
      <c r="O1465" t="s">
        <v>531</v>
      </c>
      <c r="S1465" t="s">
        <v>76</v>
      </c>
      <c r="T1465" t="s">
        <v>305</v>
      </c>
    </row>
    <row r="1466" spans="1:20" x14ac:dyDescent="0.35">
      <c r="A1466">
        <v>66465</v>
      </c>
      <c r="C1466">
        <v>149</v>
      </c>
      <c r="D1466" t="s">
        <v>73</v>
      </c>
      <c r="E1466" t="s">
        <v>581</v>
      </c>
      <c r="F1466">
        <v>4960</v>
      </c>
      <c r="G1466" s="22">
        <v>45460</v>
      </c>
      <c r="H1466" s="22"/>
      <c r="I1466" s="22">
        <v>45460</v>
      </c>
      <c r="J1466" s="22">
        <v>45435</v>
      </c>
      <c r="K1466" s="22"/>
      <c r="L1466" t="s">
        <v>133</v>
      </c>
      <c r="M1466" t="s">
        <v>141</v>
      </c>
      <c r="N1466" t="s">
        <v>235</v>
      </c>
      <c r="O1466" t="s">
        <v>531</v>
      </c>
      <c r="S1466" t="s">
        <v>76</v>
      </c>
      <c r="T1466" t="s">
        <v>305</v>
      </c>
    </row>
    <row r="1467" spans="1:20" x14ac:dyDescent="0.35">
      <c r="A1467">
        <v>66466</v>
      </c>
      <c r="C1467">
        <v>149</v>
      </c>
      <c r="D1467" t="s">
        <v>73</v>
      </c>
      <c r="E1467" t="s">
        <v>369</v>
      </c>
      <c r="F1467">
        <v>286.44</v>
      </c>
      <c r="G1467" s="22">
        <v>45460</v>
      </c>
      <c r="H1467" s="22"/>
      <c r="I1467" s="22">
        <v>45460</v>
      </c>
      <c r="J1467" s="22">
        <v>45439</v>
      </c>
      <c r="K1467" s="22"/>
      <c r="L1467" t="s">
        <v>133</v>
      </c>
      <c r="M1467" t="s">
        <v>147</v>
      </c>
      <c r="N1467" t="s">
        <v>145</v>
      </c>
      <c r="O1467" t="s">
        <v>531</v>
      </c>
      <c r="S1467" t="s">
        <v>76</v>
      </c>
      <c r="T1467" t="s">
        <v>305</v>
      </c>
    </row>
    <row r="1468" spans="1:20" x14ac:dyDescent="0.35">
      <c r="A1468">
        <v>66468</v>
      </c>
      <c r="C1468">
        <v>149</v>
      </c>
      <c r="D1468" t="s">
        <v>73</v>
      </c>
      <c r="E1468" t="s">
        <v>483</v>
      </c>
      <c r="F1468">
        <v>259.8</v>
      </c>
      <c r="G1468" s="22">
        <v>45460</v>
      </c>
      <c r="H1468" s="22"/>
      <c r="I1468" s="22">
        <v>45460</v>
      </c>
      <c r="J1468" s="22">
        <v>45435</v>
      </c>
      <c r="K1468" s="22"/>
      <c r="L1468" t="s">
        <v>334</v>
      </c>
      <c r="M1468" t="s">
        <v>147</v>
      </c>
      <c r="N1468" t="s">
        <v>145</v>
      </c>
      <c r="O1468" t="s">
        <v>531</v>
      </c>
      <c r="S1468" t="s">
        <v>76</v>
      </c>
      <c r="T1468" t="s">
        <v>305</v>
      </c>
    </row>
    <row r="1469" spans="1:20" x14ac:dyDescent="0.35">
      <c r="A1469">
        <v>66470</v>
      </c>
      <c r="C1469">
        <v>149</v>
      </c>
      <c r="D1469" t="s">
        <v>73</v>
      </c>
      <c r="E1469" t="s">
        <v>325</v>
      </c>
      <c r="F1469">
        <v>585.11</v>
      </c>
      <c r="G1469" s="22">
        <v>45460</v>
      </c>
      <c r="H1469" s="22"/>
      <c r="I1469" s="22">
        <v>45460</v>
      </c>
      <c r="J1469" s="22">
        <v>45436</v>
      </c>
      <c r="K1469" s="22"/>
      <c r="L1469" t="s">
        <v>334</v>
      </c>
      <c r="M1469" t="s">
        <v>147</v>
      </c>
      <c r="N1469" t="s">
        <v>145</v>
      </c>
      <c r="O1469" t="s">
        <v>531</v>
      </c>
      <c r="S1469" t="s">
        <v>76</v>
      </c>
      <c r="T1469" t="s">
        <v>305</v>
      </c>
    </row>
    <row r="1470" spans="1:20" x14ac:dyDescent="0.35">
      <c r="A1470">
        <v>66471</v>
      </c>
      <c r="C1470">
        <v>149</v>
      </c>
      <c r="D1470" t="s">
        <v>73</v>
      </c>
      <c r="E1470" t="s">
        <v>599</v>
      </c>
      <c r="F1470">
        <v>58.8</v>
      </c>
      <c r="G1470" s="22">
        <v>45460</v>
      </c>
      <c r="H1470" s="22"/>
      <c r="I1470" s="22">
        <v>45460</v>
      </c>
      <c r="J1470" s="22">
        <v>45441</v>
      </c>
      <c r="K1470" s="22"/>
      <c r="L1470" t="s">
        <v>334</v>
      </c>
      <c r="M1470" t="s">
        <v>197</v>
      </c>
      <c r="N1470" t="s">
        <v>437</v>
      </c>
      <c r="O1470" t="s">
        <v>531</v>
      </c>
      <c r="S1470" t="s">
        <v>76</v>
      </c>
      <c r="T1470" t="s">
        <v>305</v>
      </c>
    </row>
    <row r="1471" spans="1:20" x14ac:dyDescent="0.35">
      <c r="A1471">
        <v>66472</v>
      </c>
      <c r="C1471">
        <v>149</v>
      </c>
      <c r="D1471" t="s">
        <v>73</v>
      </c>
      <c r="E1471" t="s">
        <v>600</v>
      </c>
      <c r="F1471">
        <v>73.98</v>
      </c>
      <c r="G1471" s="22">
        <v>45460</v>
      </c>
      <c r="H1471" s="22"/>
      <c r="I1471" s="22">
        <v>45460</v>
      </c>
      <c r="J1471" s="22">
        <v>45443</v>
      </c>
      <c r="K1471" s="22"/>
      <c r="L1471" t="s">
        <v>334</v>
      </c>
      <c r="M1471" t="s">
        <v>147</v>
      </c>
      <c r="N1471" t="s">
        <v>145</v>
      </c>
      <c r="O1471" t="s">
        <v>531</v>
      </c>
      <c r="S1471" t="s">
        <v>76</v>
      </c>
      <c r="T1471" t="s">
        <v>305</v>
      </c>
    </row>
    <row r="1472" spans="1:20" x14ac:dyDescent="0.35">
      <c r="A1472">
        <v>66474</v>
      </c>
      <c r="C1472">
        <v>149</v>
      </c>
      <c r="D1472" t="s">
        <v>73</v>
      </c>
      <c r="E1472" t="s">
        <v>488</v>
      </c>
      <c r="F1472">
        <v>68.28</v>
      </c>
      <c r="G1472" s="22">
        <v>45460</v>
      </c>
      <c r="H1472" s="22"/>
      <c r="I1472" s="22">
        <v>45460</v>
      </c>
      <c r="J1472" s="22">
        <v>45443</v>
      </c>
      <c r="K1472" s="22"/>
      <c r="L1472" t="s">
        <v>334</v>
      </c>
      <c r="M1472" t="s">
        <v>147</v>
      </c>
      <c r="N1472" t="s">
        <v>145</v>
      </c>
      <c r="O1472" t="s">
        <v>531</v>
      </c>
      <c r="S1472" t="s">
        <v>76</v>
      </c>
      <c r="T1472" t="s">
        <v>305</v>
      </c>
    </row>
    <row r="1473" spans="1:20" x14ac:dyDescent="0.35">
      <c r="A1473">
        <v>66476</v>
      </c>
      <c r="C1473">
        <v>149</v>
      </c>
      <c r="D1473" t="s">
        <v>73</v>
      </c>
      <c r="E1473" t="s">
        <v>586</v>
      </c>
      <c r="F1473">
        <v>354.2</v>
      </c>
      <c r="G1473" s="22">
        <v>45460</v>
      </c>
      <c r="H1473" s="22"/>
      <c r="I1473" s="22">
        <v>45460</v>
      </c>
      <c r="J1473" s="22">
        <v>45447</v>
      </c>
      <c r="K1473" s="22"/>
      <c r="L1473" t="s">
        <v>334</v>
      </c>
      <c r="M1473" t="s">
        <v>147</v>
      </c>
      <c r="N1473" t="s">
        <v>145</v>
      </c>
      <c r="O1473" t="s">
        <v>531</v>
      </c>
      <c r="S1473" t="s">
        <v>76</v>
      </c>
      <c r="T1473" t="s">
        <v>305</v>
      </c>
    </row>
    <row r="1474" spans="1:20" x14ac:dyDescent="0.35">
      <c r="A1474">
        <v>66477</v>
      </c>
      <c r="C1474">
        <v>149</v>
      </c>
      <c r="D1474" t="s">
        <v>73</v>
      </c>
      <c r="E1474" t="s">
        <v>186</v>
      </c>
      <c r="F1474">
        <v>44</v>
      </c>
      <c r="G1474" s="22">
        <v>45460</v>
      </c>
      <c r="H1474" s="22"/>
      <c r="I1474" s="22">
        <v>45460</v>
      </c>
      <c r="J1474" s="22">
        <v>45447</v>
      </c>
      <c r="K1474" s="22"/>
      <c r="L1474" t="s">
        <v>334</v>
      </c>
      <c r="M1474" t="s">
        <v>187</v>
      </c>
      <c r="N1474" t="s">
        <v>192</v>
      </c>
      <c r="O1474" t="s">
        <v>531</v>
      </c>
      <c r="S1474" t="s">
        <v>76</v>
      </c>
      <c r="T1474" t="s">
        <v>305</v>
      </c>
    </row>
    <row r="1475" spans="1:20" x14ac:dyDescent="0.35">
      <c r="A1475">
        <v>66480</v>
      </c>
      <c r="C1475">
        <v>149</v>
      </c>
      <c r="D1475" t="s">
        <v>73</v>
      </c>
      <c r="E1475" t="s">
        <v>497</v>
      </c>
      <c r="F1475">
        <v>79.900000000000006</v>
      </c>
      <c r="G1475" s="22">
        <v>45460</v>
      </c>
      <c r="H1475" s="22"/>
      <c r="I1475" s="22">
        <v>45460</v>
      </c>
      <c r="J1475" s="22">
        <v>45432</v>
      </c>
      <c r="K1475" s="22"/>
      <c r="L1475" t="s">
        <v>334</v>
      </c>
      <c r="M1475" t="s">
        <v>170</v>
      </c>
      <c r="N1475" t="s">
        <v>221</v>
      </c>
      <c r="O1475" t="s">
        <v>531</v>
      </c>
      <c r="S1475" t="s">
        <v>76</v>
      </c>
      <c r="T1475" t="s">
        <v>305</v>
      </c>
    </row>
    <row r="1476" spans="1:20" x14ac:dyDescent="0.35">
      <c r="A1476">
        <v>66492</v>
      </c>
      <c r="C1476">
        <v>149</v>
      </c>
      <c r="D1476" t="s">
        <v>73</v>
      </c>
      <c r="E1476" t="s">
        <v>547</v>
      </c>
      <c r="F1476">
        <v>3350</v>
      </c>
      <c r="G1476" s="22">
        <v>45460</v>
      </c>
      <c r="H1476" s="22"/>
      <c r="I1476" s="22">
        <v>45460</v>
      </c>
      <c r="J1476" s="22">
        <v>45448</v>
      </c>
      <c r="K1476" s="22"/>
      <c r="L1476" t="s">
        <v>158</v>
      </c>
      <c r="M1476" t="s">
        <v>141</v>
      </c>
      <c r="N1476" t="s">
        <v>293</v>
      </c>
      <c r="O1476" t="s">
        <v>531</v>
      </c>
      <c r="S1476" t="s">
        <v>76</v>
      </c>
      <c r="T1476" t="s">
        <v>305</v>
      </c>
    </row>
    <row r="1477" spans="1:20" x14ac:dyDescent="0.35">
      <c r="A1477">
        <v>66493</v>
      </c>
      <c r="C1477">
        <v>149</v>
      </c>
      <c r="D1477" t="s">
        <v>73</v>
      </c>
      <c r="E1477" t="s">
        <v>461</v>
      </c>
      <c r="F1477">
        <v>1487.84</v>
      </c>
      <c r="G1477" s="22">
        <v>45460</v>
      </c>
      <c r="H1477" s="22"/>
      <c r="I1477" s="22">
        <v>45460</v>
      </c>
      <c r="J1477" s="22">
        <v>45447</v>
      </c>
      <c r="K1477" s="22"/>
      <c r="L1477" t="s">
        <v>133</v>
      </c>
      <c r="M1477" t="s">
        <v>242</v>
      </c>
      <c r="N1477" t="s">
        <v>462</v>
      </c>
      <c r="O1477" t="s">
        <v>531</v>
      </c>
      <c r="S1477" t="s">
        <v>76</v>
      </c>
      <c r="T1477" t="s">
        <v>305</v>
      </c>
    </row>
    <row r="1478" spans="1:20" x14ac:dyDescent="0.35">
      <c r="A1478">
        <v>66494</v>
      </c>
      <c r="C1478">
        <v>149</v>
      </c>
      <c r="D1478" t="s">
        <v>73</v>
      </c>
      <c r="E1478" t="s">
        <v>432</v>
      </c>
      <c r="F1478">
        <v>4000</v>
      </c>
      <c r="G1478" s="22">
        <v>45460</v>
      </c>
      <c r="H1478" s="22"/>
      <c r="I1478" s="22">
        <v>45460</v>
      </c>
      <c r="J1478" s="22">
        <v>45460</v>
      </c>
      <c r="K1478" s="22"/>
      <c r="L1478" t="s">
        <v>158</v>
      </c>
      <c r="M1478" t="s">
        <v>141</v>
      </c>
      <c r="N1478" t="s">
        <v>235</v>
      </c>
      <c r="O1478" t="s">
        <v>531</v>
      </c>
      <c r="S1478" t="s">
        <v>76</v>
      </c>
      <c r="T1478" t="s">
        <v>305</v>
      </c>
    </row>
    <row r="1479" spans="1:20" x14ac:dyDescent="0.35">
      <c r="A1479">
        <v>66495</v>
      </c>
      <c r="C1479">
        <v>149</v>
      </c>
      <c r="D1479" t="s">
        <v>73</v>
      </c>
      <c r="E1479" t="s">
        <v>432</v>
      </c>
      <c r="F1479">
        <v>360</v>
      </c>
      <c r="G1479" s="22">
        <v>45460</v>
      </c>
      <c r="H1479" s="22"/>
      <c r="I1479" s="22">
        <v>45460</v>
      </c>
      <c r="J1479" s="22">
        <v>45460</v>
      </c>
      <c r="K1479" s="22"/>
      <c r="L1479" t="s">
        <v>158</v>
      </c>
      <c r="M1479" t="s">
        <v>141</v>
      </c>
      <c r="N1479" t="s">
        <v>235</v>
      </c>
      <c r="O1479" t="s">
        <v>531</v>
      </c>
      <c r="S1479" t="s">
        <v>76</v>
      </c>
      <c r="T1479" t="s">
        <v>305</v>
      </c>
    </row>
    <row r="1480" spans="1:20" x14ac:dyDescent="0.35">
      <c r="A1480">
        <v>66496</v>
      </c>
      <c r="C1480">
        <v>149</v>
      </c>
      <c r="D1480" t="s">
        <v>73</v>
      </c>
      <c r="E1480" t="s">
        <v>546</v>
      </c>
      <c r="F1480">
        <v>200</v>
      </c>
      <c r="G1480" s="22">
        <v>45460</v>
      </c>
      <c r="H1480" s="22"/>
      <c r="I1480" s="22">
        <v>45460</v>
      </c>
      <c r="J1480" s="22">
        <v>45453</v>
      </c>
      <c r="K1480" s="22"/>
      <c r="L1480" t="s">
        <v>133</v>
      </c>
      <c r="M1480" t="s">
        <v>141</v>
      </c>
      <c r="N1480" t="s">
        <v>474</v>
      </c>
      <c r="O1480" t="s">
        <v>531</v>
      </c>
      <c r="S1480" t="s">
        <v>76</v>
      </c>
      <c r="T1480" t="s">
        <v>305</v>
      </c>
    </row>
    <row r="1481" spans="1:20" x14ac:dyDescent="0.35">
      <c r="A1481">
        <v>66497</v>
      </c>
      <c r="C1481">
        <v>149</v>
      </c>
      <c r="D1481" t="s">
        <v>73</v>
      </c>
      <c r="E1481" t="s">
        <v>295</v>
      </c>
      <c r="F1481">
        <v>6000</v>
      </c>
      <c r="G1481" s="22">
        <v>45460</v>
      </c>
      <c r="H1481" s="22"/>
      <c r="I1481" s="22">
        <v>45460</v>
      </c>
      <c r="J1481" s="22">
        <v>45447</v>
      </c>
      <c r="K1481" s="22"/>
      <c r="L1481" t="s">
        <v>158</v>
      </c>
      <c r="M1481" t="s">
        <v>141</v>
      </c>
      <c r="N1481" t="s">
        <v>293</v>
      </c>
      <c r="O1481" t="s">
        <v>531</v>
      </c>
      <c r="S1481" t="s">
        <v>76</v>
      </c>
      <c r="T1481" t="s">
        <v>305</v>
      </c>
    </row>
    <row r="1482" spans="1:20" x14ac:dyDescent="0.35">
      <c r="A1482">
        <v>66498</v>
      </c>
      <c r="C1482">
        <v>149</v>
      </c>
      <c r="D1482" t="s">
        <v>73</v>
      </c>
      <c r="E1482" t="s">
        <v>295</v>
      </c>
      <c r="F1482">
        <v>1618.68</v>
      </c>
      <c r="G1482" s="22">
        <v>45460</v>
      </c>
      <c r="H1482" s="22"/>
      <c r="I1482" s="22">
        <v>45460</v>
      </c>
      <c r="J1482" s="22">
        <v>45449</v>
      </c>
      <c r="K1482" s="22"/>
      <c r="L1482" t="s">
        <v>158</v>
      </c>
      <c r="M1482" t="s">
        <v>81</v>
      </c>
      <c r="N1482" t="s">
        <v>420</v>
      </c>
      <c r="O1482" t="s">
        <v>531</v>
      </c>
      <c r="S1482" t="s">
        <v>76</v>
      </c>
      <c r="T1482" t="s">
        <v>305</v>
      </c>
    </row>
    <row r="1483" spans="1:20" x14ac:dyDescent="0.35">
      <c r="A1483">
        <v>66499</v>
      </c>
      <c r="C1483">
        <v>149</v>
      </c>
      <c r="D1483" t="s">
        <v>73</v>
      </c>
      <c r="E1483" t="s">
        <v>557</v>
      </c>
      <c r="F1483">
        <v>5000</v>
      </c>
      <c r="G1483" s="22">
        <v>45460</v>
      </c>
      <c r="H1483" s="22"/>
      <c r="I1483" s="22">
        <v>45460</v>
      </c>
      <c r="J1483" s="22">
        <v>45446</v>
      </c>
      <c r="K1483" s="22"/>
      <c r="L1483" t="s">
        <v>158</v>
      </c>
      <c r="M1483" t="s">
        <v>141</v>
      </c>
      <c r="N1483" t="s">
        <v>293</v>
      </c>
      <c r="O1483" t="s">
        <v>531</v>
      </c>
      <c r="S1483" t="s">
        <v>76</v>
      </c>
      <c r="T1483" t="s">
        <v>305</v>
      </c>
    </row>
    <row r="1484" spans="1:20" x14ac:dyDescent="0.35">
      <c r="A1484">
        <v>66500</v>
      </c>
      <c r="C1484">
        <v>149</v>
      </c>
      <c r="D1484" t="s">
        <v>73</v>
      </c>
      <c r="E1484" t="s">
        <v>354</v>
      </c>
      <c r="F1484">
        <v>780</v>
      </c>
      <c r="G1484" s="22">
        <v>45460</v>
      </c>
      <c r="H1484" s="22"/>
      <c r="I1484" s="22">
        <v>45460</v>
      </c>
      <c r="J1484" s="22">
        <v>45461</v>
      </c>
      <c r="K1484" s="22"/>
      <c r="L1484" t="s">
        <v>133</v>
      </c>
      <c r="M1484" t="s">
        <v>141</v>
      </c>
      <c r="N1484" t="s">
        <v>355</v>
      </c>
      <c r="O1484" t="s">
        <v>531</v>
      </c>
      <c r="S1484" t="s">
        <v>76</v>
      </c>
      <c r="T1484" t="s">
        <v>305</v>
      </c>
    </row>
    <row r="1485" spans="1:20" x14ac:dyDescent="0.35">
      <c r="A1485">
        <v>66501</v>
      </c>
      <c r="C1485">
        <v>149</v>
      </c>
      <c r="D1485" t="s">
        <v>73</v>
      </c>
      <c r="E1485" t="s">
        <v>354</v>
      </c>
      <c r="F1485">
        <v>570</v>
      </c>
      <c r="G1485" s="22">
        <v>45460</v>
      </c>
      <c r="H1485" s="22"/>
      <c r="I1485" s="22">
        <v>45460</v>
      </c>
      <c r="J1485" s="22">
        <v>45461</v>
      </c>
      <c r="K1485" s="22"/>
      <c r="L1485" t="s">
        <v>133</v>
      </c>
      <c r="M1485" t="s">
        <v>141</v>
      </c>
      <c r="N1485" t="s">
        <v>355</v>
      </c>
      <c r="O1485" t="s">
        <v>531</v>
      </c>
      <c r="S1485" t="s">
        <v>76</v>
      </c>
      <c r="T1485" t="s">
        <v>305</v>
      </c>
    </row>
    <row r="1486" spans="1:20" x14ac:dyDescent="0.35">
      <c r="A1486">
        <v>66502</v>
      </c>
      <c r="C1486">
        <v>149</v>
      </c>
      <c r="D1486" t="s">
        <v>73</v>
      </c>
      <c r="E1486" t="s">
        <v>333</v>
      </c>
      <c r="F1486">
        <v>398.79</v>
      </c>
      <c r="G1486" s="22">
        <v>45460</v>
      </c>
      <c r="H1486" s="22"/>
      <c r="I1486" s="22">
        <v>45460</v>
      </c>
      <c r="J1486" s="22">
        <v>45429</v>
      </c>
      <c r="K1486" s="22"/>
      <c r="L1486" t="s">
        <v>158</v>
      </c>
      <c r="M1486" t="s">
        <v>197</v>
      </c>
      <c r="N1486" t="s">
        <v>150</v>
      </c>
      <c r="O1486" t="s">
        <v>531</v>
      </c>
      <c r="S1486" t="s">
        <v>76</v>
      </c>
      <c r="T1486" t="s">
        <v>305</v>
      </c>
    </row>
    <row r="1487" spans="1:20" x14ac:dyDescent="0.35">
      <c r="A1487">
        <v>66503</v>
      </c>
      <c r="C1487">
        <v>149</v>
      </c>
      <c r="D1487" t="s">
        <v>73</v>
      </c>
      <c r="E1487" t="s">
        <v>333</v>
      </c>
      <c r="F1487">
        <v>3274.86</v>
      </c>
      <c r="G1487" s="22">
        <v>45460</v>
      </c>
      <c r="H1487" s="22"/>
      <c r="I1487" s="22">
        <v>45460</v>
      </c>
      <c r="J1487" s="22">
        <v>45426</v>
      </c>
      <c r="K1487" s="22"/>
      <c r="L1487" t="s">
        <v>133</v>
      </c>
      <c r="M1487" t="s">
        <v>197</v>
      </c>
      <c r="N1487" t="s">
        <v>150</v>
      </c>
      <c r="O1487" t="s">
        <v>531</v>
      </c>
      <c r="S1487" t="s">
        <v>76</v>
      </c>
      <c r="T1487" t="s">
        <v>305</v>
      </c>
    </row>
    <row r="1488" spans="1:20" x14ac:dyDescent="0.35">
      <c r="A1488">
        <v>66504</v>
      </c>
      <c r="C1488">
        <v>149</v>
      </c>
      <c r="D1488" t="s">
        <v>73</v>
      </c>
      <c r="E1488" t="s">
        <v>404</v>
      </c>
      <c r="F1488">
        <v>3001.26</v>
      </c>
      <c r="G1488" s="22">
        <v>45460</v>
      </c>
      <c r="H1488" s="22"/>
      <c r="I1488" s="22">
        <v>45460</v>
      </c>
      <c r="J1488" s="22">
        <v>45461</v>
      </c>
      <c r="K1488" s="22"/>
      <c r="L1488" t="s">
        <v>133</v>
      </c>
      <c r="M1488" t="s">
        <v>141</v>
      </c>
      <c r="N1488" t="s">
        <v>142</v>
      </c>
      <c r="O1488" t="s">
        <v>531</v>
      </c>
      <c r="S1488" t="s">
        <v>76</v>
      </c>
      <c r="T1488" t="s">
        <v>305</v>
      </c>
    </row>
    <row r="1489" spans="1:20" x14ac:dyDescent="0.35">
      <c r="A1489">
        <v>66505</v>
      </c>
      <c r="C1489">
        <v>149</v>
      </c>
      <c r="D1489" t="s">
        <v>73</v>
      </c>
      <c r="E1489" t="s">
        <v>387</v>
      </c>
      <c r="F1489">
        <v>3000</v>
      </c>
      <c r="G1489" s="22">
        <v>45460</v>
      </c>
      <c r="H1489" s="22"/>
      <c r="I1489" s="22">
        <v>45460</v>
      </c>
      <c r="J1489" s="22">
        <v>45447</v>
      </c>
      <c r="K1489" s="22"/>
      <c r="L1489" t="s">
        <v>158</v>
      </c>
      <c r="M1489" t="s">
        <v>141</v>
      </c>
      <c r="N1489" t="s">
        <v>293</v>
      </c>
      <c r="O1489" t="s">
        <v>531</v>
      </c>
      <c r="S1489" t="s">
        <v>76</v>
      </c>
      <c r="T1489" t="s">
        <v>305</v>
      </c>
    </row>
    <row r="1490" spans="1:20" x14ac:dyDescent="0.35">
      <c r="A1490">
        <v>66506</v>
      </c>
      <c r="C1490">
        <v>149</v>
      </c>
      <c r="D1490" t="s">
        <v>73</v>
      </c>
      <c r="E1490" t="s">
        <v>193</v>
      </c>
      <c r="F1490">
        <v>8728.42</v>
      </c>
      <c r="G1490" s="22">
        <v>45460</v>
      </c>
      <c r="H1490" s="22"/>
      <c r="I1490" s="22">
        <v>45460</v>
      </c>
      <c r="J1490" s="22">
        <v>45332</v>
      </c>
      <c r="K1490" s="22"/>
      <c r="L1490" t="s">
        <v>158</v>
      </c>
      <c r="N1490" t="s">
        <v>228</v>
      </c>
      <c r="O1490" t="s">
        <v>531</v>
      </c>
      <c r="S1490" t="s">
        <v>76</v>
      </c>
      <c r="T1490" t="s">
        <v>305</v>
      </c>
    </row>
    <row r="1491" spans="1:20" x14ac:dyDescent="0.35">
      <c r="A1491">
        <v>66507</v>
      </c>
      <c r="C1491">
        <v>149</v>
      </c>
      <c r="D1491" t="s">
        <v>73</v>
      </c>
      <c r="E1491" t="s">
        <v>297</v>
      </c>
      <c r="F1491">
        <v>5000</v>
      </c>
      <c r="G1491" s="22">
        <v>45460</v>
      </c>
      <c r="H1491" s="22"/>
      <c r="I1491" s="22">
        <v>45460</v>
      </c>
      <c r="J1491" s="22">
        <v>45442</v>
      </c>
      <c r="K1491" s="22"/>
      <c r="L1491" t="s">
        <v>158</v>
      </c>
      <c r="M1491" t="s">
        <v>141</v>
      </c>
      <c r="N1491" t="s">
        <v>293</v>
      </c>
      <c r="O1491" t="s">
        <v>531</v>
      </c>
      <c r="S1491" t="s">
        <v>76</v>
      </c>
      <c r="T1491" t="s">
        <v>305</v>
      </c>
    </row>
    <row r="1492" spans="1:20" x14ac:dyDescent="0.35">
      <c r="A1492">
        <v>66508</v>
      </c>
      <c r="C1492">
        <v>149</v>
      </c>
      <c r="D1492" t="s">
        <v>73</v>
      </c>
      <c r="E1492" t="s">
        <v>545</v>
      </c>
      <c r="F1492">
        <v>5000</v>
      </c>
      <c r="G1492" s="22">
        <v>45460</v>
      </c>
      <c r="H1492" s="22"/>
      <c r="I1492" s="22">
        <v>45460</v>
      </c>
      <c r="J1492" s="22">
        <v>45442</v>
      </c>
      <c r="K1492" s="22"/>
      <c r="L1492" t="s">
        <v>158</v>
      </c>
      <c r="M1492" t="s">
        <v>141</v>
      </c>
      <c r="N1492" t="s">
        <v>293</v>
      </c>
      <c r="O1492" t="s">
        <v>531</v>
      </c>
      <c r="S1492" t="s">
        <v>76</v>
      </c>
      <c r="T1492" t="s">
        <v>305</v>
      </c>
    </row>
    <row r="1493" spans="1:20" x14ac:dyDescent="0.35">
      <c r="A1493">
        <v>66509</v>
      </c>
      <c r="C1493">
        <v>149</v>
      </c>
      <c r="D1493" t="s">
        <v>73</v>
      </c>
      <c r="E1493" t="s">
        <v>299</v>
      </c>
      <c r="F1493">
        <v>8245</v>
      </c>
      <c r="G1493" s="22">
        <v>45460</v>
      </c>
      <c r="H1493" s="22"/>
      <c r="I1493" s="22">
        <v>45460</v>
      </c>
      <c r="J1493" s="22">
        <v>45442</v>
      </c>
      <c r="K1493" s="22"/>
      <c r="L1493" t="s">
        <v>158</v>
      </c>
      <c r="M1493" t="s">
        <v>141</v>
      </c>
      <c r="N1493" t="s">
        <v>293</v>
      </c>
      <c r="O1493" t="s">
        <v>531</v>
      </c>
      <c r="S1493" t="s">
        <v>76</v>
      </c>
      <c r="T1493" t="s">
        <v>305</v>
      </c>
    </row>
    <row r="1494" spans="1:20" x14ac:dyDescent="0.35">
      <c r="A1494">
        <v>66510</v>
      </c>
      <c r="C1494">
        <v>149</v>
      </c>
      <c r="D1494" t="s">
        <v>73</v>
      </c>
      <c r="E1494" t="s">
        <v>155</v>
      </c>
      <c r="F1494">
        <v>153.52000000000001</v>
      </c>
      <c r="G1494" s="22">
        <v>45460</v>
      </c>
      <c r="H1494" s="22"/>
      <c r="I1494" s="22">
        <v>45460</v>
      </c>
      <c r="J1494" s="22">
        <v>45444</v>
      </c>
      <c r="K1494" s="22"/>
      <c r="L1494" t="s">
        <v>133</v>
      </c>
      <c r="M1494" t="s">
        <v>170</v>
      </c>
      <c r="N1494" t="s">
        <v>156</v>
      </c>
      <c r="O1494" t="s">
        <v>531</v>
      </c>
      <c r="S1494" t="s">
        <v>76</v>
      </c>
      <c r="T1494" t="s">
        <v>305</v>
      </c>
    </row>
    <row r="1495" spans="1:20" x14ac:dyDescent="0.35">
      <c r="A1495">
        <v>66513</v>
      </c>
      <c r="C1495">
        <v>149</v>
      </c>
      <c r="D1495" t="s">
        <v>73</v>
      </c>
      <c r="E1495" t="s">
        <v>298</v>
      </c>
      <c r="F1495">
        <v>10000</v>
      </c>
      <c r="G1495" s="22">
        <v>45460</v>
      </c>
      <c r="H1495" s="22"/>
      <c r="I1495" s="22">
        <v>45460</v>
      </c>
      <c r="J1495" s="22">
        <v>45442</v>
      </c>
      <c r="K1495" s="22"/>
      <c r="L1495" t="s">
        <v>158</v>
      </c>
      <c r="M1495" t="s">
        <v>141</v>
      </c>
      <c r="N1495" t="s">
        <v>293</v>
      </c>
      <c r="O1495" t="s">
        <v>531</v>
      </c>
      <c r="S1495" t="s">
        <v>76</v>
      </c>
      <c r="T1495" t="s">
        <v>305</v>
      </c>
    </row>
    <row r="1496" spans="1:20" x14ac:dyDescent="0.35">
      <c r="A1496">
        <v>66514</v>
      </c>
      <c r="C1496">
        <v>149</v>
      </c>
      <c r="D1496" t="s">
        <v>73</v>
      </c>
      <c r="E1496" t="s">
        <v>298</v>
      </c>
      <c r="F1496">
        <v>3520.66</v>
      </c>
      <c r="G1496" s="22">
        <v>45460</v>
      </c>
      <c r="H1496" s="22"/>
      <c r="I1496" s="22">
        <v>45460</v>
      </c>
      <c r="J1496" s="22">
        <v>45449</v>
      </c>
      <c r="K1496" s="22"/>
      <c r="L1496" t="s">
        <v>158</v>
      </c>
      <c r="M1496" t="s">
        <v>81</v>
      </c>
      <c r="N1496" t="s">
        <v>420</v>
      </c>
      <c r="O1496" t="s">
        <v>531</v>
      </c>
      <c r="S1496" t="s">
        <v>76</v>
      </c>
      <c r="T1496" t="s">
        <v>305</v>
      </c>
    </row>
    <row r="1497" spans="1:20" x14ac:dyDescent="0.35">
      <c r="A1497">
        <v>66521</v>
      </c>
      <c r="C1497">
        <v>149</v>
      </c>
      <c r="D1497" t="s">
        <v>73</v>
      </c>
      <c r="E1497" t="s">
        <v>323</v>
      </c>
      <c r="F1497">
        <v>2701.79</v>
      </c>
      <c r="G1497" s="22">
        <v>45460</v>
      </c>
      <c r="H1497" s="22"/>
      <c r="I1497" s="22">
        <v>45460</v>
      </c>
      <c r="J1497" s="22">
        <v>45460</v>
      </c>
      <c r="K1497" s="22"/>
      <c r="L1497" t="s">
        <v>158</v>
      </c>
      <c r="M1497" t="s">
        <v>228</v>
      </c>
      <c r="N1497" t="s">
        <v>228</v>
      </c>
      <c r="O1497" t="s">
        <v>531</v>
      </c>
      <c r="S1497" t="s">
        <v>76</v>
      </c>
      <c r="T1497" t="s">
        <v>305</v>
      </c>
    </row>
    <row r="1498" spans="1:20" x14ac:dyDescent="0.35">
      <c r="A1498">
        <v>66522</v>
      </c>
      <c r="C1498">
        <v>149</v>
      </c>
      <c r="D1498" t="s">
        <v>73</v>
      </c>
      <c r="E1498" t="s">
        <v>453</v>
      </c>
      <c r="F1498">
        <v>200</v>
      </c>
      <c r="G1498" s="22">
        <v>45460</v>
      </c>
      <c r="H1498" s="22"/>
      <c r="I1498" s="22">
        <v>45460</v>
      </c>
      <c r="J1498" s="22">
        <v>45450</v>
      </c>
      <c r="K1498" s="22"/>
      <c r="L1498" t="s">
        <v>133</v>
      </c>
      <c r="M1498" t="s">
        <v>170</v>
      </c>
      <c r="N1498" t="s">
        <v>221</v>
      </c>
      <c r="O1498" t="s">
        <v>531</v>
      </c>
      <c r="S1498" t="s">
        <v>76</v>
      </c>
      <c r="T1498" t="s">
        <v>305</v>
      </c>
    </row>
    <row r="1499" spans="1:20" x14ac:dyDescent="0.35">
      <c r="A1499">
        <v>66523</v>
      </c>
      <c r="C1499">
        <v>149</v>
      </c>
      <c r="D1499" t="s">
        <v>73</v>
      </c>
      <c r="E1499" t="s">
        <v>439</v>
      </c>
      <c r="F1499">
        <v>5000</v>
      </c>
      <c r="G1499" s="22">
        <v>45460</v>
      </c>
      <c r="H1499" s="22"/>
      <c r="I1499" s="22">
        <v>45460</v>
      </c>
      <c r="J1499" s="22">
        <v>45460</v>
      </c>
      <c r="K1499" s="22"/>
      <c r="L1499" t="s">
        <v>158</v>
      </c>
      <c r="M1499" t="s">
        <v>228</v>
      </c>
      <c r="N1499" t="s">
        <v>228</v>
      </c>
      <c r="O1499" t="s">
        <v>531</v>
      </c>
      <c r="S1499" t="s">
        <v>76</v>
      </c>
      <c r="T1499" t="s">
        <v>305</v>
      </c>
    </row>
    <row r="1500" spans="1:20" x14ac:dyDescent="0.35">
      <c r="A1500">
        <v>67274</v>
      </c>
      <c r="C1500">
        <v>149</v>
      </c>
      <c r="D1500" t="s">
        <v>73</v>
      </c>
      <c r="E1500" t="s">
        <v>319</v>
      </c>
      <c r="F1500">
        <v>3500</v>
      </c>
      <c r="G1500" s="22">
        <v>45460</v>
      </c>
      <c r="H1500" s="22"/>
      <c r="I1500" s="22">
        <v>45460</v>
      </c>
      <c r="J1500" s="22">
        <v>45448</v>
      </c>
      <c r="K1500" s="22"/>
      <c r="L1500" t="s">
        <v>158</v>
      </c>
      <c r="M1500" t="s">
        <v>141</v>
      </c>
      <c r="N1500" t="s">
        <v>293</v>
      </c>
      <c r="O1500" t="s">
        <v>531</v>
      </c>
      <c r="S1500" t="s">
        <v>76</v>
      </c>
      <c r="T1500" t="s">
        <v>305</v>
      </c>
    </row>
    <row r="1501" spans="1:20" x14ac:dyDescent="0.35">
      <c r="A1501">
        <v>67275</v>
      </c>
      <c r="C1501">
        <v>149</v>
      </c>
      <c r="D1501" t="s">
        <v>73</v>
      </c>
      <c r="E1501" t="s">
        <v>302</v>
      </c>
      <c r="F1501">
        <v>743.9</v>
      </c>
      <c r="G1501" s="22">
        <v>45460</v>
      </c>
      <c r="H1501" s="22"/>
      <c r="I1501" s="22">
        <v>45460</v>
      </c>
      <c r="J1501" s="22">
        <v>45460</v>
      </c>
      <c r="K1501" s="22"/>
      <c r="L1501" t="s">
        <v>303</v>
      </c>
      <c r="M1501" t="s">
        <v>141</v>
      </c>
      <c r="N1501" t="s">
        <v>304</v>
      </c>
      <c r="O1501" t="s">
        <v>531</v>
      </c>
      <c r="S1501" t="s">
        <v>76</v>
      </c>
      <c r="T1501" t="s">
        <v>305</v>
      </c>
    </row>
    <row r="1502" spans="1:20" x14ac:dyDescent="0.35">
      <c r="A1502">
        <v>67284</v>
      </c>
      <c r="C1502">
        <v>149</v>
      </c>
      <c r="D1502" t="s">
        <v>73</v>
      </c>
      <c r="E1502" t="s">
        <v>292</v>
      </c>
      <c r="F1502">
        <v>5000</v>
      </c>
      <c r="G1502" s="22">
        <v>45460</v>
      </c>
      <c r="H1502" s="22"/>
      <c r="I1502" s="22">
        <v>45460</v>
      </c>
      <c r="J1502" s="22">
        <v>45454</v>
      </c>
      <c r="K1502" s="22"/>
      <c r="L1502" t="s">
        <v>158</v>
      </c>
      <c r="M1502" t="s">
        <v>141</v>
      </c>
      <c r="N1502" t="s">
        <v>293</v>
      </c>
      <c r="O1502" t="s">
        <v>531</v>
      </c>
      <c r="S1502" t="s">
        <v>76</v>
      </c>
      <c r="T1502" t="s">
        <v>305</v>
      </c>
    </row>
    <row r="1503" spans="1:20" x14ac:dyDescent="0.35">
      <c r="A1503">
        <v>66414</v>
      </c>
      <c r="C1503">
        <v>149</v>
      </c>
      <c r="D1503" t="s">
        <v>73</v>
      </c>
      <c r="E1503" t="s">
        <v>244</v>
      </c>
      <c r="F1503">
        <v>298.35000000000002</v>
      </c>
      <c r="G1503" s="22">
        <v>45457</v>
      </c>
      <c r="H1503" s="22"/>
      <c r="I1503" s="22">
        <v>45457</v>
      </c>
      <c r="J1503" s="22">
        <v>45448</v>
      </c>
      <c r="K1503" s="22"/>
      <c r="L1503" t="s">
        <v>133</v>
      </c>
      <c r="M1503" t="s">
        <v>147</v>
      </c>
      <c r="N1503" t="s">
        <v>145</v>
      </c>
      <c r="O1503" t="s">
        <v>592</v>
      </c>
      <c r="S1503" t="s">
        <v>76</v>
      </c>
      <c r="T1503" t="s">
        <v>305</v>
      </c>
    </row>
    <row r="1504" spans="1:20" x14ac:dyDescent="0.35">
      <c r="A1504">
        <v>66419</v>
      </c>
      <c r="C1504">
        <v>149</v>
      </c>
      <c r="D1504" t="s">
        <v>73</v>
      </c>
      <c r="E1504" t="s">
        <v>231</v>
      </c>
      <c r="F1504">
        <v>558.04999999999995</v>
      </c>
      <c r="G1504" s="22">
        <v>45457</v>
      </c>
      <c r="H1504" s="22"/>
      <c r="I1504" s="22">
        <v>45457</v>
      </c>
      <c r="J1504" s="22">
        <v>45457</v>
      </c>
      <c r="K1504" s="22"/>
      <c r="L1504" t="s">
        <v>133</v>
      </c>
      <c r="M1504" t="s">
        <v>141</v>
      </c>
      <c r="N1504" t="s">
        <v>232</v>
      </c>
      <c r="O1504" t="s">
        <v>592</v>
      </c>
      <c r="S1504" t="s">
        <v>76</v>
      </c>
      <c r="T1504" t="s">
        <v>305</v>
      </c>
    </row>
    <row r="1505" spans="1:20" x14ac:dyDescent="0.35">
      <c r="A1505">
        <v>68151</v>
      </c>
      <c r="C1505">
        <v>149</v>
      </c>
      <c r="D1505" t="s">
        <v>73</v>
      </c>
      <c r="E1505" t="s">
        <v>375</v>
      </c>
      <c r="F1505">
        <v>6975.79</v>
      </c>
      <c r="G1505" s="22">
        <v>45457</v>
      </c>
      <c r="H1505" s="22"/>
      <c r="I1505" s="22">
        <v>45457</v>
      </c>
      <c r="J1505" s="22">
        <v>45457</v>
      </c>
      <c r="K1505" s="22"/>
      <c r="L1505" t="s">
        <v>303</v>
      </c>
      <c r="M1505" t="s">
        <v>377</v>
      </c>
      <c r="N1505" t="s">
        <v>601</v>
      </c>
      <c r="O1505" t="s">
        <v>592</v>
      </c>
      <c r="S1505" t="s">
        <v>76</v>
      </c>
      <c r="T1505" t="s">
        <v>499</v>
      </c>
    </row>
    <row r="1506" spans="1:20" x14ac:dyDescent="0.35">
      <c r="A1506">
        <v>68155</v>
      </c>
      <c r="C1506">
        <v>149</v>
      </c>
      <c r="D1506" t="s">
        <v>73</v>
      </c>
      <c r="E1506" t="s">
        <v>227</v>
      </c>
      <c r="F1506">
        <v>27843.98</v>
      </c>
      <c r="G1506" s="22">
        <v>45457</v>
      </c>
      <c r="H1506" s="22"/>
      <c r="I1506" s="22">
        <v>45457</v>
      </c>
      <c r="J1506" s="22">
        <v>45457</v>
      </c>
      <c r="K1506" s="22"/>
      <c r="L1506" t="s">
        <v>303</v>
      </c>
      <c r="M1506" t="s">
        <v>228</v>
      </c>
      <c r="N1506" t="s">
        <v>228</v>
      </c>
      <c r="O1506" t="s">
        <v>592</v>
      </c>
      <c r="S1506" t="s">
        <v>76</v>
      </c>
      <c r="T1506" t="s">
        <v>499</v>
      </c>
    </row>
    <row r="1507" spans="1:20" x14ac:dyDescent="0.35">
      <c r="A1507">
        <v>68157</v>
      </c>
      <c r="C1507">
        <v>149</v>
      </c>
      <c r="D1507" t="s">
        <v>73</v>
      </c>
      <c r="E1507" t="s">
        <v>227</v>
      </c>
      <c r="F1507">
        <v>8035.56</v>
      </c>
      <c r="G1507" s="22">
        <v>45457</v>
      </c>
      <c r="H1507" s="22"/>
      <c r="I1507" s="22">
        <v>45457</v>
      </c>
      <c r="J1507" s="22">
        <v>45457</v>
      </c>
      <c r="K1507" s="22"/>
      <c r="L1507" t="s">
        <v>303</v>
      </c>
      <c r="M1507" t="s">
        <v>228</v>
      </c>
      <c r="N1507" t="s">
        <v>228</v>
      </c>
      <c r="O1507" t="s">
        <v>592</v>
      </c>
      <c r="S1507" t="s">
        <v>76</v>
      </c>
      <c r="T1507" t="s">
        <v>499</v>
      </c>
    </row>
    <row r="1508" spans="1:20" x14ac:dyDescent="0.35">
      <c r="A1508">
        <v>68166</v>
      </c>
      <c r="C1508">
        <v>149</v>
      </c>
      <c r="D1508" t="s">
        <v>73</v>
      </c>
      <c r="E1508" t="s">
        <v>451</v>
      </c>
      <c r="F1508">
        <v>9353.82</v>
      </c>
      <c r="G1508" s="22">
        <v>45457</v>
      </c>
      <c r="H1508" s="22"/>
      <c r="I1508" s="22">
        <v>45457</v>
      </c>
      <c r="J1508" s="22">
        <v>45457</v>
      </c>
      <c r="K1508" s="22"/>
      <c r="L1508" t="s">
        <v>158</v>
      </c>
      <c r="M1508" t="s">
        <v>141</v>
      </c>
      <c r="N1508" t="s">
        <v>339</v>
      </c>
      <c r="O1508" t="s">
        <v>592</v>
      </c>
      <c r="S1508" t="s">
        <v>76</v>
      </c>
      <c r="T1508" t="s">
        <v>499</v>
      </c>
    </row>
    <row r="1509" spans="1:20" x14ac:dyDescent="0.35">
      <c r="A1509">
        <v>68167</v>
      </c>
      <c r="C1509">
        <v>149</v>
      </c>
      <c r="D1509" t="s">
        <v>73</v>
      </c>
      <c r="E1509" t="s">
        <v>451</v>
      </c>
      <c r="F1509">
        <v>1436.41</v>
      </c>
      <c r="G1509" s="22">
        <v>45457</v>
      </c>
      <c r="H1509" s="22"/>
      <c r="I1509" s="22">
        <v>45457</v>
      </c>
      <c r="J1509" s="22">
        <v>45457</v>
      </c>
      <c r="K1509" s="22"/>
      <c r="L1509" t="s">
        <v>158</v>
      </c>
      <c r="M1509" t="s">
        <v>141</v>
      </c>
      <c r="N1509" t="s">
        <v>339</v>
      </c>
      <c r="O1509" t="s">
        <v>592</v>
      </c>
      <c r="S1509" t="s">
        <v>76</v>
      </c>
      <c r="T1509" t="s">
        <v>499</v>
      </c>
    </row>
    <row r="1510" spans="1:20" x14ac:dyDescent="0.35">
      <c r="A1510">
        <v>58060</v>
      </c>
      <c r="C1510">
        <v>149</v>
      </c>
      <c r="D1510" t="s">
        <v>73</v>
      </c>
      <c r="E1510" t="s">
        <v>335</v>
      </c>
      <c r="F1510">
        <v>2530.8000000000002</v>
      </c>
      <c r="G1510" s="22">
        <v>45457</v>
      </c>
      <c r="H1510" s="22"/>
      <c r="I1510" s="22">
        <v>45457</v>
      </c>
      <c r="J1510" s="22">
        <v>45426</v>
      </c>
      <c r="K1510" s="22"/>
      <c r="L1510" t="s">
        <v>133</v>
      </c>
      <c r="M1510" t="s">
        <v>147</v>
      </c>
      <c r="N1510" t="s">
        <v>148</v>
      </c>
      <c r="O1510" t="s">
        <v>592</v>
      </c>
      <c r="S1510" t="s">
        <v>76</v>
      </c>
      <c r="T1510" t="s">
        <v>305</v>
      </c>
    </row>
    <row r="1511" spans="1:20" x14ac:dyDescent="0.35">
      <c r="A1511">
        <v>58066</v>
      </c>
      <c r="C1511">
        <v>149</v>
      </c>
      <c r="D1511" t="s">
        <v>73</v>
      </c>
      <c r="E1511" t="s">
        <v>151</v>
      </c>
      <c r="F1511">
        <v>1892</v>
      </c>
      <c r="G1511" s="22">
        <v>45457</v>
      </c>
      <c r="H1511" s="22"/>
      <c r="I1511" s="22">
        <v>45457</v>
      </c>
      <c r="J1511" s="22">
        <v>45447</v>
      </c>
      <c r="K1511" s="22"/>
      <c r="L1511" t="s">
        <v>133</v>
      </c>
      <c r="M1511" t="s">
        <v>147</v>
      </c>
      <c r="N1511" t="s">
        <v>145</v>
      </c>
      <c r="O1511" t="s">
        <v>592</v>
      </c>
      <c r="S1511" t="s">
        <v>76</v>
      </c>
      <c r="T1511" t="s">
        <v>305</v>
      </c>
    </row>
    <row r="1512" spans="1:20" x14ac:dyDescent="0.35">
      <c r="A1512">
        <v>58069</v>
      </c>
      <c r="C1512">
        <v>149</v>
      </c>
      <c r="D1512" t="s">
        <v>73</v>
      </c>
      <c r="E1512" t="s">
        <v>327</v>
      </c>
      <c r="F1512">
        <v>360</v>
      </c>
      <c r="G1512" s="22">
        <v>45457</v>
      </c>
      <c r="H1512" s="22"/>
      <c r="I1512" s="22">
        <v>45457</v>
      </c>
      <c r="J1512" s="22">
        <v>45447</v>
      </c>
      <c r="K1512" s="22"/>
      <c r="L1512" t="s">
        <v>133</v>
      </c>
      <c r="M1512" t="s">
        <v>147</v>
      </c>
      <c r="N1512" t="s">
        <v>148</v>
      </c>
      <c r="O1512" t="s">
        <v>592</v>
      </c>
      <c r="S1512" t="s">
        <v>76</v>
      </c>
      <c r="T1512" t="s">
        <v>305</v>
      </c>
    </row>
    <row r="1513" spans="1:20" x14ac:dyDescent="0.35">
      <c r="A1513">
        <v>58072</v>
      </c>
      <c r="C1513">
        <v>149</v>
      </c>
      <c r="D1513" t="s">
        <v>73</v>
      </c>
      <c r="E1513" t="s">
        <v>330</v>
      </c>
      <c r="F1513">
        <v>345</v>
      </c>
      <c r="G1513" s="22">
        <v>45457</v>
      </c>
      <c r="H1513" s="22"/>
      <c r="I1513" s="22">
        <v>45457</v>
      </c>
      <c r="J1513" s="22">
        <v>45443</v>
      </c>
      <c r="K1513" s="22"/>
      <c r="L1513" t="s">
        <v>133</v>
      </c>
      <c r="M1513" t="s">
        <v>197</v>
      </c>
      <c r="N1513" t="s">
        <v>331</v>
      </c>
      <c r="O1513" t="s">
        <v>592</v>
      </c>
      <c r="S1513" t="s">
        <v>76</v>
      </c>
      <c r="T1513" t="s">
        <v>305</v>
      </c>
    </row>
    <row r="1514" spans="1:20" x14ac:dyDescent="0.35">
      <c r="A1514">
        <v>58664</v>
      </c>
      <c r="C1514">
        <v>149</v>
      </c>
      <c r="D1514" t="s">
        <v>73</v>
      </c>
      <c r="E1514" t="s">
        <v>483</v>
      </c>
      <c r="F1514">
        <v>422.6</v>
      </c>
      <c r="G1514" s="22">
        <v>45457</v>
      </c>
      <c r="H1514" s="22"/>
      <c r="I1514" s="22">
        <v>45457</v>
      </c>
      <c r="J1514" s="22">
        <v>45457</v>
      </c>
      <c r="K1514" s="22"/>
      <c r="L1514" t="s">
        <v>158</v>
      </c>
      <c r="M1514" t="s">
        <v>147</v>
      </c>
      <c r="N1514" t="s">
        <v>145</v>
      </c>
      <c r="O1514" t="s">
        <v>592</v>
      </c>
      <c r="S1514" t="s">
        <v>76</v>
      </c>
      <c r="T1514" t="s">
        <v>139</v>
      </c>
    </row>
    <row r="1515" spans="1:20" x14ac:dyDescent="0.35">
      <c r="A1515">
        <v>58667</v>
      </c>
      <c r="C1515">
        <v>149</v>
      </c>
      <c r="D1515" t="s">
        <v>73</v>
      </c>
      <c r="E1515" t="s">
        <v>542</v>
      </c>
      <c r="F1515">
        <v>526</v>
      </c>
      <c r="G1515" s="22">
        <v>45457</v>
      </c>
      <c r="H1515" s="22"/>
      <c r="I1515" s="22">
        <v>45457</v>
      </c>
      <c r="J1515" s="22">
        <v>45457</v>
      </c>
      <c r="K1515" s="22"/>
      <c r="L1515" t="s">
        <v>158</v>
      </c>
      <c r="M1515" t="s">
        <v>147</v>
      </c>
      <c r="N1515" t="s">
        <v>145</v>
      </c>
      <c r="O1515" t="s">
        <v>592</v>
      </c>
      <c r="S1515" t="s">
        <v>76</v>
      </c>
      <c r="T1515" t="s">
        <v>139</v>
      </c>
    </row>
    <row r="1516" spans="1:20" x14ac:dyDescent="0.35">
      <c r="A1516">
        <v>58671</v>
      </c>
      <c r="C1516">
        <v>149</v>
      </c>
      <c r="D1516" t="s">
        <v>73</v>
      </c>
      <c r="E1516" t="s">
        <v>289</v>
      </c>
      <c r="F1516">
        <v>67.7</v>
      </c>
      <c r="G1516" s="22">
        <v>45457</v>
      </c>
      <c r="H1516" s="22"/>
      <c r="I1516" s="22">
        <v>45457</v>
      </c>
      <c r="J1516" s="22">
        <v>45457</v>
      </c>
      <c r="K1516" s="22"/>
      <c r="L1516" t="s">
        <v>133</v>
      </c>
      <c r="M1516" t="s">
        <v>147</v>
      </c>
      <c r="N1516" t="s">
        <v>145</v>
      </c>
      <c r="O1516" t="s">
        <v>592</v>
      </c>
      <c r="S1516" t="s">
        <v>76</v>
      </c>
      <c r="T1516" t="s">
        <v>139</v>
      </c>
    </row>
    <row r="1517" spans="1:20" x14ac:dyDescent="0.35">
      <c r="A1517">
        <v>58054</v>
      </c>
      <c r="C1517">
        <v>149</v>
      </c>
      <c r="D1517" t="s">
        <v>73</v>
      </c>
      <c r="E1517" t="s">
        <v>454</v>
      </c>
      <c r="F1517">
        <v>800</v>
      </c>
      <c r="G1517" s="22">
        <v>45456</v>
      </c>
      <c r="H1517" s="22"/>
      <c r="I1517" s="22">
        <v>45456</v>
      </c>
      <c r="J1517" s="22">
        <v>45449</v>
      </c>
      <c r="K1517" s="22"/>
      <c r="L1517" t="s">
        <v>133</v>
      </c>
      <c r="M1517" t="s">
        <v>187</v>
      </c>
      <c r="N1517" t="s">
        <v>192</v>
      </c>
      <c r="O1517" t="s">
        <v>592</v>
      </c>
      <c r="S1517" t="s">
        <v>76</v>
      </c>
      <c r="T1517" t="s">
        <v>305</v>
      </c>
    </row>
    <row r="1518" spans="1:20" x14ac:dyDescent="0.35">
      <c r="A1518">
        <v>66187</v>
      </c>
      <c r="C1518">
        <v>149</v>
      </c>
      <c r="D1518" t="s">
        <v>73</v>
      </c>
      <c r="E1518" t="s">
        <v>241</v>
      </c>
      <c r="F1518">
        <v>654.74</v>
      </c>
      <c r="G1518" s="22">
        <v>45456</v>
      </c>
      <c r="H1518" s="22"/>
      <c r="I1518" s="22">
        <v>45456</v>
      </c>
      <c r="J1518" s="22">
        <v>45413</v>
      </c>
      <c r="K1518" s="22"/>
      <c r="L1518" t="s">
        <v>133</v>
      </c>
      <c r="M1518" t="s">
        <v>242</v>
      </c>
      <c r="N1518" t="s">
        <v>243</v>
      </c>
      <c r="O1518" t="s">
        <v>592</v>
      </c>
      <c r="S1518" t="s">
        <v>76</v>
      </c>
      <c r="T1518" t="s">
        <v>305</v>
      </c>
    </row>
    <row r="1519" spans="1:20" x14ac:dyDescent="0.35">
      <c r="A1519">
        <v>66188</v>
      </c>
      <c r="C1519">
        <v>149</v>
      </c>
      <c r="D1519" t="s">
        <v>73</v>
      </c>
      <c r="E1519" t="s">
        <v>456</v>
      </c>
      <c r="F1519">
        <v>163.43</v>
      </c>
      <c r="G1519" s="22">
        <v>45456</v>
      </c>
      <c r="H1519" s="22"/>
      <c r="I1519" s="22">
        <v>45456</v>
      </c>
      <c r="J1519" s="22">
        <v>45426</v>
      </c>
      <c r="K1519" s="22"/>
      <c r="L1519" t="s">
        <v>133</v>
      </c>
      <c r="M1519" t="s">
        <v>170</v>
      </c>
      <c r="N1519" t="s">
        <v>221</v>
      </c>
      <c r="O1519" t="s">
        <v>592</v>
      </c>
      <c r="S1519" t="s">
        <v>76</v>
      </c>
    </row>
    <row r="1520" spans="1:20" x14ac:dyDescent="0.35">
      <c r="A1520">
        <v>66190</v>
      </c>
      <c r="C1520">
        <v>149</v>
      </c>
      <c r="D1520" t="s">
        <v>73</v>
      </c>
      <c r="E1520" t="s">
        <v>562</v>
      </c>
      <c r="F1520">
        <v>1183.77</v>
      </c>
      <c r="G1520" s="22">
        <v>45456</v>
      </c>
      <c r="H1520" s="22"/>
      <c r="I1520" s="22">
        <v>45456</v>
      </c>
      <c r="J1520" s="22">
        <v>45422</v>
      </c>
      <c r="K1520" s="22"/>
      <c r="L1520" t="s">
        <v>158</v>
      </c>
      <c r="M1520" t="s">
        <v>147</v>
      </c>
      <c r="N1520" t="s">
        <v>148</v>
      </c>
      <c r="O1520" t="s">
        <v>592</v>
      </c>
      <c r="S1520" t="s">
        <v>76</v>
      </c>
      <c r="T1520" t="s">
        <v>305</v>
      </c>
    </row>
    <row r="1521" spans="1:20" x14ac:dyDescent="0.35">
      <c r="A1521">
        <v>66195</v>
      </c>
      <c r="C1521">
        <v>149</v>
      </c>
      <c r="D1521" t="s">
        <v>73</v>
      </c>
      <c r="E1521" t="s">
        <v>552</v>
      </c>
      <c r="F1521">
        <v>555.29</v>
      </c>
      <c r="G1521" s="22">
        <v>45456</v>
      </c>
      <c r="H1521" s="22"/>
      <c r="I1521" s="22">
        <v>45456</v>
      </c>
      <c r="J1521" s="22">
        <v>45419</v>
      </c>
      <c r="K1521" s="22"/>
      <c r="L1521" t="s">
        <v>158</v>
      </c>
      <c r="M1521" t="s">
        <v>147</v>
      </c>
      <c r="N1521" t="s">
        <v>145</v>
      </c>
      <c r="O1521" t="s">
        <v>592</v>
      </c>
      <c r="S1521" t="s">
        <v>76</v>
      </c>
      <c r="T1521" t="s">
        <v>305</v>
      </c>
    </row>
    <row r="1522" spans="1:20" x14ac:dyDescent="0.35">
      <c r="A1522">
        <v>66196</v>
      </c>
      <c r="C1522">
        <v>149</v>
      </c>
      <c r="D1522" t="s">
        <v>73</v>
      </c>
      <c r="E1522" t="s">
        <v>190</v>
      </c>
      <c r="F1522">
        <v>1526.6</v>
      </c>
      <c r="G1522" s="22">
        <v>45456</v>
      </c>
      <c r="H1522" s="22"/>
      <c r="I1522" s="22">
        <v>45456</v>
      </c>
      <c r="J1522" s="22">
        <v>45426</v>
      </c>
      <c r="K1522" s="22"/>
      <c r="L1522" t="s">
        <v>158</v>
      </c>
      <c r="M1522" t="s">
        <v>147</v>
      </c>
      <c r="N1522" t="s">
        <v>145</v>
      </c>
      <c r="O1522" t="s">
        <v>592</v>
      </c>
      <c r="S1522" t="s">
        <v>76</v>
      </c>
      <c r="T1522" t="s">
        <v>305</v>
      </c>
    </row>
    <row r="1523" spans="1:20" x14ac:dyDescent="0.35">
      <c r="A1523">
        <v>66467</v>
      </c>
      <c r="C1523">
        <v>149</v>
      </c>
      <c r="D1523" t="s">
        <v>73</v>
      </c>
      <c r="E1523" t="s">
        <v>374</v>
      </c>
      <c r="F1523">
        <v>1117.3699999999999</v>
      </c>
      <c r="G1523" s="22">
        <v>45456</v>
      </c>
      <c r="H1523" s="22"/>
      <c r="I1523" s="22">
        <v>45456</v>
      </c>
      <c r="J1523" s="22">
        <v>45448</v>
      </c>
      <c r="K1523" s="22"/>
      <c r="L1523" t="s">
        <v>133</v>
      </c>
      <c r="M1523" t="s">
        <v>147</v>
      </c>
      <c r="N1523" t="s">
        <v>148</v>
      </c>
      <c r="O1523" t="s">
        <v>592</v>
      </c>
      <c r="S1523" t="s">
        <v>76</v>
      </c>
      <c r="T1523" t="s">
        <v>305</v>
      </c>
    </row>
    <row r="1524" spans="1:20" x14ac:dyDescent="0.35">
      <c r="A1524">
        <v>66469</v>
      </c>
      <c r="C1524">
        <v>149</v>
      </c>
      <c r="D1524" t="s">
        <v>73</v>
      </c>
      <c r="E1524" t="s">
        <v>193</v>
      </c>
      <c r="F1524">
        <v>475.2</v>
      </c>
      <c r="G1524" s="22">
        <v>45456</v>
      </c>
      <c r="H1524" s="22"/>
      <c r="I1524" s="22">
        <v>45456</v>
      </c>
      <c r="J1524" s="22">
        <v>45440</v>
      </c>
      <c r="K1524" s="22"/>
      <c r="L1524" t="s">
        <v>133</v>
      </c>
      <c r="M1524" t="s">
        <v>147</v>
      </c>
      <c r="N1524" t="s">
        <v>145</v>
      </c>
      <c r="O1524" t="s">
        <v>592</v>
      </c>
      <c r="S1524" t="s">
        <v>76</v>
      </c>
      <c r="T1524" t="s">
        <v>305</v>
      </c>
    </row>
    <row r="1525" spans="1:20" x14ac:dyDescent="0.35">
      <c r="A1525">
        <v>66485</v>
      </c>
      <c r="C1525">
        <v>149</v>
      </c>
      <c r="D1525" t="s">
        <v>73</v>
      </c>
      <c r="E1525" t="s">
        <v>215</v>
      </c>
      <c r="F1525">
        <v>1080</v>
      </c>
      <c r="G1525" s="22">
        <v>45456</v>
      </c>
      <c r="H1525" s="22"/>
      <c r="I1525" s="22">
        <v>45456</v>
      </c>
      <c r="J1525" s="22">
        <v>45448</v>
      </c>
      <c r="K1525" s="22"/>
      <c r="L1525" t="s">
        <v>158</v>
      </c>
      <c r="M1525" t="s">
        <v>147</v>
      </c>
      <c r="N1525" t="s">
        <v>148</v>
      </c>
      <c r="O1525" t="s">
        <v>592</v>
      </c>
      <c r="S1525" t="s">
        <v>76</v>
      </c>
      <c r="T1525" t="s">
        <v>305</v>
      </c>
    </row>
    <row r="1526" spans="1:20" x14ac:dyDescent="0.35">
      <c r="A1526">
        <v>66527</v>
      </c>
      <c r="C1526">
        <v>149</v>
      </c>
      <c r="D1526" t="s">
        <v>73</v>
      </c>
      <c r="E1526" t="s">
        <v>215</v>
      </c>
      <c r="F1526">
        <v>1140</v>
      </c>
      <c r="G1526" s="22">
        <v>45456</v>
      </c>
      <c r="H1526" s="22"/>
      <c r="I1526" s="22">
        <v>45456</v>
      </c>
      <c r="J1526" s="22">
        <v>45448</v>
      </c>
      <c r="K1526" s="22"/>
      <c r="L1526" t="s">
        <v>133</v>
      </c>
      <c r="M1526" t="s">
        <v>147</v>
      </c>
      <c r="N1526" t="s">
        <v>148</v>
      </c>
      <c r="O1526" t="s">
        <v>592</v>
      </c>
      <c r="S1526" t="s">
        <v>76</v>
      </c>
      <c r="T1526" t="s">
        <v>305</v>
      </c>
    </row>
    <row r="1527" spans="1:20" x14ac:dyDescent="0.35">
      <c r="A1527">
        <v>66528</v>
      </c>
      <c r="C1527">
        <v>149</v>
      </c>
      <c r="D1527" t="s">
        <v>73</v>
      </c>
      <c r="E1527" t="s">
        <v>215</v>
      </c>
      <c r="F1527">
        <v>672</v>
      </c>
      <c r="G1527" s="22">
        <v>45456</v>
      </c>
      <c r="H1527" s="22"/>
      <c r="I1527" s="22">
        <v>45456</v>
      </c>
      <c r="J1527" s="22">
        <v>45450</v>
      </c>
      <c r="K1527" s="22"/>
      <c r="L1527" t="s">
        <v>133</v>
      </c>
      <c r="M1527" t="s">
        <v>147</v>
      </c>
      <c r="N1527" t="s">
        <v>148</v>
      </c>
      <c r="O1527" t="s">
        <v>592</v>
      </c>
      <c r="S1527" t="s">
        <v>76</v>
      </c>
      <c r="T1527" t="s">
        <v>305</v>
      </c>
    </row>
    <row r="1528" spans="1:20" x14ac:dyDescent="0.35">
      <c r="A1528">
        <v>66529</v>
      </c>
      <c r="C1528">
        <v>149</v>
      </c>
      <c r="D1528" t="s">
        <v>73</v>
      </c>
      <c r="E1528" t="s">
        <v>602</v>
      </c>
      <c r="F1528">
        <v>499</v>
      </c>
      <c r="G1528" s="22">
        <v>45456</v>
      </c>
      <c r="H1528" s="22"/>
      <c r="I1528" s="22">
        <v>45456</v>
      </c>
      <c r="J1528" s="22">
        <v>45426</v>
      </c>
      <c r="K1528" s="22"/>
      <c r="L1528" t="s">
        <v>133</v>
      </c>
      <c r="M1528" t="s">
        <v>147</v>
      </c>
      <c r="N1528" t="s">
        <v>145</v>
      </c>
      <c r="O1528" t="s">
        <v>592</v>
      </c>
      <c r="S1528" t="s">
        <v>76</v>
      </c>
      <c r="T1528" t="s">
        <v>305</v>
      </c>
    </row>
    <row r="1529" spans="1:20" x14ac:dyDescent="0.35">
      <c r="A1529">
        <v>70245</v>
      </c>
      <c r="C1529">
        <v>149</v>
      </c>
      <c r="D1529" t="s">
        <v>73</v>
      </c>
      <c r="E1529" t="s">
        <v>204</v>
      </c>
      <c r="F1529">
        <v>3200</v>
      </c>
      <c r="G1529" s="22">
        <v>45456</v>
      </c>
      <c r="H1529" s="22"/>
      <c r="I1529" s="22">
        <v>45456</v>
      </c>
      <c r="J1529" s="22">
        <v>45455</v>
      </c>
      <c r="K1529" s="22"/>
      <c r="L1529" t="s">
        <v>158</v>
      </c>
      <c r="M1529" t="s">
        <v>187</v>
      </c>
      <c r="N1529" t="s">
        <v>192</v>
      </c>
      <c r="O1529" t="s">
        <v>592</v>
      </c>
      <c r="S1529" t="s">
        <v>76</v>
      </c>
      <c r="T1529" t="s">
        <v>305</v>
      </c>
    </row>
    <row r="1530" spans="1:20" x14ac:dyDescent="0.35">
      <c r="A1530">
        <v>70250</v>
      </c>
      <c r="C1530">
        <v>149</v>
      </c>
      <c r="D1530" t="s">
        <v>73</v>
      </c>
      <c r="F1530">
        <v>660</v>
      </c>
      <c r="G1530" s="22">
        <v>45456</v>
      </c>
      <c r="H1530" s="22"/>
      <c r="I1530" s="22">
        <v>45456</v>
      </c>
      <c r="J1530" s="22">
        <v>45399</v>
      </c>
      <c r="K1530" s="22"/>
      <c r="L1530" t="s">
        <v>133</v>
      </c>
      <c r="M1530" t="s">
        <v>147</v>
      </c>
      <c r="N1530" t="s">
        <v>145</v>
      </c>
      <c r="O1530" t="s">
        <v>592</v>
      </c>
      <c r="S1530" t="s">
        <v>76</v>
      </c>
      <c r="T1530" t="s">
        <v>305</v>
      </c>
    </row>
    <row r="1531" spans="1:20" x14ac:dyDescent="0.35">
      <c r="A1531">
        <v>70254</v>
      </c>
      <c r="C1531">
        <v>149</v>
      </c>
      <c r="D1531" t="s">
        <v>73</v>
      </c>
      <c r="E1531" t="s">
        <v>287</v>
      </c>
      <c r="F1531">
        <v>250</v>
      </c>
      <c r="G1531" s="22">
        <v>45456</v>
      </c>
      <c r="H1531" s="22"/>
      <c r="I1531" s="22">
        <v>45456</v>
      </c>
      <c r="J1531" s="22">
        <v>45439</v>
      </c>
      <c r="K1531" s="22"/>
      <c r="L1531" t="s">
        <v>158</v>
      </c>
      <c r="M1531" t="s">
        <v>200</v>
      </c>
      <c r="N1531" t="s">
        <v>201</v>
      </c>
      <c r="O1531" t="s">
        <v>592</v>
      </c>
      <c r="S1531" t="s">
        <v>76</v>
      </c>
      <c r="T1531" t="s">
        <v>305</v>
      </c>
    </row>
    <row r="1532" spans="1:20" x14ac:dyDescent="0.35">
      <c r="A1532">
        <v>70258</v>
      </c>
      <c r="C1532">
        <v>149</v>
      </c>
      <c r="D1532" t="s">
        <v>73</v>
      </c>
      <c r="E1532" t="s">
        <v>429</v>
      </c>
      <c r="F1532">
        <v>38.950000000000003</v>
      </c>
      <c r="G1532" s="22">
        <v>45456</v>
      </c>
      <c r="H1532" s="22"/>
      <c r="I1532" s="22">
        <v>45456</v>
      </c>
      <c r="J1532" s="22">
        <v>45438</v>
      </c>
      <c r="K1532" s="22"/>
      <c r="L1532" t="s">
        <v>158</v>
      </c>
      <c r="M1532" t="s">
        <v>425</v>
      </c>
      <c r="N1532" t="s">
        <v>426</v>
      </c>
      <c r="O1532" t="s">
        <v>592</v>
      </c>
      <c r="S1532" t="s">
        <v>76</v>
      </c>
      <c r="T1532" t="s">
        <v>305</v>
      </c>
    </row>
    <row r="1533" spans="1:20" x14ac:dyDescent="0.35">
      <c r="A1533">
        <v>70261</v>
      </c>
      <c r="C1533">
        <v>149</v>
      </c>
      <c r="D1533" t="s">
        <v>73</v>
      </c>
      <c r="E1533" t="s">
        <v>190</v>
      </c>
      <c r="F1533">
        <v>1526.6</v>
      </c>
      <c r="G1533" s="22"/>
      <c r="H1533" s="22"/>
      <c r="I1533" s="22">
        <v>45456</v>
      </c>
      <c r="J1533" s="22">
        <v>45426</v>
      </c>
      <c r="K1533" s="22"/>
      <c r="L1533" t="s">
        <v>133</v>
      </c>
      <c r="M1533" t="s">
        <v>147</v>
      </c>
      <c r="N1533" t="s">
        <v>145</v>
      </c>
      <c r="S1533" t="s">
        <v>76</v>
      </c>
      <c r="T1533" t="s">
        <v>305</v>
      </c>
    </row>
    <row r="1534" spans="1:20" x14ac:dyDescent="0.35">
      <c r="A1534">
        <v>57980</v>
      </c>
      <c r="C1534">
        <v>149</v>
      </c>
      <c r="D1534" t="s">
        <v>73</v>
      </c>
      <c r="E1534" t="s">
        <v>413</v>
      </c>
      <c r="F1534">
        <v>735.5</v>
      </c>
      <c r="G1534" s="22">
        <v>45455</v>
      </c>
      <c r="H1534" s="22"/>
      <c r="I1534" s="22">
        <v>45455</v>
      </c>
      <c r="J1534" s="22">
        <v>45425</v>
      </c>
      <c r="K1534" s="22"/>
      <c r="L1534" t="s">
        <v>158</v>
      </c>
      <c r="M1534" t="s">
        <v>147</v>
      </c>
      <c r="N1534" t="s">
        <v>145</v>
      </c>
      <c r="O1534" t="s">
        <v>592</v>
      </c>
      <c r="S1534" t="s">
        <v>76</v>
      </c>
      <c r="T1534" t="s">
        <v>305</v>
      </c>
    </row>
    <row r="1535" spans="1:20" x14ac:dyDescent="0.35">
      <c r="A1535">
        <v>57986</v>
      </c>
      <c r="C1535">
        <v>149</v>
      </c>
      <c r="D1535" t="s">
        <v>73</v>
      </c>
      <c r="E1535" t="s">
        <v>245</v>
      </c>
      <c r="F1535">
        <v>1254.5999999999999</v>
      </c>
      <c r="G1535" s="22">
        <v>45455</v>
      </c>
      <c r="H1535" s="22"/>
      <c r="I1535" s="22">
        <v>45455</v>
      </c>
      <c r="J1535" s="22">
        <v>45425</v>
      </c>
      <c r="K1535" s="22"/>
      <c r="L1535" t="s">
        <v>133</v>
      </c>
      <c r="M1535" t="s">
        <v>147</v>
      </c>
      <c r="N1535" t="s">
        <v>148</v>
      </c>
      <c r="O1535" t="s">
        <v>592</v>
      </c>
      <c r="S1535" t="s">
        <v>76</v>
      </c>
      <c r="T1535" t="s">
        <v>305</v>
      </c>
    </row>
    <row r="1536" spans="1:20" x14ac:dyDescent="0.35">
      <c r="A1536">
        <v>57987</v>
      </c>
      <c r="C1536">
        <v>149</v>
      </c>
      <c r="D1536" t="s">
        <v>73</v>
      </c>
      <c r="E1536" t="s">
        <v>333</v>
      </c>
      <c r="F1536">
        <v>1156.55</v>
      </c>
      <c r="G1536" s="22">
        <v>45455</v>
      </c>
      <c r="H1536" s="22"/>
      <c r="I1536" s="22">
        <v>45455</v>
      </c>
      <c r="J1536" s="22">
        <v>45425</v>
      </c>
      <c r="K1536" s="22"/>
      <c r="L1536" t="s">
        <v>133</v>
      </c>
      <c r="M1536" t="s">
        <v>166</v>
      </c>
      <c r="N1536" t="s">
        <v>167</v>
      </c>
      <c r="O1536" t="s">
        <v>592</v>
      </c>
      <c r="S1536" t="s">
        <v>76</v>
      </c>
      <c r="T1536" t="s">
        <v>305</v>
      </c>
    </row>
    <row r="1537" spans="1:20" x14ac:dyDescent="0.35">
      <c r="A1537">
        <v>57990</v>
      </c>
      <c r="C1537">
        <v>149</v>
      </c>
      <c r="D1537" t="s">
        <v>73</v>
      </c>
      <c r="E1537" t="s">
        <v>333</v>
      </c>
      <c r="F1537">
        <v>986.2</v>
      </c>
      <c r="G1537" s="22">
        <v>45455</v>
      </c>
      <c r="H1537" s="22"/>
      <c r="I1537" s="22">
        <v>45455</v>
      </c>
      <c r="J1537" s="22">
        <v>45427</v>
      </c>
      <c r="K1537" s="22"/>
      <c r="L1537" t="s">
        <v>133</v>
      </c>
      <c r="M1537" t="s">
        <v>166</v>
      </c>
      <c r="N1537" t="s">
        <v>167</v>
      </c>
      <c r="O1537" t="s">
        <v>592</v>
      </c>
      <c r="S1537" t="s">
        <v>76</v>
      </c>
      <c r="T1537" t="s">
        <v>305</v>
      </c>
    </row>
    <row r="1538" spans="1:20" x14ac:dyDescent="0.35">
      <c r="A1538">
        <v>58110</v>
      </c>
      <c r="C1538">
        <v>149</v>
      </c>
      <c r="D1538" t="s">
        <v>73</v>
      </c>
      <c r="E1538" t="s">
        <v>603</v>
      </c>
      <c r="F1538">
        <v>720</v>
      </c>
      <c r="G1538" s="22">
        <v>45455</v>
      </c>
      <c r="H1538" s="22"/>
      <c r="I1538" s="22">
        <v>45455</v>
      </c>
      <c r="J1538" s="22">
        <v>45455</v>
      </c>
      <c r="K1538" s="22"/>
      <c r="L1538" t="s">
        <v>158</v>
      </c>
      <c r="M1538" t="s">
        <v>197</v>
      </c>
      <c r="N1538" t="s">
        <v>150</v>
      </c>
      <c r="O1538" t="s">
        <v>592</v>
      </c>
      <c r="S1538" t="s">
        <v>76</v>
      </c>
      <c r="T1538" t="s">
        <v>139</v>
      </c>
    </row>
    <row r="1539" spans="1:20" x14ac:dyDescent="0.35">
      <c r="A1539">
        <v>58112</v>
      </c>
      <c r="C1539">
        <v>149</v>
      </c>
      <c r="D1539" t="s">
        <v>73</v>
      </c>
      <c r="E1539" t="s">
        <v>196</v>
      </c>
      <c r="F1539">
        <v>2147.11</v>
      </c>
      <c r="G1539" s="22">
        <v>45455</v>
      </c>
      <c r="H1539" s="22"/>
      <c r="I1539" s="22">
        <v>45455</v>
      </c>
      <c r="J1539" s="22">
        <v>45455</v>
      </c>
      <c r="K1539" s="22"/>
      <c r="L1539" t="s">
        <v>158</v>
      </c>
      <c r="N1539" t="s">
        <v>150</v>
      </c>
      <c r="O1539" t="s">
        <v>592</v>
      </c>
      <c r="S1539" t="s">
        <v>76</v>
      </c>
      <c r="T1539" t="s">
        <v>139</v>
      </c>
    </row>
    <row r="1540" spans="1:20" x14ac:dyDescent="0.35">
      <c r="A1540">
        <v>58113</v>
      </c>
      <c r="C1540">
        <v>149</v>
      </c>
      <c r="D1540" t="s">
        <v>73</v>
      </c>
      <c r="E1540" t="s">
        <v>325</v>
      </c>
      <c r="F1540">
        <v>3293.18</v>
      </c>
      <c r="G1540" s="22">
        <v>45455</v>
      </c>
      <c r="H1540" s="22"/>
      <c r="I1540" s="22">
        <v>45455</v>
      </c>
      <c r="J1540" s="22">
        <v>45455</v>
      </c>
      <c r="K1540" s="22"/>
      <c r="L1540" t="s">
        <v>158</v>
      </c>
      <c r="M1540" t="s">
        <v>147</v>
      </c>
      <c r="N1540" t="s">
        <v>145</v>
      </c>
      <c r="O1540" t="s">
        <v>592</v>
      </c>
      <c r="S1540" t="s">
        <v>76</v>
      </c>
      <c r="T1540" t="s">
        <v>139</v>
      </c>
    </row>
    <row r="1541" spans="1:20" x14ac:dyDescent="0.35">
      <c r="A1541">
        <v>58114</v>
      </c>
      <c r="C1541">
        <v>149</v>
      </c>
      <c r="D1541" t="s">
        <v>73</v>
      </c>
      <c r="E1541" t="s">
        <v>577</v>
      </c>
      <c r="F1541">
        <v>707.4</v>
      </c>
      <c r="G1541" s="22">
        <v>45455</v>
      </c>
      <c r="H1541" s="22"/>
      <c r="I1541" s="22">
        <v>45455</v>
      </c>
      <c r="J1541" s="22">
        <v>45455</v>
      </c>
      <c r="K1541" s="22"/>
      <c r="L1541" t="s">
        <v>158</v>
      </c>
      <c r="N1541" t="s">
        <v>148</v>
      </c>
      <c r="O1541" t="s">
        <v>592</v>
      </c>
      <c r="S1541" t="s">
        <v>76</v>
      </c>
      <c r="T1541" t="s">
        <v>139</v>
      </c>
    </row>
    <row r="1542" spans="1:20" x14ac:dyDescent="0.35">
      <c r="A1542">
        <v>58115</v>
      </c>
      <c r="C1542">
        <v>149</v>
      </c>
      <c r="D1542" t="s">
        <v>73</v>
      </c>
      <c r="E1542" t="s">
        <v>589</v>
      </c>
      <c r="F1542">
        <v>300.63</v>
      </c>
      <c r="G1542" s="22">
        <v>45455</v>
      </c>
      <c r="H1542" s="22"/>
      <c r="I1542" s="22">
        <v>45455</v>
      </c>
      <c r="J1542" s="22">
        <v>45455</v>
      </c>
      <c r="K1542" s="22"/>
      <c r="L1542" t="s">
        <v>158</v>
      </c>
      <c r="N1542" t="s">
        <v>148</v>
      </c>
      <c r="O1542" t="s">
        <v>592</v>
      </c>
      <c r="S1542" t="s">
        <v>76</v>
      </c>
      <c r="T1542" t="s">
        <v>139</v>
      </c>
    </row>
    <row r="1543" spans="1:20" x14ac:dyDescent="0.35">
      <c r="A1543">
        <v>58116</v>
      </c>
      <c r="C1543">
        <v>149</v>
      </c>
      <c r="D1543" t="s">
        <v>73</v>
      </c>
      <c r="E1543" t="s">
        <v>177</v>
      </c>
      <c r="F1543">
        <v>878.44</v>
      </c>
      <c r="G1543" s="22">
        <v>45455</v>
      </c>
      <c r="H1543" s="22"/>
      <c r="I1543" s="22">
        <v>45455</v>
      </c>
      <c r="J1543" s="22">
        <v>45455</v>
      </c>
      <c r="K1543" s="22"/>
      <c r="L1543" t="s">
        <v>158</v>
      </c>
      <c r="M1543" t="s">
        <v>147</v>
      </c>
      <c r="N1543" t="s">
        <v>148</v>
      </c>
      <c r="O1543" t="s">
        <v>592</v>
      </c>
      <c r="S1543" t="s">
        <v>76</v>
      </c>
      <c r="T1543" t="s">
        <v>139</v>
      </c>
    </row>
    <row r="1544" spans="1:20" x14ac:dyDescent="0.35">
      <c r="A1544">
        <v>66294</v>
      </c>
      <c r="C1544">
        <v>149</v>
      </c>
      <c r="D1544" t="s">
        <v>73</v>
      </c>
      <c r="E1544" t="s">
        <v>352</v>
      </c>
      <c r="F1544">
        <v>235.3</v>
      </c>
      <c r="G1544" s="22">
        <v>45455</v>
      </c>
      <c r="H1544" s="22"/>
      <c r="I1544" s="22">
        <v>45455</v>
      </c>
      <c r="J1544" s="22">
        <v>45412</v>
      </c>
      <c r="K1544" s="22"/>
      <c r="L1544" t="s">
        <v>133</v>
      </c>
      <c r="M1544" t="s">
        <v>147</v>
      </c>
      <c r="N1544" t="s">
        <v>145</v>
      </c>
      <c r="O1544" t="s">
        <v>592</v>
      </c>
      <c r="S1544" t="s">
        <v>76</v>
      </c>
      <c r="T1544" t="s">
        <v>305</v>
      </c>
    </row>
    <row r="1545" spans="1:20" x14ac:dyDescent="0.35">
      <c r="A1545">
        <v>66295</v>
      </c>
      <c r="C1545">
        <v>149</v>
      </c>
      <c r="D1545" t="s">
        <v>73</v>
      </c>
      <c r="E1545" t="s">
        <v>352</v>
      </c>
      <c r="F1545">
        <v>272</v>
      </c>
      <c r="G1545" s="22">
        <v>45455</v>
      </c>
      <c r="H1545" s="22"/>
      <c r="I1545" s="22">
        <v>45455</v>
      </c>
      <c r="J1545" s="22">
        <v>45412</v>
      </c>
      <c r="K1545" s="22"/>
      <c r="L1545" t="s">
        <v>133</v>
      </c>
      <c r="M1545" t="s">
        <v>147</v>
      </c>
      <c r="N1545" t="s">
        <v>145</v>
      </c>
      <c r="O1545" t="s">
        <v>592</v>
      </c>
      <c r="S1545" t="s">
        <v>76</v>
      </c>
      <c r="T1545" t="s">
        <v>305</v>
      </c>
    </row>
    <row r="1546" spans="1:20" x14ac:dyDescent="0.35">
      <c r="A1546">
        <v>66296</v>
      </c>
      <c r="C1546">
        <v>149</v>
      </c>
      <c r="D1546" t="s">
        <v>73</v>
      </c>
      <c r="E1546" t="s">
        <v>172</v>
      </c>
      <c r="F1546">
        <v>310.11</v>
      </c>
      <c r="G1546" s="22">
        <v>45455</v>
      </c>
      <c r="H1546" s="22"/>
      <c r="I1546" s="22">
        <v>45455</v>
      </c>
      <c r="J1546" s="22">
        <v>45422</v>
      </c>
      <c r="K1546" s="22"/>
      <c r="L1546" t="s">
        <v>133</v>
      </c>
      <c r="M1546" t="s">
        <v>147</v>
      </c>
      <c r="N1546" t="s">
        <v>145</v>
      </c>
      <c r="O1546" t="s">
        <v>592</v>
      </c>
      <c r="S1546" t="s">
        <v>76</v>
      </c>
      <c r="T1546" t="s">
        <v>305</v>
      </c>
    </row>
    <row r="1547" spans="1:20" x14ac:dyDescent="0.35">
      <c r="A1547">
        <v>66297</v>
      </c>
      <c r="C1547">
        <v>149</v>
      </c>
      <c r="D1547" t="s">
        <v>73</v>
      </c>
      <c r="E1547" t="s">
        <v>379</v>
      </c>
      <c r="F1547">
        <v>362.87</v>
      </c>
      <c r="G1547" s="22">
        <v>45455</v>
      </c>
      <c r="H1547" s="22"/>
      <c r="I1547" s="22">
        <v>45455</v>
      </c>
      <c r="J1547" s="22">
        <v>45432</v>
      </c>
      <c r="K1547" s="22"/>
      <c r="L1547" t="s">
        <v>133</v>
      </c>
      <c r="M1547" t="s">
        <v>147</v>
      </c>
      <c r="N1547" t="s">
        <v>145</v>
      </c>
      <c r="O1547" t="s">
        <v>592</v>
      </c>
      <c r="S1547" t="s">
        <v>76</v>
      </c>
      <c r="T1547" t="s">
        <v>305</v>
      </c>
    </row>
    <row r="1548" spans="1:20" x14ac:dyDescent="0.35">
      <c r="A1548">
        <v>66298</v>
      </c>
      <c r="C1548">
        <v>149</v>
      </c>
      <c r="D1548" t="s">
        <v>73</v>
      </c>
      <c r="E1548" t="s">
        <v>379</v>
      </c>
      <c r="F1548">
        <v>143.93</v>
      </c>
      <c r="G1548" s="22">
        <v>45455</v>
      </c>
      <c r="H1548" s="22"/>
      <c r="I1548" s="22">
        <v>45455</v>
      </c>
      <c r="J1548" s="22">
        <v>45432</v>
      </c>
      <c r="K1548" s="22"/>
      <c r="L1548" t="s">
        <v>133</v>
      </c>
      <c r="M1548" t="s">
        <v>147</v>
      </c>
      <c r="N1548" t="s">
        <v>145</v>
      </c>
      <c r="O1548" t="s">
        <v>592</v>
      </c>
      <c r="S1548" t="s">
        <v>76</v>
      </c>
      <c r="T1548" t="s">
        <v>305</v>
      </c>
    </row>
    <row r="1549" spans="1:20" x14ac:dyDescent="0.35">
      <c r="A1549">
        <v>66299</v>
      </c>
      <c r="C1549">
        <v>149</v>
      </c>
      <c r="D1549" t="s">
        <v>73</v>
      </c>
      <c r="E1549" t="s">
        <v>523</v>
      </c>
      <c r="F1549">
        <v>108</v>
      </c>
      <c r="G1549" s="22">
        <v>45455</v>
      </c>
      <c r="H1549" s="22"/>
      <c r="I1549" s="22">
        <v>45455</v>
      </c>
      <c r="J1549" s="22">
        <v>45439</v>
      </c>
      <c r="K1549" s="22"/>
      <c r="L1549" t="s">
        <v>133</v>
      </c>
      <c r="M1549" t="s">
        <v>147</v>
      </c>
      <c r="N1549" t="s">
        <v>145</v>
      </c>
      <c r="O1549" t="s">
        <v>592</v>
      </c>
      <c r="S1549" t="s">
        <v>76</v>
      </c>
      <c r="T1549" t="s">
        <v>305</v>
      </c>
    </row>
    <row r="1550" spans="1:20" x14ac:dyDescent="0.35">
      <c r="A1550">
        <v>66131</v>
      </c>
      <c r="C1550">
        <v>149</v>
      </c>
      <c r="D1550" t="s">
        <v>73</v>
      </c>
      <c r="E1550" t="s">
        <v>330</v>
      </c>
      <c r="F1550">
        <v>345</v>
      </c>
      <c r="G1550" s="22">
        <v>45454</v>
      </c>
      <c r="H1550" s="22"/>
      <c r="I1550" s="22">
        <v>45454</v>
      </c>
      <c r="J1550" s="22">
        <v>45384</v>
      </c>
      <c r="K1550" s="22"/>
      <c r="L1550" t="s">
        <v>133</v>
      </c>
      <c r="M1550" t="s">
        <v>197</v>
      </c>
      <c r="N1550" t="s">
        <v>331</v>
      </c>
      <c r="O1550" t="s">
        <v>592</v>
      </c>
      <c r="S1550" t="s">
        <v>76</v>
      </c>
      <c r="T1550" t="s">
        <v>305</v>
      </c>
    </row>
    <row r="1551" spans="1:20" x14ac:dyDescent="0.35">
      <c r="A1551">
        <v>66132</v>
      </c>
      <c r="C1551">
        <v>149</v>
      </c>
      <c r="D1551" t="s">
        <v>73</v>
      </c>
      <c r="E1551" t="s">
        <v>561</v>
      </c>
      <c r="F1551">
        <v>411.46</v>
      </c>
      <c r="G1551" s="22">
        <v>45454</v>
      </c>
      <c r="H1551" s="22"/>
      <c r="I1551" s="22">
        <v>45454</v>
      </c>
      <c r="J1551" s="22">
        <v>45448</v>
      </c>
      <c r="K1551" s="22"/>
      <c r="L1551" t="s">
        <v>133</v>
      </c>
      <c r="M1551" t="s">
        <v>81</v>
      </c>
      <c r="N1551" t="s">
        <v>476</v>
      </c>
      <c r="O1551" t="s">
        <v>592</v>
      </c>
      <c r="S1551" t="s">
        <v>76</v>
      </c>
      <c r="T1551" t="s">
        <v>305</v>
      </c>
    </row>
    <row r="1552" spans="1:20" x14ac:dyDescent="0.35">
      <c r="A1552">
        <v>66133</v>
      </c>
      <c r="C1552">
        <v>149</v>
      </c>
      <c r="D1552" t="s">
        <v>73</v>
      </c>
      <c r="E1552" t="s">
        <v>204</v>
      </c>
      <c r="F1552">
        <v>1659</v>
      </c>
      <c r="G1552" s="22">
        <v>45454</v>
      </c>
      <c r="H1552" s="22"/>
      <c r="I1552" s="22">
        <v>45454</v>
      </c>
      <c r="J1552" s="22">
        <v>45440</v>
      </c>
      <c r="K1552" s="22"/>
      <c r="L1552" t="s">
        <v>133</v>
      </c>
      <c r="M1552" t="s">
        <v>187</v>
      </c>
      <c r="N1552" t="s">
        <v>192</v>
      </c>
      <c r="O1552" t="s">
        <v>592</v>
      </c>
      <c r="S1552" t="s">
        <v>76</v>
      </c>
      <c r="T1552" t="s">
        <v>305</v>
      </c>
    </row>
    <row r="1553" spans="1:20" x14ac:dyDescent="0.35">
      <c r="A1553">
        <v>66134</v>
      </c>
      <c r="C1553">
        <v>149</v>
      </c>
      <c r="D1553" t="s">
        <v>73</v>
      </c>
      <c r="E1553" t="s">
        <v>204</v>
      </c>
      <c r="F1553">
        <v>800</v>
      </c>
      <c r="G1553" s="22">
        <v>45454</v>
      </c>
      <c r="H1553" s="22"/>
      <c r="I1553" s="22">
        <v>45454</v>
      </c>
      <c r="J1553" s="22">
        <v>45440</v>
      </c>
      <c r="K1553" s="22"/>
      <c r="L1553" t="s">
        <v>133</v>
      </c>
      <c r="M1553" t="s">
        <v>187</v>
      </c>
      <c r="N1553" t="s">
        <v>192</v>
      </c>
      <c r="O1553" t="s">
        <v>592</v>
      </c>
      <c r="S1553" t="s">
        <v>76</v>
      </c>
      <c r="T1553" t="s">
        <v>305</v>
      </c>
    </row>
    <row r="1554" spans="1:20" x14ac:dyDescent="0.35">
      <c r="A1554">
        <v>66148</v>
      </c>
      <c r="C1554">
        <v>149</v>
      </c>
      <c r="D1554" t="s">
        <v>73</v>
      </c>
      <c r="E1554" t="s">
        <v>439</v>
      </c>
      <c r="F1554">
        <v>367.8</v>
      </c>
      <c r="G1554" s="22">
        <v>45454</v>
      </c>
      <c r="H1554" s="22"/>
      <c r="I1554" s="22">
        <v>45454</v>
      </c>
      <c r="J1554" s="22">
        <v>45446</v>
      </c>
      <c r="K1554" s="22"/>
      <c r="L1554" t="s">
        <v>133</v>
      </c>
      <c r="M1554" t="s">
        <v>200</v>
      </c>
      <c r="N1554" t="s">
        <v>440</v>
      </c>
      <c r="O1554" t="s">
        <v>592</v>
      </c>
      <c r="S1554" t="s">
        <v>76</v>
      </c>
      <c r="T1554" t="s">
        <v>305</v>
      </c>
    </row>
    <row r="1555" spans="1:20" x14ac:dyDescent="0.35">
      <c r="A1555">
        <v>66156</v>
      </c>
      <c r="C1555">
        <v>149</v>
      </c>
      <c r="D1555" t="s">
        <v>73</v>
      </c>
      <c r="E1555" t="s">
        <v>439</v>
      </c>
      <c r="F1555">
        <v>663.87</v>
      </c>
      <c r="G1555" s="22">
        <v>45454</v>
      </c>
      <c r="H1555" s="22"/>
      <c r="I1555" s="22">
        <v>45454</v>
      </c>
      <c r="J1555" s="22">
        <v>45446</v>
      </c>
      <c r="K1555" s="22"/>
      <c r="L1555" t="s">
        <v>133</v>
      </c>
      <c r="M1555" t="s">
        <v>200</v>
      </c>
      <c r="N1555" t="s">
        <v>440</v>
      </c>
      <c r="O1555" t="s">
        <v>592</v>
      </c>
      <c r="S1555" t="s">
        <v>76</v>
      </c>
      <c r="T1555" t="s">
        <v>305</v>
      </c>
    </row>
    <row r="1556" spans="1:20" x14ac:dyDescent="0.35">
      <c r="A1556">
        <v>66158</v>
      </c>
      <c r="C1556">
        <v>149</v>
      </c>
      <c r="D1556" t="s">
        <v>73</v>
      </c>
      <c r="E1556" t="s">
        <v>415</v>
      </c>
      <c r="F1556">
        <v>175.96</v>
      </c>
      <c r="G1556" s="22">
        <v>45454</v>
      </c>
      <c r="H1556" s="22"/>
      <c r="I1556" s="22">
        <v>45454</v>
      </c>
      <c r="J1556" s="22">
        <v>45443</v>
      </c>
      <c r="K1556" s="22"/>
      <c r="L1556" t="s">
        <v>133</v>
      </c>
      <c r="M1556" t="s">
        <v>147</v>
      </c>
      <c r="N1556" t="s">
        <v>145</v>
      </c>
      <c r="O1556" t="s">
        <v>592</v>
      </c>
      <c r="S1556" t="s">
        <v>76</v>
      </c>
      <c r="T1556" t="s">
        <v>305</v>
      </c>
    </row>
    <row r="1557" spans="1:20" x14ac:dyDescent="0.35">
      <c r="A1557">
        <v>66293</v>
      </c>
      <c r="C1557">
        <v>149</v>
      </c>
      <c r="D1557" t="s">
        <v>73</v>
      </c>
      <c r="E1557" t="s">
        <v>415</v>
      </c>
      <c r="F1557">
        <v>339.67</v>
      </c>
      <c r="G1557" s="22">
        <v>45454</v>
      </c>
      <c r="H1557" s="22"/>
      <c r="I1557" s="22">
        <v>45454</v>
      </c>
      <c r="J1557" s="22">
        <v>45385</v>
      </c>
      <c r="K1557" s="22"/>
      <c r="L1557" t="s">
        <v>133</v>
      </c>
      <c r="M1557" t="s">
        <v>147</v>
      </c>
      <c r="N1557" t="s">
        <v>145</v>
      </c>
      <c r="O1557" t="s">
        <v>592</v>
      </c>
      <c r="S1557" t="s">
        <v>76</v>
      </c>
      <c r="T1557" t="s">
        <v>305</v>
      </c>
    </row>
    <row r="1558" spans="1:20" x14ac:dyDescent="0.35">
      <c r="A1558">
        <v>57835</v>
      </c>
      <c r="C1558">
        <v>149</v>
      </c>
      <c r="D1558" t="s">
        <v>73</v>
      </c>
      <c r="E1558" t="s">
        <v>483</v>
      </c>
      <c r="F1558">
        <v>3392.2</v>
      </c>
      <c r="G1558" s="22">
        <v>45454</v>
      </c>
      <c r="H1558" s="22"/>
      <c r="I1558" s="22">
        <v>45454</v>
      </c>
      <c r="J1558" s="22">
        <v>45454</v>
      </c>
      <c r="K1558" s="22"/>
      <c r="L1558" t="s">
        <v>158</v>
      </c>
      <c r="M1558" t="s">
        <v>147</v>
      </c>
      <c r="N1558" t="s">
        <v>145</v>
      </c>
      <c r="O1558" t="s">
        <v>592</v>
      </c>
      <c r="S1558" t="s">
        <v>76</v>
      </c>
      <c r="T1558" t="s">
        <v>139</v>
      </c>
    </row>
    <row r="1559" spans="1:20" x14ac:dyDescent="0.35">
      <c r="A1559">
        <v>57836</v>
      </c>
      <c r="C1559">
        <v>149</v>
      </c>
      <c r="D1559" t="s">
        <v>73</v>
      </c>
      <c r="E1559" t="s">
        <v>535</v>
      </c>
      <c r="F1559">
        <v>2217.5500000000002</v>
      </c>
      <c r="G1559" s="22">
        <v>45454</v>
      </c>
      <c r="H1559" s="22"/>
      <c r="I1559" s="22">
        <v>45454</v>
      </c>
      <c r="J1559" s="22">
        <v>45454</v>
      </c>
      <c r="K1559" s="22"/>
      <c r="L1559" t="s">
        <v>158</v>
      </c>
      <c r="M1559" t="s">
        <v>147</v>
      </c>
      <c r="N1559" t="s">
        <v>145</v>
      </c>
      <c r="O1559" t="s">
        <v>592</v>
      </c>
      <c r="S1559" t="s">
        <v>76</v>
      </c>
      <c r="T1559" t="s">
        <v>139</v>
      </c>
    </row>
    <row r="1560" spans="1:20" x14ac:dyDescent="0.35">
      <c r="A1560">
        <v>57837</v>
      </c>
      <c r="C1560">
        <v>149</v>
      </c>
      <c r="D1560" t="s">
        <v>73</v>
      </c>
      <c r="E1560" t="s">
        <v>558</v>
      </c>
      <c r="F1560">
        <v>2197.4499999999998</v>
      </c>
      <c r="G1560" s="22">
        <v>45454</v>
      </c>
      <c r="H1560" s="22"/>
      <c r="I1560" s="22">
        <v>45454</v>
      </c>
      <c r="J1560" s="22">
        <v>45454</v>
      </c>
      <c r="K1560" s="22"/>
      <c r="L1560" t="s">
        <v>158</v>
      </c>
      <c r="M1560" t="s">
        <v>147</v>
      </c>
      <c r="N1560" t="s">
        <v>145</v>
      </c>
      <c r="O1560" t="s">
        <v>592</v>
      </c>
      <c r="S1560" t="s">
        <v>76</v>
      </c>
      <c r="T1560" t="s">
        <v>139</v>
      </c>
    </row>
    <row r="1561" spans="1:20" x14ac:dyDescent="0.35">
      <c r="A1561">
        <v>57847</v>
      </c>
      <c r="C1561">
        <v>149</v>
      </c>
      <c r="D1561" t="s">
        <v>73</v>
      </c>
      <c r="E1561" t="s">
        <v>153</v>
      </c>
      <c r="F1561">
        <v>1563.25</v>
      </c>
      <c r="G1561" s="22">
        <v>45454</v>
      </c>
      <c r="H1561" s="22"/>
      <c r="I1561" s="22">
        <v>45454</v>
      </c>
      <c r="J1561" s="22">
        <v>45454</v>
      </c>
      <c r="K1561" s="22"/>
      <c r="L1561" t="s">
        <v>158</v>
      </c>
      <c r="M1561" t="s">
        <v>147</v>
      </c>
      <c r="N1561" t="s">
        <v>145</v>
      </c>
      <c r="O1561" t="s">
        <v>592</v>
      </c>
      <c r="S1561" t="s">
        <v>76</v>
      </c>
      <c r="T1561" t="s">
        <v>139</v>
      </c>
    </row>
    <row r="1562" spans="1:20" x14ac:dyDescent="0.35">
      <c r="A1562">
        <v>57848</v>
      </c>
      <c r="C1562">
        <v>149</v>
      </c>
      <c r="D1562" t="s">
        <v>73</v>
      </c>
      <c r="E1562" t="s">
        <v>153</v>
      </c>
      <c r="F1562">
        <v>5357.2</v>
      </c>
      <c r="G1562" s="22">
        <v>45454</v>
      </c>
      <c r="H1562" s="22"/>
      <c r="I1562" s="22">
        <v>45454</v>
      </c>
      <c r="J1562" s="22">
        <v>45454</v>
      </c>
      <c r="K1562" s="22"/>
      <c r="L1562" t="s">
        <v>158</v>
      </c>
      <c r="M1562" t="s">
        <v>147</v>
      </c>
      <c r="N1562" t="s">
        <v>145</v>
      </c>
      <c r="O1562" t="s">
        <v>592</v>
      </c>
      <c r="S1562" t="s">
        <v>76</v>
      </c>
      <c r="T1562" t="s">
        <v>139</v>
      </c>
    </row>
    <row r="1563" spans="1:20" x14ac:dyDescent="0.35">
      <c r="A1563">
        <v>57849</v>
      </c>
      <c r="C1563">
        <v>149</v>
      </c>
      <c r="D1563" t="s">
        <v>73</v>
      </c>
      <c r="E1563" t="s">
        <v>206</v>
      </c>
      <c r="F1563">
        <v>1490.5</v>
      </c>
      <c r="G1563" s="22">
        <v>45454</v>
      </c>
      <c r="H1563" s="22"/>
      <c r="I1563" s="22">
        <v>45454</v>
      </c>
      <c r="J1563" s="22">
        <v>45454</v>
      </c>
      <c r="K1563" s="22"/>
      <c r="L1563" t="s">
        <v>158</v>
      </c>
      <c r="M1563" t="s">
        <v>147</v>
      </c>
      <c r="N1563" t="s">
        <v>145</v>
      </c>
      <c r="O1563" t="s">
        <v>592</v>
      </c>
      <c r="S1563" t="s">
        <v>76</v>
      </c>
      <c r="T1563" t="s">
        <v>139</v>
      </c>
    </row>
    <row r="1564" spans="1:20" x14ac:dyDescent="0.35">
      <c r="A1564">
        <v>57850</v>
      </c>
      <c r="C1564">
        <v>149</v>
      </c>
      <c r="D1564" t="s">
        <v>73</v>
      </c>
      <c r="E1564" t="s">
        <v>152</v>
      </c>
      <c r="F1564">
        <v>821.96</v>
      </c>
      <c r="G1564" s="22">
        <v>45454</v>
      </c>
      <c r="H1564" s="22"/>
      <c r="I1564" s="22">
        <v>45454</v>
      </c>
      <c r="J1564" s="22">
        <v>45454</v>
      </c>
      <c r="K1564" s="22"/>
      <c r="L1564" t="s">
        <v>158</v>
      </c>
      <c r="N1564" t="s">
        <v>148</v>
      </c>
      <c r="O1564" t="s">
        <v>592</v>
      </c>
      <c r="S1564" t="s">
        <v>76</v>
      </c>
      <c r="T1564" t="s">
        <v>139</v>
      </c>
    </row>
    <row r="1565" spans="1:20" x14ac:dyDescent="0.35">
      <c r="A1565">
        <v>57749</v>
      </c>
      <c r="C1565">
        <v>149</v>
      </c>
      <c r="D1565" t="s">
        <v>73</v>
      </c>
      <c r="E1565" t="s">
        <v>342</v>
      </c>
      <c r="F1565">
        <v>338.3</v>
      </c>
      <c r="G1565" s="22">
        <v>45453</v>
      </c>
      <c r="H1565" s="22"/>
      <c r="I1565" s="22">
        <v>45453</v>
      </c>
      <c r="J1565" s="22">
        <v>45453</v>
      </c>
      <c r="K1565" s="22"/>
      <c r="L1565" t="s">
        <v>158</v>
      </c>
      <c r="M1565" t="s">
        <v>147</v>
      </c>
      <c r="N1565" t="s">
        <v>145</v>
      </c>
      <c r="O1565" t="s">
        <v>592</v>
      </c>
      <c r="S1565" t="s">
        <v>76</v>
      </c>
      <c r="T1565" t="s">
        <v>139</v>
      </c>
    </row>
    <row r="1566" spans="1:20" x14ac:dyDescent="0.35">
      <c r="A1566">
        <v>57750</v>
      </c>
      <c r="C1566">
        <v>149</v>
      </c>
      <c r="D1566" t="s">
        <v>73</v>
      </c>
      <c r="E1566" t="s">
        <v>594</v>
      </c>
      <c r="F1566">
        <v>224</v>
      </c>
      <c r="G1566" s="22">
        <v>45453</v>
      </c>
      <c r="H1566" s="22"/>
      <c r="I1566" s="22">
        <v>45453</v>
      </c>
      <c r="J1566" s="22">
        <v>45453</v>
      </c>
      <c r="K1566" s="22"/>
      <c r="L1566" t="s">
        <v>158</v>
      </c>
      <c r="M1566" t="s">
        <v>147</v>
      </c>
      <c r="N1566" t="s">
        <v>145</v>
      </c>
      <c r="O1566" t="s">
        <v>592</v>
      </c>
      <c r="S1566" t="s">
        <v>76</v>
      </c>
      <c r="T1566" t="s">
        <v>139</v>
      </c>
    </row>
    <row r="1567" spans="1:20" x14ac:dyDescent="0.35">
      <c r="A1567">
        <v>57751</v>
      </c>
      <c r="C1567">
        <v>149</v>
      </c>
      <c r="D1567" t="s">
        <v>73</v>
      </c>
      <c r="E1567" t="s">
        <v>595</v>
      </c>
      <c r="F1567">
        <v>114.64</v>
      </c>
      <c r="G1567" s="22">
        <v>45453</v>
      </c>
      <c r="H1567" s="22"/>
      <c r="I1567" s="22">
        <v>45453</v>
      </c>
      <c r="J1567" s="22">
        <v>45453</v>
      </c>
      <c r="K1567" s="22"/>
      <c r="L1567" t="s">
        <v>158</v>
      </c>
      <c r="M1567" t="s">
        <v>147</v>
      </c>
      <c r="N1567" t="s">
        <v>145</v>
      </c>
      <c r="O1567" t="s">
        <v>592</v>
      </c>
      <c r="S1567" t="s">
        <v>76</v>
      </c>
      <c r="T1567" t="s">
        <v>139</v>
      </c>
    </row>
    <row r="1568" spans="1:20" x14ac:dyDescent="0.35">
      <c r="A1568">
        <v>58095</v>
      </c>
      <c r="C1568">
        <v>149</v>
      </c>
      <c r="D1568" t="s">
        <v>73</v>
      </c>
      <c r="E1568" t="s">
        <v>151</v>
      </c>
      <c r="F1568">
        <v>2158.04</v>
      </c>
      <c r="G1568" s="22">
        <v>45453</v>
      </c>
      <c r="H1568" s="22"/>
      <c r="I1568" s="22">
        <v>45453</v>
      </c>
      <c r="J1568" s="22">
        <v>45434</v>
      </c>
      <c r="K1568" s="22"/>
      <c r="L1568" t="s">
        <v>133</v>
      </c>
      <c r="M1568" t="s">
        <v>147</v>
      </c>
      <c r="N1568" t="s">
        <v>145</v>
      </c>
      <c r="O1568" t="s">
        <v>592</v>
      </c>
      <c r="S1568" t="s">
        <v>76</v>
      </c>
      <c r="T1568" t="s">
        <v>305</v>
      </c>
    </row>
    <row r="1569" spans="1:20" x14ac:dyDescent="0.35">
      <c r="A1569">
        <v>58096</v>
      </c>
      <c r="C1569">
        <v>149</v>
      </c>
      <c r="D1569" t="s">
        <v>73</v>
      </c>
      <c r="E1569" t="s">
        <v>151</v>
      </c>
      <c r="F1569">
        <v>2045</v>
      </c>
      <c r="G1569" s="22">
        <v>45453</v>
      </c>
      <c r="H1569" s="22"/>
      <c r="I1569" s="22">
        <v>45453</v>
      </c>
      <c r="J1569" s="22">
        <v>45441</v>
      </c>
      <c r="K1569" s="22"/>
      <c r="L1569" t="s">
        <v>133</v>
      </c>
      <c r="M1569" t="s">
        <v>147</v>
      </c>
      <c r="N1569" t="s">
        <v>145</v>
      </c>
      <c r="O1569" t="s">
        <v>592</v>
      </c>
      <c r="S1569" t="s">
        <v>76</v>
      </c>
      <c r="T1569" t="s">
        <v>305</v>
      </c>
    </row>
    <row r="1570" spans="1:20" x14ac:dyDescent="0.35">
      <c r="A1570">
        <v>58097</v>
      </c>
      <c r="C1570">
        <v>149</v>
      </c>
      <c r="D1570" t="s">
        <v>73</v>
      </c>
      <c r="E1570" t="s">
        <v>432</v>
      </c>
      <c r="F1570">
        <v>8500</v>
      </c>
      <c r="G1570" s="22">
        <v>45453</v>
      </c>
      <c r="H1570" s="22"/>
      <c r="I1570" s="22">
        <v>45453</v>
      </c>
      <c r="J1570" s="22">
        <v>45453</v>
      </c>
      <c r="K1570" s="22"/>
      <c r="L1570" t="s">
        <v>133</v>
      </c>
      <c r="M1570" t="s">
        <v>141</v>
      </c>
      <c r="N1570" t="s">
        <v>235</v>
      </c>
      <c r="O1570" t="s">
        <v>592</v>
      </c>
      <c r="S1570" t="s">
        <v>76</v>
      </c>
      <c r="T1570" t="s">
        <v>305</v>
      </c>
    </row>
    <row r="1571" spans="1:20" x14ac:dyDescent="0.35">
      <c r="A1571">
        <v>58099</v>
      </c>
      <c r="C1571">
        <v>149</v>
      </c>
      <c r="D1571" t="s">
        <v>73</v>
      </c>
      <c r="E1571" t="s">
        <v>432</v>
      </c>
      <c r="F1571">
        <v>1000</v>
      </c>
      <c r="G1571" s="22">
        <v>45453</v>
      </c>
      <c r="H1571" s="22"/>
      <c r="I1571" s="22">
        <v>45453</v>
      </c>
      <c r="J1571" s="22">
        <v>45453</v>
      </c>
      <c r="K1571" s="22"/>
      <c r="L1571" t="s">
        <v>133</v>
      </c>
      <c r="M1571" t="s">
        <v>141</v>
      </c>
      <c r="N1571" t="s">
        <v>235</v>
      </c>
      <c r="O1571" t="s">
        <v>592</v>
      </c>
      <c r="S1571" t="s">
        <v>76</v>
      </c>
      <c r="T1571" t="s">
        <v>305</v>
      </c>
    </row>
    <row r="1572" spans="1:20" x14ac:dyDescent="0.35">
      <c r="A1572">
        <v>58100</v>
      </c>
      <c r="C1572">
        <v>149</v>
      </c>
      <c r="D1572" t="s">
        <v>73</v>
      </c>
      <c r="E1572" t="s">
        <v>432</v>
      </c>
      <c r="F1572">
        <v>765</v>
      </c>
      <c r="G1572" s="22">
        <v>45453</v>
      </c>
      <c r="H1572" s="22"/>
      <c r="I1572" s="22">
        <v>45453</v>
      </c>
      <c r="J1572" s="22">
        <v>45453</v>
      </c>
      <c r="K1572" s="22"/>
      <c r="L1572" t="s">
        <v>133</v>
      </c>
      <c r="M1572" t="s">
        <v>141</v>
      </c>
      <c r="N1572" t="s">
        <v>235</v>
      </c>
      <c r="O1572" t="s">
        <v>592</v>
      </c>
      <c r="S1572" t="s">
        <v>76</v>
      </c>
      <c r="T1572" t="s">
        <v>305</v>
      </c>
    </row>
    <row r="1573" spans="1:20" x14ac:dyDescent="0.35">
      <c r="A1573">
        <v>58101</v>
      </c>
      <c r="C1573">
        <v>149</v>
      </c>
      <c r="D1573" t="s">
        <v>73</v>
      </c>
      <c r="E1573" t="s">
        <v>432</v>
      </c>
      <c r="F1573">
        <v>90</v>
      </c>
      <c r="G1573" s="22">
        <v>45453</v>
      </c>
      <c r="H1573" s="22"/>
      <c r="I1573" s="22">
        <v>45453</v>
      </c>
      <c r="J1573" s="22">
        <v>45453</v>
      </c>
      <c r="K1573" s="22"/>
      <c r="L1573" t="s">
        <v>133</v>
      </c>
      <c r="M1573" t="s">
        <v>141</v>
      </c>
      <c r="N1573" t="s">
        <v>235</v>
      </c>
      <c r="O1573" t="s">
        <v>592</v>
      </c>
      <c r="S1573" t="s">
        <v>76</v>
      </c>
      <c r="T1573" t="s">
        <v>305</v>
      </c>
    </row>
    <row r="1574" spans="1:20" x14ac:dyDescent="0.35">
      <c r="A1574">
        <v>66087</v>
      </c>
      <c r="C1574">
        <v>149</v>
      </c>
      <c r="D1574" t="s">
        <v>73</v>
      </c>
      <c r="E1574" t="s">
        <v>385</v>
      </c>
      <c r="F1574">
        <v>838.8</v>
      </c>
      <c r="G1574" s="22">
        <v>45453</v>
      </c>
      <c r="H1574" s="22"/>
      <c r="I1574" s="22">
        <v>45453</v>
      </c>
      <c r="J1574" s="22">
        <v>45433</v>
      </c>
      <c r="K1574" s="22"/>
      <c r="L1574" t="s">
        <v>133</v>
      </c>
      <c r="M1574" t="s">
        <v>141</v>
      </c>
      <c r="N1574" t="s">
        <v>386</v>
      </c>
      <c r="O1574" t="s">
        <v>592</v>
      </c>
      <c r="S1574" t="s">
        <v>76</v>
      </c>
      <c r="T1574" t="s">
        <v>305</v>
      </c>
    </row>
    <row r="1575" spans="1:20" x14ac:dyDescent="0.35">
      <c r="A1575">
        <v>66090</v>
      </c>
      <c r="C1575">
        <v>149</v>
      </c>
      <c r="D1575" t="s">
        <v>73</v>
      </c>
      <c r="E1575" t="s">
        <v>165</v>
      </c>
      <c r="F1575">
        <v>398.79</v>
      </c>
      <c r="G1575" s="22">
        <v>45453</v>
      </c>
      <c r="H1575" s="22"/>
      <c r="I1575" s="22">
        <v>45453</v>
      </c>
      <c r="J1575" s="22">
        <v>45415</v>
      </c>
      <c r="K1575" s="22"/>
      <c r="L1575" t="s">
        <v>133</v>
      </c>
      <c r="M1575" t="s">
        <v>166</v>
      </c>
      <c r="N1575" t="s">
        <v>167</v>
      </c>
      <c r="O1575" t="s">
        <v>592</v>
      </c>
      <c r="S1575" t="s">
        <v>76</v>
      </c>
      <c r="T1575" t="s">
        <v>305</v>
      </c>
    </row>
    <row r="1576" spans="1:20" x14ac:dyDescent="0.35">
      <c r="A1576">
        <v>66091</v>
      </c>
      <c r="C1576">
        <v>149</v>
      </c>
      <c r="D1576" t="s">
        <v>73</v>
      </c>
      <c r="E1576" t="s">
        <v>165</v>
      </c>
      <c r="F1576">
        <v>398.79</v>
      </c>
      <c r="G1576" s="22">
        <v>45453</v>
      </c>
      <c r="H1576" s="22"/>
      <c r="I1576" s="22">
        <v>45453</v>
      </c>
      <c r="J1576" s="22">
        <v>45386</v>
      </c>
      <c r="K1576" s="22"/>
      <c r="L1576" t="s">
        <v>133</v>
      </c>
      <c r="M1576" t="s">
        <v>166</v>
      </c>
      <c r="N1576" t="s">
        <v>167</v>
      </c>
      <c r="O1576" t="s">
        <v>592</v>
      </c>
      <c r="S1576" t="s">
        <v>76</v>
      </c>
      <c r="T1576" t="s">
        <v>305</v>
      </c>
    </row>
    <row r="1577" spans="1:20" x14ac:dyDescent="0.35">
      <c r="A1577">
        <v>66092</v>
      </c>
      <c r="C1577">
        <v>149</v>
      </c>
      <c r="D1577" t="s">
        <v>73</v>
      </c>
      <c r="E1577" t="s">
        <v>602</v>
      </c>
      <c r="F1577">
        <v>658.45</v>
      </c>
      <c r="G1577" s="22">
        <v>45453</v>
      </c>
      <c r="H1577" s="22"/>
      <c r="I1577" s="22">
        <v>45453</v>
      </c>
      <c r="J1577" s="22">
        <v>45412</v>
      </c>
      <c r="K1577" s="22"/>
      <c r="L1577" t="s">
        <v>133</v>
      </c>
      <c r="M1577" t="s">
        <v>147</v>
      </c>
      <c r="N1577" t="s">
        <v>145</v>
      </c>
      <c r="O1577" t="s">
        <v>592</v>
      </c>
      <c r="S1577" t="s">
        <v>76</v>
      </c>
      <c r="T1577" t="s">
        <v>305</v>
      </c>
    </row>
    <row r="1578" spans="1:20" x14ac:dyDescent="0.35">
      <c r="A1578">
        <v>66096</v>
      </c>
      <c r="C1578">
        <v>149</v>
      </c>
      <c r="D1578" t="s">
        <v>73</v>
      </c>
      <c r="E1578" t="s">
        <v>404</v>
      </c>
      <c r="F1578">
        <v>4209.76</v>
      </c>
      <c r="G1578" s="22">
        <v>45453</v>
      </c>
      <c r="H1578" s="22"/>
      <c r="I1578" s="22">
        <v>45453</v>
      </c>
      <c r="J1578" s="22">
        <v>45454</v>
      </c>
      <c r="K1578" s="22"/>
      <c r="L1578" t="s">
        <v>133</v>
      </c>
      <c r="M1578" t="s">
        <v>141</v>
      </c>
      <c r="N1578" t="s">
        <v>142</v>
      </c>
      <c r="O1578" t="s">
        <v>592</v>
      </c>
      <c r="S1578" t="s">
        <v>76</v>
      </c>
      <c r="T1578" t="s">
        <v>305</v>
      </c>
    </row>
    <row r="1579" spans="1:20" x14ac:dyDescent="0.35">
      <c r="A1579">
        <v>66099</v>
      </c>
      <c r="C1579">
        <v>149</v>
      </c>
      <c r="D1579" t="s">
        <v>73</v>
      </c>
      <c r="E1579" t="s">
        <v>350</v>
      </c>
      <c r="F1579">
        <v>85</v>
      </c>
      <c r="G1579" s="22">
        <v>45453</v>
      </c>
      <c r="H1579" s="22"/>
      <c r="I1579" s="22">
        <v>45453</v>
      </c>
      <c r="J1579" s="22">
        <v>45443</v>
      </c>
      <c r="K1579" s="22"/>
      <c r="L1579" t="s">
        <v>133</v>
      </c>
      <c r="M1579" t="s">
        <v>170</v>
      </c>
      <c r="N1579" t="s">
        <v>221</v>
      </c>
      <c r="O1579" t="s">
        <v>592</v>
      </c>
      <c r="S1579" t="s">
        <v>76</v>
      </c>
      <c r="T1579" t="s">
        <v>305</v>
      </c>
    </row>
    <row r="1580" spans="1:20" x14ac:dyDescent="0.35">
      <c r="A1580">
        <v>66126</v>
      </c>
      <c r="C1580">
        <v>149</v>
      </c>
      <c r="D1580" t="s">
        <v>73</v>
      </c>
      <c r="E1580" t="s">
        <v>439</v>
      </c>
      <c r="F1580">
        <v>5000</v>
      </c>
      <c r="G1580" s="22">
        <v>45453</v>
      </c>
      <c r="H1580" s="22"/>
      <c r="I1580" s="22">
        <v>45453</v>
      </c>
      <c r="J1580" s="22">
        <v>45453</v>
      </c>
      <c r="K1580" s="22"/>
      <c r="L1580" t="s">
        <v>158</v>
      </c>
      <c r="M1580" t="s">
        <v>228</v>
      </c>
      <c r="N1580" t="s">
        <v>228</v>
      </c>
      <c r="O1580" t="s">
        <v>592</v>
      </c>
      <c r="S1580" t="s">
        <v>76</v>
      </c>
      <c r="T1580" t="s">
        <v>305</v>
      </c>
    </row>
    <row r="1581" spans="1:20" x14ac:dyDescent="0.35">
      <c r="A1581">
        <v>66127</v>
      </c>
      <c r="C1581">
        <v>149</v>
      </c>
      <c r="D1581" t="s">
        <v>73</v>
      </c>
      <c r="E1581" t="s">
        <v>193</v>
      </c>
      <c r="F1581">
        <v>8728.42</v>
      </c>
      <c r="G1581" s="22">
        <v>45453</v>
      </c>
      <c r="H1581" s="22"/>
      <c r="I1581" s="22">
        <v>45453</v>
      </c>
      <c r="J1581" s="22">
        <v>45332</v>
      </c>
      <c r="K1581" s="22"/>
      <c r="L1581" t="s">
        <v>158</v>
      </c>
      <c r="N1581" t="s">
        <v>228</v>
      </c>
      <c r="O1581" t="s">
        <v>592</v>
      </c>
      <c r="S1581" t="s">
        <v>76</v>
      </c>
      <c r="T1581" t="s">
        <v>305</v>
      </c>
    </row>
    <row r="1582" spans="1:20" x14ac:dyDescent="0.35">
      <c r="A1582">
        <v>66128</v>
      </c>
      <c r="C1582">
        <v>149</v>
      </c>
      <c r="D1582" t="s">
        <v>73</v>
      </c>
      <c r="E1582" t="s">
        <v>472</v>
      </c>
      <c r="F1582">
        <v>664.91</v>
      </c>
      <c r="G1582" s="22">
        <v>45453</v>
      </c>
      <c r="H1582" s="22"/>
      <c r="I1582" s="22">
        <v>45453</v>
      </c>
      <c r="J1582" s="22">
        <v>45426</v>
      </c>
      <c r="K1582" s="22"/>
      <c r="L1582" t="s">
        <v>158</v>
      </c>
      <c r="M1582" t="s">
        <v>170</v>
      </c>
      <c r="N1582" t="s">
        <v>221</v>
      </c>
      <c r="O1582" t="s">
        <v>592</v>
      </c>
      <c r="S1582" t="s">
        <v>76</v>
      </c>
      <c r="T1582" t="s">
        <v>305</v>
      </c>
    </row>
    <row r="1583" spans="1:20" x14ac:dyDescent="0.35">
      <c r="A1583">
        <v>66130</v>
      </c>
      <c r="C1583">
        <v>149</v>
      </c>
      <c r="D1583" t="s">
        <v>73</v>
      </c>
      <c r="E1583" t="s">
        <v>345</v>
      </c>
      <c r="F1583">
        <v>305.01</v>
      </c>
      <c r="G1583" s="22">
        <v>45453</v>
      </c>
      <c r="H1583" s="22"/>
      <c r="I1583" s="22">
        <v>45453</v>
      </c>
      <c r="J1583" s="22">
        <v>45432</v>
      </c>
      <c r="K1583" s="22"/>
      <c r="L1583" t="s">
        <v>133</v>
      </c>
      <c r="M1583" t="s">
        <v>141</v>
      </c>
      <c r="N1583" t="s">
        <v>161</v>
      </c>
      <c r="O1583" t="s">
        <v>592</v>
      </c>
      <c r="S1583" t="s">
        <v>76</v>
      </c>
      <c r="T1583" t="s">
        <v>305</v>
      </c>
    </row>
    <row r="1584" spans="1:20" x14ac:dyDescent="0.35">
      <c r="A1584">
        <v>66306</v>
      </c>
      <c r="C1584">
        <v>149</v>
      </c>
      <c r="D1584" t="s">
        <v>73</v>
      </c>
      <c r="E1584" t="s">
        <v>604</v>
      </c>
      <c r="F1584">
        <v>540.01</v>
      </c>
      <c r="G1584" s="22">
        <v>45453</v>
      </c>
      <c r="H1584" s="22"/>
      <c r="I1584" s="22">
        <v>45453</v>
      </c>
      <c r="J1584" s="22">
        <v>45448</v>
      </c>
      <c r="K1584" s="22"/>
      <c r="L1584" t="s">
        <v>133</v>
      </c>
      <c r="M1584" t="s">
        <v>187</v>
      </c>
      <c r="N1584" t="s">
        <v>192</v>
      </c>
      <c r="O1584" t="s">
        <v>592</v>
      </c>
      <c r="S1584" t="s">
        <v>76</v>
      </c>
      <c r="T1584" t="s">
        <v>305</v>
      </c>
    </row>
    <row r="1585" spans="1:20" x14ac:dyDescent="0.35">
      <c r="A1585">
        <v>66424</v>
      </c>
      <c r="C1585">
        <v>149</v>
      </c>
      <c r="D1585" t="s">
        <v>73</v>
      </c>
      <c r="E1585" t="s">
        <v>473</v>
      </c>
      <c r="F1585">
        <v>4140.88</v>
      </c>
      <c r="G1585" s="22">
        <v>45453</v>
      </c>
      <c r="H1585" s="22"/>
      <c r="I1585" s="22">
        <v>45453</v>
      </c>
      <c r="J1585" s="22">
        <v>45453</v>
      </c>
      <c r="K1585" s="22"/>
      <c r="L1585" t="s">
        <v>133</v>
      </c>
      <c r="M1585" t="s">
        <v>228</v>
      </c>
      <c r="N1585" t="s">
        <v>228</v>
      </c>
      <c r="O1585" t="s">
        <v>592</v>
      </c>
      <c r="S1585" t="s">
        <v>76</v>
      </c>
      <c r="T1585" t="s">
        <v>305</v>
      </c>
    </row>
    <row r="1586" spans="1:20" x14ac:dyDescent="0.35">
      <c r="A1586">
        <v>68137</v>
      </c>
      <c r="C1586">
        <v>149</v>
      </c>
      <c r="D1586" t="s">
        <v>73</v>
      </c>
      <c r="E1586" t="s">
        <v>568</v>
      </c>
      <c r="F1586">
        <v>20013.990000000002</v>
      </c>
      <c r="G1586" s="22">
        <v>45453</v>
      </c>
      <c r="H1586" s="22"/>
      <c r="I1586" s="22">
        <v>45453</v>
      </c>
      <c r="J1586" s="22">
        <v>45453</v>
      </c>
      <c r="K1586" s="22"/>
      <c r="L1586" t="s">
        <v>303</v>
      </c>
      <c r="M1586" t="s">
        <v>228</v>
      </c>
      <c r="N1586" t="s">
        <v>228</v>
      </c>
      <c r="O1586" t="s">
        <v>592</v>
      </c>
      <c r="S1586" t="s">
        <v>76</v>
      </c>
      <c r="T1586" t="s">
        <v>499</v>
      </c>
    </row>
    <row r="1587" spans="1:20" x14ac:dyDescent="0.35">
      <c r="A1587">
        <v>68163</v>
      </c>
      <c r="C1587">
        <v>149</v>
      </c>
      <c r="D1587" t="s">
        <v>73</v>
      </c>
      <c r="E1587" t="s">
        <v>451</v>
      </c>
      <c r="F1587">
        <v>2296.88</v>
      </c>
      <c r="G1587" s="22">
        <v>45453</v>
      </c>
      <c r="H1587" s="22"/>
      <c r="I1587" s="22">
        <v>45453</v>
      </c>
      <c r="J1587" s="22">
        <v>45453</v>
      </c>
      <c r="K1587" s="22"/>
      <c r="L1587" t="s">
        <v>158</v>
      </c>
      <c r="M1587" t="s">
        <v>141</v>
      </c>
      <c r="N1587" t="s">
        <v>339</v>
      </c>
      <c r="O1587" t="s">
        <v>592</v>
      </c>
      <c r="S1587" t="s">
        <v>76</v>
      </c>
      <c r="T1587" t="s">
        <v>499</v>
      </c>
    </row>
    <row r="1588" spans="1:20" x14ac:dyDescent="0.35">
      <c r="A1588">
        <v>68165</v>
      </c>
      <c r="C1588">
        <v>149</v>
      </c>
      <c r="D1588" t="s">
        <v>73</v>
      </c>
      <c r="E1588" t="s">
        <v>451</v>
      </c>
      <c r="F1588">
        <v>5744.71</v>
      </c>
      <c r="G1588" s="22">
        <v>45453</v>
      </c>
      <c r="H1588" s="22"/>
      <c r="I1588" s="22">
        <v>45453</v>
      </c>
      <c r="J1588" s="22">
        <v>45453</v>
      </c>
      <c r="K1588" s="22"/>
      <c r="L1588" t="s">
        <v>158</v>
      </c>
      <c r="M1588" t="s">
        <v>141</v>
      </c>
      <c r="N1588" t="s">
        <v>339</v>
      </c>
      <c r="O1588" t="s">
        <v>592</v>
      </c>
      <c r="S1588" t="s">
        <v>76</v>
      </c>
      <c r="T1588" t="s">
        <v>499</v>
      </c>
    </row>
    <row r="1589" spans="1:20" x14ac:dyDescent="0.35">
      <c r="A1589">
        <v>66077</v>
      </c>
      <c r="C1589">
        <v>149</v>
      </c>
      <c r="D1589" t="s">
        <v>73</v>
      </c>
      <c r="E1589" t="s">
        <v>335</v>
      </c>
      <c r="F1589">
        <v>4402.05</v>
      </c>
      <c r="G1589" s="22">
        <v>45450</v>
      </c>
      <c r="H1589" s="22"/>
      <c r="I1589" s="22">
        <v>45450</v>
      </c>
      <c r="J1589" s="22">
        <v>45422</v>
      </c>
      <c r="K1589" s="22"/>
      <c r="L1589" t="s">
        <v>133</v>
      </c>
      <c r="M1589" t="s">
        <v>147</v>
      </c>
      <c r="N1589" t="s">
        <v>148</v>
      </c>
      <c r="O1589" t="s">
        <v>605</v>
      </c>
      <c r="S1589" t="s">
        <v>76</v>
      </c>
      <c r="T1589" t="s">
        <v>305</v>
      </c>
    </row>
    <row r="1590" spans="1:20" x14ac:dyDescent="0.35">
      <c r="A1590">
        <v>66078</v>
      </c>
      <c r="C1590">
        <v>149</v>
      </c>
      <c r="D1590" t="s">
        <v>73</v>
      </c>
      <c r="E1590" t="s">
        <v>245</v>
      </c>
      <c r="F1590">
        <v>1354.34</v>
      </c>
      <c r="G1590" s="22">
        <v>45450</v>
      </c>
      <c r="H1590" s="22"/>
      <c r="I1590" s="22">
        <v>45450</v>
      </c>
      <c r="J1590" s="22">
        <v>45398</v>
      </c>
      <c r="K1590" s="22"/>
      <c r="L1590" t="s">
        <v>133</v>
      </c>
      <c r="M1590" t="s">
        <v>147</v>
      </c>
      <c r="N1590" t="s">
        <v>148</v>
      </c>
      <c r="O1590" t="s">
        <v>605</v>
      </c>
      <c r="S1590" t="s">
        <v>76</v>
      </c>
      <c r="T1590" t="s">
        <v>305</v>
      </c>
    </row>
    <row r="1591" spans="1:20" x14ac:dyDescent="0.35">
      <c r="A1591">
        <v>66079</v>
      </c>
      <c r="C1591">
        <v>149</v>
      </c>
      <c r="D1591" t="s">
        <v>73</v>
      </c>
      <c r="E1591" t="s">
        <v>245</v>
      </c>
      <c r="F1591">
        <v>945.89</v>
      </c>
      <c r="G1591" s="22">
        <v>45450</v>
      </c>
      <c r="H1591" s="22"/>
      <c r="I1591" s="22">
        <v>45450</v>
      </c>
      <c r="J1591" s="22">
        <v>45400</v>
      </c>
      <c r="K1591" s="22"/>
      <c r="L1591" t="s">
        <v>133</v>
      </c>
      <c r="M1591" t="s">
        <v>147</v>
      </c>
      <c r="N1591" t="s">
        <v>148</v>
      </c>
      <c r="O1591" t="s">
        <v>605</v>
      </c>
      <c r="S1591" t="s">
        <v>76</v>
      </c>
      <c r="T1591" t="s">
        <v>305</v>
      </c>
    </row>
    <row r="1592" spans="1:20" x14ac:dyDescent="0.35">
      <c r="A1592">
        <v>66082</v>
      </c>
      <c r="C1592">
        <v>149</v>
      </c>
      <c r="D1592" t="s">
        <v>73</v>
      </c>
      <c r="E1592" t="s">
        <v>144</v>
      </c>
      <c r="F1592">
        <v>676.71</v>
      </c>
      <c r="G1592" s="22">
        <v>45450</v>
      </c>
      <c r="H1592" s="22"/>
      <c r="I1592" s="22">
        <v>45450</v>
      </c>
      <c r="J1592" s="22">
        <v>45394</v>
      </c>
      <c r="K1592" s="22"/>
      <c r="L1592" t="s">
        <v>133</v>
      </c>
      <c r="M1592" t="s">
        <v>147</v>
      </c>
      <c r="N1592" t="s">
        <v>145</v>
      </c>
      <c r="O1592" t="s">
        <v>605</v>
      </c>
      <c r="S1592" t="s">
        <v>76</v>
      </c>
      <c r="T1592" t="s">
        <v>305</v>
      </c>
    </row>
    <row r="1593" spans="1:20" x14ac:dyDescent="0.35">
      <c r="A1593">
        <v>66083</v>
      </c>
      <c r="C1593">
        <v>149</v>
      </c>
      <c r="D1593" t="s">
        <v>73</v>
      </c>
      <c r="E1593" t="s">
        <v>144</v>
      </c>
      <c r="F1593">
        <v>2034.61</v>
      </c>
      <c r="G1593" s="22">
        <v>45450</v>
      </c>
      <c r="H1593" s="22"/>
      <c r="I1593" s="22">
        <v>45450</v>
      </c>
      <c r="J1593" s="22">
        <v>45459</v>
      </c>
      <c r="K1593" s="22"/>
      <c r="L1593" t="s">
        <v>133</v>
      </c>
      <c r="M1593" t="s">
        <v>147</v>
      </c>
      <c r="N1593" t="s">
        <v>145</v>
      </c>
      <c r="O1593" t="s">
        <v>605</v>
      </c>
      <c r="S1593" t="s">
        <v>76</v>
      </c>
      <c r="T1593" t="s">
        <v>305</v>
      </c>
    </row>
    <row r="1594" spans="1:20" x14ac:dyDescent="0.35">
      <c r="A1594">
        <v>66308</v>
      </c>
      <c r="C1594">
        <v>149</v>
      </c>
      <c r="D1594" t="s">
        <v>73</v>
      </c>
      <c r="E1594" t="s">
        <v>606</v>
      </c>
      <c r="F1594">
        <v>182.5</v>
      </c>
      <c r="G1594" s="22">
        <v>45450</v>
      </c>
      <c r="H1594" s="22"/>
      <c r="I1594" s="22">
        <v>45450</v>
      </c>
      <c r="J1594" s="22">
        <v>45380</v>
      </c>
      <c r="K1594" s="22"/>
      <c r="L1594" t="s">
        <v>133</v>
      </c>
      <c r="M1594" t="s">
        <v>147</v>
      </c>
      <c r="N1594" t="s">
        <v>145</v>
      </c>
      <c r="O1594" t="s">
        <v>605</v>
      </c>
      <c r="S1594" t="s">
        <v>76</v>
      </c>
      <c r="T1594" t="s">
        <v>305</v>
      </c>
    </row>
    <row r="1595" spans="1:20" x14ac:dyDescent="0.35">
      <c r="A1595">
        <v>66309</v>
      </c>
      <c r="C1595">
        <v>149</v>
      </c>
      <c r="D1595" t="s">
        <v>73</v>
      </c>
      <c r="E1595" t="s">
        <v>510</v>
      </c>
      <c r="F1595">
        <v>541.85</v>
      </c>
      <c r="G1595" s="22">
        <v>45450</v>
      </c>
      <c r="H1595" s="22"/>
      <c r="I1595" s="22">
        <v>45450</v>
      </c>
      <c r="J1595" s="22">
        <v>45379</v>
      </c>
      <c r="K1595" s="22"/>
      <c r="L1595" t="s">
        <v>133</v>
      </c>
      <c r="M1595" t="s">
        <v>147</v>
      </c>
      <c r="N1595" t="s">
        <v>145</v>
      </c>
      <c r="O1595" t="s">
        <v>605</v>
      </c>
      <c r="S1595" t="s">
        <v>76</v>
      </c>
      <c r="T1595" t="s">
        <v>305</v>
      </c>
    </row>
    <row r="1596" spans="1:20" x14ac:dyDescent="0.35">
      <c r="A1596">
        <v>57557</v>
      </c>
      <c r="C1596">
        <v>149</v>
      </c>
      <c r="D1596" t="s">
        <v>73</v>
      </c>
      <c r="E1596" t="s">
        <v>325</v>
      </c>
      <c r="F1596">
        <v>2733.61</v>
      </c>
      <c r="G1596" s="22">
        <v>45450</v>
      </c>
      <c r="H1596" s="22"/>
      <c r="I1596" s="22">
        <v>45450</v>
      </c>
      <c r="J1596" s="22">
        <v>45450</v>
      </c>
      <c r="K1596" s="22"/>
      <c r="L1596" t="s">
        <v>158</v>
      </c>
      <c r="M1596" t="s">
        <v>147</v>
      </c>
      <c r="N1596" t="s">
        <v>145</v>
      </c>
      <c r="O1596" t="s">
        <v>605</v>
      </c>
      <c r="S1596" t="s">
        <v>76</v>
      </c>
      <c r="T1596" t="s">
        <v>139</v>
      </c>
    </row>
    <row r="1597" spans="1:20" x14ac:dyDescent="0.35">
      <c r="A1597">
        <v>57558</v>
      </c>
      <c r="C1597">
        <v>149</v>
      </c>
      <c r="D1597" t="s">
        <v>73</v>
      </c>
      <c r="E1597" t="s">
        <v>196</v>
      </c>
      <c r="F1597">
        <v>520.1</v>
      </c>
      <c r="G1597" s="22">
        <v>45450</v>
      </c>
      <c r="H1597" s="22"/>
      <c r="I1597" s="22">
        <v>45450</v>
      </c>
      <c r="J1597" s="22">
        <v>45450</v>
      </c>
      <c r="K1597" s="22"/>
      <c r="L1597" t="s">
        <v>158</v>
      </c>
      <c r="N1597" t="s">
        <v>150</v>
      </c>
      <c r="O1597" t="s">
        <v>605</v>
      </c>
      <c r="S1597" t="s">
        <v>76</v>
      </c>
      <c r="T1597" t="s">
        <v>139</v>
      </c>
    </row>
    <row r="1598" spans="1:20" x14ac:dyDescent="0.35">
      <c r="A1598">
        <v>57461</v>
      </c>
      <c r="C1598">
        <v>149</v>
      </c>
      <c r="D1598" t="s">
        <v>73</v>
      </c>
      <c r="E1598" t="s">
        <v>325</v>
      </c>
      <c r="F1598">
        <v>4050.01</v>
      </c>
      <c r="G1598" s="22">
        <v>45449</v>
      </c>
      <c r="H1598" s="22"/>
      <c r="I1598" s="22">
        <v>45449</v>
      </c>
      <c r="J1598" s="22">
        <v>45449</v>
      </c>
      <c r="K1598" s="22"/>
      <c r="L1598" t="s">
        <v>158</v>
      </c>
      <c r="M1598" t="s">
        <v>147</v>
      </c>
      <c r="N1598" t="s">
        <v>145</v>
      </c>
      <c r="O1598" t="s">
        <v>605</v>
      </c>
      <c r="S1598" t="s">
        <v>76</v>
      </c>
      <c r="T1598" t="s">
        <v>139</v>
      </c>
    </row>
    <row r="1599" spans="1:20" x14ac:dyDescent="0.35">
      <c r="A1599">
        <v>66406</v>
      </c>
      <c r="C1599">
        <v>149</v>
      </c>
      <c r="D1599" t="s">
        <v>73</v>
      </c>
      <c r="E1599" t="s">
        <v>607</v>
      </c>
      <c r="F1599">
        <v>7946.88</v>
      </c>
      <c r="G1599" s="22">
        <v>45449</v>
      </c>
      <c r="H1599" s="22"/>
      <c r="I1599" s="22">
        <v>45449</v>
      </c>
      <c r="J1599" s="22">
        <v>45449</v>
      </c>
      <c r="K1599" s="22"/>
      <c r="L1599" t="s">
        <v>158</v>
      </c>
      <c r="M1599" t="s">
        <v>141</v>
      </c>
      <c r="N1599" t="s">
        <v>339</v>
      </c>
      <c r="O1599" t="s">
        <v>605</v>
      </c>
      <c r="S1599" t="s">
        <v>76</v>
      </c>
      <c r="T1599" t="s">
        <v>305</v>
      </c>
    </row>
    <row r="1600" spans="1:20" x14ac:dyDescent="0.35">
      <c r="A1600">
        <v>66407</v>
      </c>
      <c r="C1600">
        <v>149</v>
      </c>
      <c r="D1600" t="s">
        <v>73</v>
      </c>
      <c r="E1600" t="s">
        <v>576</v>
      </c>
      <c r="F1600">
        <v>4934.46</v>
      </c>
      <c r="G1600" s="22">
        <v>45449</v>
      </c>
      <c r="H1600" s="22"/>
      <c r="I1600" s="22">
        <v>45449</v>
      </c>
      <c r="J1600" s="22">
        <v>45449</v>
      </c>
      <c r="K1600" s="22"/>
      <c r="L1600" t="s">
        <v>158</v>
      </c>
      <c r="M1600" t="s">
        <v>141</v>
      </c>
      <c r="N1600" t="s">
        <v>339</v>
      </c>
      <c r="O1600" t="s">
        <v>605</v>
      </c>
      <c r="S1600" t="s">
        <v>76</v>
      </c>
      <c r="T1600" t="s">
        <v>305</v>
      </c>
    </row>
    <row r="1601" spans="1:20" x14ac:dyDescent="0.35">
      <c r="A1601">
        <v>68161</v>
      </c>
      <c r="C1601">
        <v>149</v>
      </c>
      <c r="D1601" t="s">
        <v>73</v>
      </c>
      <c r="E1601" t="s">
        <v>367</v>
      </c>
      <c r="F1601">
        <v>81273.06</v>
      </c>
      <c r="G1601" s="22">
        <v>45449</v>
      </c>
      <c r="H1601" s="22"/>
      <c r="I1601" s="22">
        <v>45449</v>
      </c>
      <c r="J1601" s="22">
        <v>45442</v>
      </c>
      <c r="K1601" s="22"/>
      <c r="L1601" t="s">
        <v>303</v>
      </c>
      <c r="M1601" t="s">
        <v>141</v>
      </c>
      <c r="N1601" t="s">
        <v>368</v>
      </c>
      <c r="O1601" t="s">
        <v>605</v>
      </c>
      <c r="S1601" t="s">
        <v>76</v>
      </c>
      <c r="T1601" t="s">
        <v>499</v>
      </c>
    </row>
    <row r="1602" spans="1:20" x14ac:dyDescent="0.35">
      <c r="A1602">
        <v>66074</v>
      </c>
      <c r="C1602">
        <v>149</v>
      </c>
      <c r="D1602" t="s">
        <v>73</v>
      </c>
      <c r="E1602" t="s">
        <v>354</v>
      </c>
      <c r="F1602">
        <v>5592.16</v>
      </c>
      <c r="G1602" s="22">
        <v>45449</v>
      </c>
      <c r="H1602" s="22"/>
      <c r="I1602" s="22">
        <v>45449</v>
      </c>
      <c r="J1602" s="22">
        <v>45450</v>
      </c>
      <c r="K1602" s="22"/>
      <c r="L1602" t="s">
        <v>133</v>
      </c>
      <c r="M1602" t="s">
        <v>141</v>
      </c>
      <c r="N1602" t="s">
        <v>355</v>
      </c>
      <c r="O1602" t="s">
        <v>605</v>
      </c>
      <c r="S1602" t="s">
        <v>76</v>
      </c>
      <c r="T1602" t="s">
        <v>305</v>
      </c>
    </row>
    <row r="1603" spans="1:20" x14ac:dyDescent="0.35">
      <c r="A1603">
        <v>66123</v>
      </c>
      <c r="C1603">
        <v>149</v>
      </c>
      <c r="D1603" t="s">
        <v>73</v>
      </c>
      <c r="E1603" t="s">
        <v>595</v>
      </c>
      <c r="F1603">
        <v>232.41</v>
      </c>
      <c r="G1603" s="22">
        <v>45448</v>
      </c>
      <c r="H1603" s="22"/>
      <c r="I1603" s="22">
        <v>45448</v>
      </c>
      <c r="J1603" s="22">
        <v>45432</v>
      </c>
      <c r="K1603" s="22"/>
      <c r="L1603" t="s">
        <v>334</v>
      </c>
      <c r="M1603" t="s">
        <v>147</v>
      </c>
      <c r="N1603" t="s">
        <v>145</v>
      </c>
      <c r="O1603" t="s">
        <v>605</v>
      </c>
      <c r="S1603" t="s">
        <v>76</v>
      </c>
      <c r="T1603" t="s">
        <v>305</v>
      </c>
    </row>
    <row r="1604" spans="1:20" x14ac:dyDescent="0.35">
      <c r="A1604">
        <v>66124</v>
      </c>
      <c r="C1604">
        <v>149</v>
      </c>
      <c r="D1604" t="s">
        <v>73</v>
      </c>
      <c r="E1604" t="s">
        <v>578</v>
      </c>
      <c r="F1604">
        <v>699.85</v>
      </c>
      <c r="G1604" s="22">
        <v>45448</v>
      </c>
      <c r="H1604" s="22"/>
      <c r="I1604" s="22">
        <v>45448</v>
      </c>
      <c r="J1604" s="22">
        <v>45420</v>
      </c>
      <c r="K1604" s="22"/>
      <c r="L1604" t="s">
        <v>334</v>
      </c>
      <c r="M1604" t="s">
        <v>147</v>
      </c>
      <c r="N1604" t="s">
        <v>148</v>
      </c>
      <c r="O1604" t="s">
        <v>605</v>
      </c>
      <c r="S1604" t="s">
        <v>76</v>
      </c>
      <c r="T1604" t="s">
        <v>305</v>
      </c>
    </row>
    <row r="1605" spans="1:20" x14ac:dyDescent="0.35">
      <c r="A1605">
        <v>66125</v>
      </c>
      <c r="C1605">
        <v>149</v>
      </c>
      <c r="D1605" t="s">
        <v>73</v>
      </c>
      <c r="E1605" t="s">
        <v>483</v>
      </c>
      <c r="F1605">
        <v>369.63</v>
      </c>
      <c r="G1605" s="22">
        <v>45448</v>
      </c>
      <c r="H1605" s="22"/>
      <c r="I1605" s="22">
        <v>45448</v>
      </c>
      <c r="J1605" s="22">
        <v>45426</v>
      </c>
      <c r="K1605" s="22"/>
      <c r="L1605" t="s">
        <v>334</v>
      </c>
      <c r="M1605" t="s">
        <v>147</v>
      </c>
      <c r="N1605" t="s">
        <v>145</v>
      </c>
      <c r="O1605" t="s">
        <v>605</v>
      </c>
      <c r="S1605" t="s">
        <v>76</v>
      </c>
      <c r="T1605" t="s">
        <v>305</v>
      </c>
    </row>
    <row r="1606" spans="1:20" x14ac:dyDescent="0.35">
      <c r="A1606">
        <v>66311</v>
      </c>
      <c r="C1606">
        <v>149</v>
      </c>
      <c r="D1606" t="s">
        <v>73</v>
      </c>
      <c r="E1606" t="s">
        <v>599</v>
      </c>
      <c r="F1606">
        <v>178.9</v>
      </c>
      <c r="G1606" s="22">
        <v>45448</v>
      </c>
      <c r="H1606" s="22"/>
      <c r="I1606" s="22">
        <v>45448</v>
      </c>
      <c r="J1606" s="22">
        <v>45428</v>
      </c>
      <c r="K1606" s="22"/>
      <c r="L1606" t="s">
        <v>334</v>
      </c>
      <c r="M1606" t="s">
        <v>197</v>
      </c>
      <c r="N1606" t="s">
        <v>437</v>
      </c>
      <c r="O1606" t="s">
        <v>605</v>
      </c>
      <c r="S1606" t="s">
        <v>76</v>
      </c>
      <c r="T1606" t="s">
        <v>305</v>
      </c>
    </row>
    <row r="1607" spans="1:20" x14ac:dyDescent="0.35">
      <c r="A1607">
        <v>66313</v>
      </c>
      <c r="C1607">
        <v>149</v>
      </c>
      <c r="D1607" t="s">
        <v>73</v>
      </c>
      <c r="E1607" t="s">
        <v>608</v>
      </c>
      <c r="F1607">
        <v>139</v>
      </c>
      <c r="G1607" s="22">
        <v>45448</v>
      </c>
      <c r="H1607" s="22"/>
      <c r="I1607" s="22">
        <v>45448</v>
      </c>
      <c r="J1607" s="22">
        <v>45436</v>
      </c>
      <c r="K1607" s="22"/>
      <c r="L1607" t="s">
        <v>334</v>
      </c>
      <c r="M1607" t="s">
        <v>197</v>
      </c>
      <c r="N1607" t="s">
        <v>183</v>
      </c>
      <c r="O1607" t="s">
        <v>605</v>
      </c>
      <c r="S1607" t="s">
        <v>76</v>
      </c>
      <c r="T1607" t="s">
        <v>305</v>
      </c>
    </row>
    <row r="1608" spans="1:20" x14ac:dyDescent="0.35">
      <c r="A1608">
        <v>66317</v>
      </c>
      <c r="C1608">
        <v>149</v>
      </c>
      <c r="D1608" t="s">
        <v>73</v>
      </c>
      <c r="E1608" t="s">
        <v>609</v>
      </c>
      <c r="F1608">
        <v>67.7</v>
      </c>
      <c r="G1608" s="22">
        <v>45448</v>
      </c>
      <c r="H1608" s="22"/>
      <c r="I1608" s="22">
        <v>45448</v>
      </c>
      <c r="J1608" s="22">
        <v>45428</v>
      </c>
      <c r="K1608" s="22"/>
      <c r="L1608" t="s">
        <v>334</v>
      </c>
      <c r="M1608" t="s">
        <v>197</v>
      </c>
      <c r="N1608" t="s">
        <v>442</v>
      </c>
      <c r="O1608" t="s">
        <v>605</v>
      </c>
      <c r="S1608" t="s">
        <v>76</v>
      </c>
      <c r="T1608" t="s">
        <v>305</v>
      </c>
    </row>
    <row r="1609" spans="1:20" x14ac:dyDescent="0.35">
      <c r="A1609">
        <v>66330</v>
      </c>
      <c r="C1609">
        <v>149</v>
      </c>
      <c r="D1609" t="s">
        <v>73</v>
      </c>
      <c r="E1609" t="s">
        <v>610</v>
      </c>
      <c r="F1609">
        <v>223</v>
      </c>
      <c r="G1609" s="22">
        <v>45448</v>
      </c>
      <c r="H1609" s="22"/>
      <c r="I1609" s="22">
        <v>45448</v>
      </c>
      <c r="J1609" s="22">
        <v>45422</v>
      </c>
      <c r="K1609" s="22"/>
      <c r="L1609" t="s">
        <v>334</v>
      </c>
      <c r="M1609" t="s">
        <v>187</v>
      </c>
      <c r="N1609" t="s">
        <v>192</v>
      </c>
      <c r="O1609" t="s">
        <v>605</v>
      </c>
      <c r="S1609" t="s">
        <v>76</v>
      </c>
      <c r="T1609" t="s">
        <v>305</v>
      </c>
    </row>
    <row r="1610" spans="1:20" x14ac:dyDescent="0.35">
      <c r="A1610">
        <v>66367</v>
      </c>
      <c r="C1610">
        <v>149</v>
      </c>
      <c r="D1610" t="s">
        <v>73</v>
      </c>
      <c r="E1610" t="s">
        <v>611</v>
      </c>
      <c r="F1610">
        <v>53.55</v>
      </c>
      <c r="G1610" s="22">
        <v>45448</v>
      </c>
      <c r="H1610" s="22"/>
      <c r="I1610" s="22">
        <v>45448</v>
      </c>
      <c r="J1610" s="22">
        <v>45422</v>
      </c>
      <c r="K1610" s="22"/>
      <c r="L1610" t="s">
        <v>334</v>
      </c>
      <c r="M1610" t="s">
        <v>197</v>
      </c>
      <c r="N1610" t="s">
        <v>183</v>
      </c>
      <c r="O1610" t="s">
        <v>605</v>
      </c>
      <c r="S1610" t="s">
        <v>76</v>
      </c>
      <c r="T1610" t="s">
        <v>305</v>
      </c>
    </row>
    <row r="1611" spans="1:20" x14ac:dyDescent="0.35">
      <c r="A1611">
        <v>66370</v>
      </c>
      <c r="C1611">
        <v>149</v>
      </c>
      <c r="D1611" t="s">
        <v>73</v>
      </c>
      <c r="E1611" t="s">
        <v>612</v>
      </c>
      <c r="F1611">
        <v>67.78</v>
      </c>
      <c r="G1611" s="22">
        <v>45448</v>
      </c>
      <c r="H1611" s="22"/>
      <c r="I1611" s="22">
        <v>45448</v>
      </c>
      <c r="J1611" s="22">
        <v>45421</v>
      </c>
      <c r="K1611" s="22"/>
      <c r="L1611" t="s">
        <v>334</v>
      </c>
      <c r="M1611" t="s">
        <v>187</v>
      </c>
      <c r="N1611" t="s">
        <v>192</v>
      </c>
      <c r="O1611" t="s">
        <v>605</v>
      </c>
      <c r="S1611" t="s">
        <v>76</v>
      </c>
      <c r="T1611" t="s">
        <v>305</v>
      </c>
    </row>
    <row r="1612" spans="1:20" x14ac:dyDescent="0.35">
      <c r="A1612">
        <v>66372</v>
      </c>
      <c r="C1612">
        <v>149</v>
      </c>
      <c r="D1612" t="s">
        <v>73</v>
      </c>
      <c r="E1612" t="s">
        <v>613</v>
      </c>
      <c r="F1612">
        <v>86.97</v>
      </c>
      <c r="G1612" s="22">
        <v>45448</v>
      </c>
      <c r="H1612" s="22"/>
      <c r="I1612" s="22">
        <v>45448</v>
      </c>
      <c r="J1612" s="22">
        <v>45432</v>
      </c>
      <c r="K1612" s="22"/>
      <c r="L1612" t="s">
        <v>334</v>
      </c>
      <c r="M1612" t="s">
        <v>147</v>
      </c>
      <c r="N1612" t="s">
        <v>145</v>
      </c>
      <c r="O1612" t="s">
        <v>605</v>
      </c>
      <c r="S1612" t="s">
        <v>76</v>
      </c>
      <c r="T1612" t="s">
        <v>305</v>
      </c>
    </row>
    <row r="1613" spans="1:20" x14ac:dyDescent="0.35">
      <c r="A1613">
        <v>66379</v>
      </c>
      <c r="C1613">
        <v>149</v>
      </c>
      <c r="D1613" t="s">
        <v>73</v>
      </c>
      <c r="E1613" t="s">
        <v>614</v>
      </c>
      <c r="F1613">
        <v>338.38</v>
      </c>
      <c r="G1613" s="22">
        <v>45448</v>
      </c>
      <c r="H1613" s="22"/>
      <c r="I1613" s="22">
        <v>45448</v>
      </c>
      <c r="J1613" s="22">
        <v>45432</v>
      </c>
      <c r="K1613" s="22"/>
      <c r="L1613" t="s">
        <v>334</v>
      </c>
      <c r="M1613" t="s">
        <v>141</v>
      </c>
      <c r="N1613" t="s">
        <v>615</v>
      </c>
      <c r="O1613" t="s">
        <v>605</v>
      </c>
      <c r="S1613" t="s">
        <v>76</v>
      </c>
      <c r="T1613" t="s">
        <v>305</v>
      </c>
    </row>
    <row r="1614" spans="1:20" x14ac:dyDescent="0.35">
      <c r="A1614">
        <v>66382</v>
      </c>
      <c r="C1614">
        <v>149</v>
      </c>
      <c r="D1614" t="s">
        <v>73</v>
      </c>
      <c r="E1614" t="s">
        <v>586</v>
      </c>
      <c r="F1614">
        <v>145</v>
      </c>
      <c r="G1614" s="22">
        <v>45448</v>
      </c>
      <c r="H1614" s="22"/>
      <c r="I1614" s="22">
        <v>45448</v>
      </c>
      <c r="J1614" s="22">
        <v>45432</v>
      </c>
      <c r="K1614" s="22"/>
      <c r="L1614" t="s">
        <v>334</v>
      </c>
      <c r="M1614" t="s">
        <v>147</v>
      </c>
      <c r="N1614" t="s">
        <v>145</v>
      </c>
      <c r="O1614" t="s">
        <v>605</v>
      </c>
      <c r="S1614" t="s">
        <v>76</v>
      </c>
      <c r="T1614" t="s">
        <v>305</v>
      </c>
    </row>
    <row r="1615" spans="1:20" x14ac:dyDescent="0.35">
      <c r="A1615">
        <v>66383</v>
      </c>
      <c r="C1615">
        <v>149</v>
      </c>
      <c r="D1615" t="s">
        <v>73</v>
      </c>
      <c r="E1615" t="s">
        <v>616</v>
      </c>
      <c r="F1615">
        <v>1113.5999999999999</v>
      </c>
      <c r="G1615" s="22">
        <v>45448</v>
      </c>
      <c r="H1615" s="22"/>
      <c r="I1615" s="22">
        <v>45448</v>
      </c>
      <c r="J1615" s="22">
        <v>45432</v>
      </c>
      <c r="K1615" s="22"/>
      <c r="L1615" t="s">
        <v>334</v>
      </c>
      <c r="M1615" t="s">
        <v>147</v>
      </c>
      <c r="N1615" t="s">
        <v>148</v>
      </c>
      <c r="O1615" t="s">
        <v>605</v>
      </c>
      <c r="S1615" t="s">
        <v>76</v>
      </c>
      <c r="T1615" t="s">
        <v>305</v>
      </c>
    </row>
    <row r="1616" spans="1:20" x14ac:dyDescent="0.35">
      <c r="A1616">
        <v>66384</v>
      </c>
      <c r="C1616">
        <v>149</v>
      </c>
      <c r="D1616" t="s">
        <v>73</v>
      </c>
      <c r="E1616" t="s">
        <v>617</v>
      </c>
      <c r="F1616">
        <v>85.85</v>
      </c>
      <c r="G1616" s="22">
        <v>45448</v>
      </c>
      <c r="H1616" s="22"/>
      <c r="I1616" s="22">
        <v>45448</v>
      </c>
      <c r="J1616" s="22">
        <v>45424</v>
      </c>
      <c r="K1616" s="22"/>
      <c r="L1616" t="s">
        <v>334</v>
      </c>
      <c r="M1616" t="s">
        <v>187</v>
      </c>
      <c r="N1616" t="s">
        <v>192</v>
      </c>
      <c r="O1616" t="s">
        <v>605</v>
      </c>
      <c r="S1616" t="s">
        <v>76</v>
      </c>
      <c r="T1616" t="s">
        <v>305</v>
      </c>
    </row>
    <row r="1617" spans="1:20" x14ac:dyDescent="0.35">
      <c r="A1617">
        <v>66391</v>
      </c>
      <c r="C1617">
        <v>149</v>
      </c>
      <c r="D1617" t="s">
        <v>73</v>
      </c>
      <c r="E1617" t="s">
        <v>613</v>
      </c>
      <c r="F1617">
        <v>245.97</v>
      </c>
      <c r="G1617" s="22">
        <v>45448</v>
      </c>
      <c r="H1617" s="22"/>
      <c r="I1617" s="22">
        <v>45448</v>
      </c>
      <c r="J1617" s="22">
        <v>45422</v>
      </c>
      <c r="K1617" s="22"/>
      <c r="L1617" t="s">
        <v>334</v>
      </c>
      <c r="M1617" t="s">
        <v>147</v>
      </c>
      <c r="N1617" t="s">
        <v>145</v>
      </c>
      <c r="O1617" t="s">
        <v>605</v>
      </c>
      <c r="S1617" t="s">
        <v>76</v>
      </c>
      <c r="T1617" t="s">
        <v>305</v>
      </c>
    </row>
    <row r="1618" spans="1:20" x14ac:dyDescent="0.35">
      <c r="A1618">
        <v>66395</v>
      </c>
      <c r="C1618">
        <v>149</v>
      </c>
      <c r="D1618" t="s">
        <v>73</v>
      </c>
      <c r="E1618" t="s">
        <v>618</v>
      </c>
      <c r="F1618">
        <v>139.9</v>
      </c>
      <c r="G1618" s="22">
        <v>45448</v>
      </c>
      <c r="H1618" s="22"/>
      <c r="I1618" s="22">
        <v>45448</v>
      </c>
      <c r="J1618" s="22">
        <v>45421</v>
      </c>
      <c r="K1618" s="22"/>
      <c r="L1618" t="s">
        <v>334</v>
      </c>
      <c r="M1618" t="s">
        <v>147</v>
      </c>
      <c r="N1618" t="s">
        <v>145</v>
      </c>
      <c r="O1618" t="s">
        <v>605</v>
      </c>
      <c r="S1618" t="s">
        <v>76</v>
      </c>
      <c r="T1618" t="s">
        <v>305</v>
      </c>
    </row>
    <row r="1619" spans="1:20" x14ac:dyDescent="0.35">
      <c r="A1619">
        <v>66396</v>
      </c>
      <c r="C1619">
        <v>149</v>
      </c>
      <c r="D1619" t="s">
        <v>73</v>
      </c>
      <c r="E1619" t="s">
        <v>619</v>
      </c>
      <c r="F1619">
        <v>148</v>
      </c>
      <c r="G1619" s="22">
        <v>45448</v>
      </c>
      <c r="H1619" s="22"/>
      <c r="I1619" s="22">
        <v>45448</v>
      </c>
      <c r="J1619" s="22">
        <v>45426</v>
      </c>
      <c r="K1619" s="22"/>
      <c r="L1619" t="s">
        <v>334</v>
      </c>
      <c r="M1619" t="s">
        <v>197</v>
      </c>
      <c r="N1619" t="s">
        <v>150</v>
      </c>
      <c r="O1619" t="s">
        <v>605</v>
      </c>
      <c r="S1619" t="s">
        <v>76</v>
      </c>
      <c r="T1619" t="s">
        <v>305</v>
      </c>
    </row>
    <row r="1620" spans="1:20" x14ac:dyDescent="0.35">
      <c r="A1620">
        <v>66397</v>
      </c>
      <c r="C1620">
        <v>149</v>
      </c>
      <c r="D1620" t="s">
        <v>73</v>
      </c>
      <c r="E1620" t="s">
        <v>488</v>
      </c>
      <c r="F1620">
        <v>49.9</v>
      </c>
      <c r="G1620" s="22">
        <v>45448</v>
      </c>
      <c r="H1620" s="22"/>
      <c r="I1620" s="22">
        <v>45448</v>
      </c>
      <c r="J1620" s="22">
        <v>45426</v>
      </c>
      <c r="K1620" s="22"/>
      <c r="L1620" t="s">
        <v>334</v>
      </c>
      <c r="M1620" t="s">
        <v>147</v>
      </c>
      <c r="N1620" t="s">
        <v>145</v>
      </c>
      <c r="O1620" t="s">
        <v>605</v>
      </c>
      <c r="S1620" t="s">
        <v>76</v>
      </c>
      <c r="T1620" t="s">
        <v>305</v>
      </c>
    </row>
    <row r="1621" spans="1:20" x14ac:dyDescent="0.35">
      <c r="A1621">
        <v>66401</v>
      </c>
      <c r="C1621">
        <v>149</v>
      </c>
      <c r="D1621" t="s">
        <v>73</v>
      </c>
      <c r="E1621" t="s">
        <v>488</v>
      </c>
      <c r="F1621">
        <v>33.299999999999997</v>
      </c>
      <c r="G1621" s="22">
        <v>45448</v>
      </c>
      <c r="H1621" s="22"/>
      <c r="I1621" s="22">
        <v>45448</v>
      </c>
      <c r="J1621" s="22">
        <v>45427</v>
      </c>
      <c r="K1621" s="22"/>
      <c r="L1621" t="s">
        <v>334</v>
      </c>
      <c r="M1621" t="s">
        <v>147</v>
      </c>
      <c r="N1621" t="s">
        <v>145</v>
      </c>
      <c r="O1621" t="s">
        <v>605</v>
      </c>
      <c r="S1621" t="s">
        <v>76</v>
      </c>
      <c r="T1621" t="s">
        <v>305</v>
      </c>
    </row>
    <row r="1622" spans="1:20" x14ac:dyDescent="0.35">
      <c r="A1622">
        <v>66403</v>
      </c>
      <c r="C1622">
        <v>149</v>
      </c>
      <c r="D1622" t="s">
        <v>73</v>
      </c>
      <c r="E1622" t="s">
        <v>578</v>
      </c>
      <c r="F1622">
        <v>297.33999999999997</v>
      </c>
      <c r="G1622" s="22">
        <v>45448</v>
      </c>
      <c r="H1622" s="22"/>
      <c r="I1622" s="22">
        <v>45448</v>
      </c>
      <c r="J1622" s="22">
        <v>45426</v>
      </c>
      <c r="K1622" s="22"/>
      <c r="L1622" t="s">
        <v>334</v>
      </c>
      <c r="M1622" t="s">
        <v>147</v>
      </c>
      <c r="N1622" t="s">
        <v>148</v>
      </c>
      <c r="O1622" t="s">
        <v>605</v>
      </c>
      <c r="S1622" t="s">
        <v>76</v>
      </c>
      <c r="T1622" t="s">
        <v>305</v>
      </c>
    </row>
    <row r="1623" spans="1:20" x14ac:dyDescent="0.35">
      <c r="A1623">
        <v>66404</v>
      </c>
      <c r="C1623">
        <v>149</v>
      </c>
      <c r="D1623" t="s">
        <v>73</v>
      </c>
      <c r="E1623" t="s">
        <v>429</v>
      </c>
      <c r="F1623">
        <v>25.06</v>
      </c>
      <c r="G1623" s="22">
        <v>45448</v>
      </c>
      <c r="H1623" s="22"/>
      <c r="I1623" s="22">
        <v>45448</v>
      </c>
      <c r="J1623" s="22">
        <v>45453</v>
      </c>
      <c r="K1623" s="22"/>
      <c r="L1623" t="s">
        <v>334</v>
      </c>
      <c r="M1623" t="s">
        <v>425</v>
      </c>
      <c r="N1623" t="s">
        <v>430</v>
      </c>
      <c r="O1623" t="s">
        <v>605</v>
      </c>
      <c r="S1623" t="s">
        <v>76</v>
      </c>
      <c r="T1623" t="s">
        <v>305</v>
      </c>
    </row>
    <row r="1624" spans="1:20" x14ac:dyDescent="0.35">
      <c r="A1624">
        <v>66405</v>
      </c>
      <c r="C1624">
        <v>149</v>
      </c>
      <c r="D1624" t="s">
        <v>73</v>
      </c>
      <c r="E1624" t="s">
        <v>620</v>
      </c>
      <c r="F1624">
        <v>259</v>
      </c>
      <c r="G1624" s="22">
        <v>45448</v>
      </c>
      <c r="H1624" s="22"/>
      <c r="I1624" s="22">
        <v>45448</v>
      </c>
      <c r="J1624" s="22">
        <v>45453</v>
      </c>
      <c r="K1624" s="22"/>
      <c r="L1624" t="s">
        <v>334</v>
      </c>
      <c r="M1624" t="s">
        <v>147</v>
      </c>
      <c r="N1624" t="s">
        <v>145</v>
      </c>
      <c r="O1624" t="s">
        <v>605</v>
      </c>
      <c r="S1624" t="s">
        <v>76</v>
      </c>
      <c r="T1624" t="s">
        <v>305</v>
      </c>
    </row>
    <row r="1625" spans="1:20" x14ac:dyDescent="0.35">
      <c r="A1625">
        <v>66436</v>
      </c>
      <c r="C1625">
        <v>149</v>
      </c>
      <c r="D1625" t="s">
        <v>73</v>
      </c>
      <c r="E1625" t="s">
        <v>551</v>
      </c>
      <c r="F1625">
        <v>145.5</v>
      </c>
      <c r="G1625" s="22">
        <v>45448</v>
      </c>
      <c r="H1625" s="22"/>
      <c r="I1625" s="22">
        <v>45448</v>
      </c>
      <c r="J1625" s="22">
        <v>45427</v>
      </c>
      <c r="K1625" s="22"/>
      <c r="L1625" t="s">
        <v>334</v>
      </c>
      <c r="M1625" t="s">
        <v>147</v>
      </c>
      <c r="N1625" t="s">
        <v>145</v>
      </c>
      <c r="O1625" t="s">
        <v>605</v>
      </c>
      <c r="S1625" t="s">
        <v>76</v>
      </c>
      <c r="T1625" t="s">
        <v>305</v>
      </c>
    </row>
    <row r="1626" spans="1:20" x14ac:dyDescent="0.35">
      <c r="A1626">
        <v>66486</v>
      </c>
      <c r="C1626">
        <v>149</v>
      </c>
      <c r="D1626" t="s">
        <v>73</v>
      </c>
      <c r="E1626" t="s">
        <v>621</v>
      </c>
      <c r="F1626">
        <v>318</v>
      </c>
      <c r="G1626" s="22">
        <v>45448</v>
      </c>
      <c r="H1626" s="22"/>
      <c r="I1626" s="22">
        <v>45448</v>
      </c>
      <c r="J1626" s="22">
        <v>45422</v>
      </c>
      <c r="K1626" s="22"/>
      <c r="L1626" t="s">
        <v>334</v>
      </c>
      <c r="M1626" t="s">
        <v>147</v>
      </c>
      <c r="N1626" t="s">
        <v>145</v>
      </c>
      <c r="O1626" t="s">
        <v>605</v>
      </c>
      <c r="S1626" t="s">
        <v>76</v>
      </c>
      <c r="T1626" t="s">
        <v>305</v>
      </c>
    </row>
    <row r="1627" spans="1:20" x14ac:dyDescent="0.35">
      <c r="A1627">
        <v>66017</v>
      </c>
      <c r="C1627">
        <v>149</v>
      </c>
      <c r="D1627" t="s">
        <v>73</v>
      </c>
      <c r="E1627" t="s">
        <v>470</v>
      </c>
      <c r="F1627">
        <v>5638.62</v>
      </c>
      <c r="G1627" s="22">
        <v>45448</v>
      </c>
      <c r="H1627" s="22"/>
      <c r="I1627" s="22">
        <v>45448</v>
      </c>
      <c r="J1627" s="22">
        <v>45413</v>
      </c>
      <c r="K1627" s="22"/>
      <c r="L1627" t="s">
        <v>133</v>
      </c>
      <c r="M1627" t="s">
        <v>242</v>
      </c>
      <c r="N1627" t="s">
        <v>307</v>
      </c>
      <c r="O1627" t="s">
        <v>605</v>
      </c>
      <c r="S1627" t="s">
        <v>76</v>
      </c>
      <c r="T1627" t="s">
        <v>305</v>
      </c>
    </row>
    <row r="1628" spans="1:20" x14ac:dyDescent="0.35">
      <c r="A1628">
        <v>66018</v>
      </c>
      <c r="C1628">
        <v>149</v>
      </c>
      <c r="D1628" t="s">
        <v>73</v>
      </c>
      <c r="E1628" t="s">
        <v>220</v>
      </c>
      <c r="F1628">
        <v>1082.19</v>
      </c>
      <c r="G1628" s="22">
        <v>45448</v>
      </c>
      <c r="H1628" s="22"/>
      <c r="I1628" s="22">
        <v>45448</v>
      </c>
      <c r="J1628" s="22">
        <v>45437</v>
      </c>
      <c r="K1628" s="22"/>
      <c r="L1628" t="s">
        <v>133</v>
      </c>
      <c r="M1628" t="s">
        <v>170</v>
      </c>
      <c r="N1628" t="s">
        <v>221</v>
      </c>
      <c r="O1628" t="s">
        <v>605</v>
      </c>
      <c r="S1628" t="s">
        <v>76</v>
      </c>
      <c r="T1628" t="s">
        <v>305</v>
      </c>
    </row>
    <row r="1629" spans="1:20" x14ac:dyDescent="0.35">
      <c r="A1629">
        <v>66031</v>
      </c>
      <c r="C1629">
        <v>149</v>
      </c>
      <c r="D1629" t="s">
        <v>73</v>
      </c>
      <c r="E1629" t="s">
        <v>557</v>
      </c>
      <c r="F1629">
        <v>5000</v>
      </c>
      <c r="G1629" s="22">
        <v>45448</v>
      </c>
      <c r="H1629" s="22"/>
      <c r="I1629" s="22">
        <v>45448</v>
      </c>
      <c r="J1629" s="22">
        <v>45446</v>
      </c>
      <c r="K1629" s="22">
        <v>45492</v>
      </c>
      <c r="L1629" t="s">
        <v>158</v>
      </c>
      <c r="M1629" t="s">
        <v>141</v>
      </c>
      <c r="N1629" t="s">
        <v>293</v>
      </c>
      <c r="O1629" t="s">
        <v>605</v>
      </c>
      <c r="S1629" t="s">
        <v>76</v>
      </c>
      <c r="T1629" t="s">
        <v>305</v>
      </c>
    </row>
    <row r="1630" spans="1:20" x14ac:dyDescent="0.35">
      <c r="A1630">
        <v>66070</v>
      </c>
      <c r="C1630">
        <v>149</v>
      </c>
      <c r="D1630" t="s">
        <v>73</v>
      </c>
      <c r="E1630" t="s">
        <v>523</v>
      </c>
      <c r="F1630">
        <v>135</v>
      </c>
      <c r="G1630" s="22">
        <v>45448</v>
      </c>
      <c r="H1630" s="22"/>
      <c r="I1630" s="22">
        <v>45448</v>
      </c>
      <c r="J1630" s="22">
        <v>45435</v>
      </c>
      <c r="K1630" s="22"/>
      <c r="L1630" t="s">
        <v>133</v>
      </c>
      <c r="M1630" t="s">
        <v>147</v>
      </c>
      <c r="N1630" t="s">
        <v>145</v>
      </c>
      <c r="O1630" t="s">
        <v>605</v>
      </c>
      <c r="S1630" t="s">
        <v>76</v>
      </c>
      <c r="T1630" t="s">
        <v>305</v>
      </c>
    </row>
    <row r="1631" spans="1:20" x14ac:dyDescent="0.35">
      <c r="A1631">
        <v>66071</v>
      </c>
      <c r="C1631">
        <v>149</v>
      </c>
      <c r="D1631" t="s">
        <v>73</v>
      </c>
      <c r="E1631" t="s">
        <v>160</v>
      </c>
      <c r="F1631">
        <v>2497</v>
      </c>
      <c r="G1631" s="22">
        <v>45448</v>
      </c>
      <c r="H1631" s="22"/>
      <c r="I1631" s="22">
        <v>45448</v>
      </c>
      <c r="J1631" s="22">
        <v>45448</v>
      </c>
      <c r="K1631" s="22"/>
      <c r="L1631" t="s">
        <v>133</v>
      </c>
      <c r="M1631" t="s">
        <v>141</v>
      </c>
      <c r="N1631" t="s">
        <v>235</v>
      </c>
      <c r="O1631" t="s">
        <v>605</v>
      </c>
      <c r="S1631" t="s">
        <v>76</v>
      </c>
      <c r="T1631" t="s">
        <v>305</v>
      </c>
    </row>
    <row r="1632" spans="1:20" x14ac:dyDescent="0.35">
      <c r="A1632">
        <v>66072</v>
      </c>
      <c r="C1632">
        <v>149</v>
      </c>
      <c r="D1632" t="s">
        <v>73</v>
      </c>
      <c r="E1632" t="s">
        <v>436</v>
      </c>
      <c r="F1632">
        <v>427</v>
      </c>
      <c r="G1632" s="22">
        <v>45448</v>
      </c>
      <c r="H1632" s="22"/>
      <c r="I1632" s="22">
        <v>45448</v>
      </c>
      <c r="J1632" s="22">
        <v>45446</v>
      </c>
      <c r="K1632" s="22"/>
      <c r="L1632" t="s">
        <v>158</v>
      </c>
      <c r="M1632" t="s">
        <v>81</v>
      </c>
      <c r="N1632" t="s">
        <v>509</v>
      </c>
      <c r="O1632" t="s">
        <v>605</v>
      </c>
      <c r="S1632" t="s">
        <v>76</v>
      </c>
      <c r="T1632" t="s">
        <v>305</v>
      </c>
    </row>
    <row r="1633" spans="1:20" x14ac:dyDescent="0.35">
      <c r="A1633">
        <v>66073</v>
      </c>
      <c r="C1633">
        <v>149</v>
      </c>
      <c r="D1633" t="s">
        <v>73</v>
      </c>
      <c r="E1633" t="s">
        <v>488</v>
      </c>
      <c r="F1633">
        <v>96.1</v>
      </c>
      <c r="G1633" s="22">
        <v>45448</v>
      </c>
      <c r="H1633" s="22"/>
      <c r="I1633" s="22">
        <v>45448</v>
      </c>
      <c r="J1633" s="22">
        <v>45448</v>
      </c>
      <c r="K1633" s="22"/>
      <c r="L1633" t="s">
        <v>133</v>
      </c>
      <c r="M1633" t="s">
        <v>197</v>
      </c>
      <c r="N1633" t="s">
        <v>150</v>
      </c>
      <c r="O1633" t="s">
        <v>605</v>
      </c>
      <c r="S1633" t="s">
        <v>76</v>
      </c>
      <c r="T1633" t="s">
        <v>305</v>
      </c>
    </row>
    <row r="1634" spans="1:20" x14ac:dyDescent="0.35">
      <c r="A1634">
        <v>70235</v>
      </c>
      <c r="C1634">
        <v>149</v>
      </c>
      <c r="D1634" t="s">
        <v>73</v>
      </c>
      <c r="E1634" t="s">
        <v>375</v>
      </c>
      <c r="F1634">
        <v>8.67</v>
      </c>
      <c r="G1634" s="22">
        <v>45448</v>
      </c>
      <c r="H1634" s="22"/>
      <c r="I1634" s="22">
        <v>45448</v>
      </c>
      <c r="J1634" s="22">
        <v>45448</v>
      </c>
      <c r="K1634" s="22"/>
      <c r="L1634" t="s">
        <v>334</v>
      </c>
      <c r="M1634" t="s">
        <v>377</v>
      </c>
      <c r="N1634" t="s">
        <v>597</v>
      </c>
      <c r="O1634" t="s">
        <v>605</v>
      </c>
      <c r="S1634" t="s">
        <v>76</v>
      </c>
      <c r="T1634" t="s">
        <v>305</v>
      </c>
    </row>
    <row r="1635" spans="1:20" x14ac:dyDescent="0.35">
      <c r="A1635">
        <v>70236</v>
      </c>
      <c r="C1635">
        <v>149</v>
      </c>
      <c r="D1635" t="s">
        <v>73</v>
      </c>
      <c r="E1635" t="s">
        <v>375</v>
      </c>
      <c r="F1635">
        <v>15</v>
      </c>
      <c r="G1635" s="22">
        <v>45448</v>
      </c>
      <c r="H1635" s="22"/>
      <c r="I1635" s="22">
        <v>45448</v>
      </c>
      <c r="J1635" s="22">
        <v>45448</v>
      </c>
      <c r="K1635" s="22"/>
      <c r="L1635" t="s">
        <v>334</v>
      </c>
      <c r="M1635" t="s">
        <v>377</v>
      </c>
      <c r="N1635" t="s">
        <v>597</v>
      </c>
      <c r="O1635" t="s">
        <v>605</v>
      </c>
      <c r="S1635" t="s">
        <v>76</v>
      </c>
      <c r="T1635" t="s">
        <v>305</v>
      </c>
    </row>
    <row r="1636" spans="1:20" x14ac:dyDescent="0.35">
      <c r="A1636">
        <v>70237</v>
      </c>
      <c r="C1636">
        <v>149</v>
      </c>
      <c r="D1636" t="s">
        <v>73</v>
      </c>
      <c r="E1636" t="s">
        <v>375</v>
      </c>
      <c r="F1636">
        <v>55.41</v>
      </c>
      <c r="G1636" s="22">
        <v>45448</v>
      </c>
      <c r="H1636" s="22"/>
      <c r="I1636" s="22">
        <v>45448</v>
      </c>
      <c r="J1636" s="22">
        <v>45448</v>
      </c>
      <c r="K1636" s="22"/>
      <c r="L1636" t="s">
        <v>334</v>
      </c>
      <c r="M1636" t="s">
        <v>377</v>
      </c>
      <c r="N1636" t="s">
        <v>597</v>
      </c>
      <c r="O1636" t="s">
        <v>605</v>
      </c>
      <c r="S1636" t="s">
        <v>76</v>
      </c>
      <c r="T1636" t="s">
        <v>305</v>
      </c>
    </row>
    <row r="1637" spans="1:20" x14ac:dyDescent="0.35">
      <c r="A1637">
        <v>70239</v>
      </c>
      <c r="C1637">
        <v>149</v>
      </c>
      <c r="D1637" t="s">
        <v>73</v>
      </c>
      <c r="E1637" t="s">
        <v>375</v>
      </c>
      <c r="F1637">
        <v>15</v>
      </c>
      <c r="G1637" s="22">
        <v>45448</v>
      </c>
      <c r="H1637" s="22"/>
      <c r="I1637" s="22">
        <v>45448</v>
      </c>
      <c r="J1637" s="22">
        <v>45448</v>
      </c>
      <c r="K1637" s="22"/>
      <c r="L1637" t="s">
        <v>334</v>
      </c>
      <c r="M1637" t="s">
        <v>377</v>
      </c>
      <c r="N1637" t="s">
        <v>597</v>
      </c>
      <c r="O1637" t="s">
        <v>605</v>
      </c>
      <c r="S1637" t="s">
        <v>76</v>
      </c>
      <c r="T1637" t="s">
        <v>305</v>
      </c>
    </row>
    <row r="1638" spans="1:20" x14ac:dyDescent="0.35">
      <c r="A1638">
        <v>57028</v>
      </c>
      <c r="C1638">
        <v>149</v>
      </c>
      <c r="D1638" t="s">
        <v>73</v>
      </c>
      <c r="E1638" t="s">
        <v>558</v>
      </c>
      <c r="F1638">
        <v>1581.83</v>
      </c>
      <c r="G1638" s="22">
        <v>45448</v>
      </c>
      <c r="H1638" s="22"/>
      <c r="I1638" s="22">
        <v>45448</v>
      </c>
      <c r="J1638" s="22">
        <v>45448</v>
      </c>
      <c r="K1638" s="22"/>
      <c r="L1638" t="s">
        <v>158</v>
      </c>
      <c r="M1638" t="s">
        <v>147</v>
      </c>
      <c r="N1638" t="s">
        <v>145</v>
      </c>
      <c r="O1638" t="s">
        <v>605</v>
      </c>
      <c r="S1638" t="s">
        <v>76</v>
      </c>
      <c r="T1638" t="s">
        <v>139</v>
      </c>
    </row>
    <row r="1639" spans="1:20" x14ac:dyDescent="0.35">
      <c r="A1639">
        <v>57030</v>
      </c>
      <c r="C1639">
        <v>149</v>
      </c>
      <c r="D1639" t="s">
        <v>73</v>
      </c>
      <c r="E1639" t="s">
        <v>152</v>
      </c>
      <c r="F1639">
        <v>402.54</v>
      </c>
      <c r="G1639" s="22">
        <v>45448</v>
      </c>
      <c r="H1639" s="22"/>
      <c r="I1639" s="22">
        <v>45448</v>
      </c>
      <c r="J1639" s="22">
        <v>45448</v>
      </c>
      <c r="K1639" s="22"/>
      <c r="L1639" t="s">
        <v>158</v>
      </c>
      <c r="M1639" t="s">
        <v>147</v>
      </c>
      <c r="N1639" t="s">
        <v>145</v>
      </c>
      <c r="O1639" t="s">
        <v>605</v>
      </c>
      <c r="S1639" t="s">
        <v>76</v>
      </c>
      <c r="T1639" t="s">
        <v>139</v>
      </c>
    </row>
    <row r="1640" spans="1:20" x14ac:dyDescent="0.35">
      <c r="A1640">
        <v>57031</v>
      </c>
      <c r="C1640">
        <v>149</v>
      </c>
      <c r="D1640" t="s">
        <v>73</v>
      </c>
      <c r="E1640" t="s">
        <v>537</v>
      </c>
      <c r="F1640">
        <v>1950</v>
      </c>
      <c r="G1640" s="22">
        <v>45448</v>
      </c>
      <c r="H1640" s="22"/>
      <c r="I1640" s="22">
        <v>45448</v>
      </c>
      <c r="J1640" s="22">
        <v>45448</v>
      </c>
      <c r="K1640" s="22"/>
      <c r="L1640" t="s">
        <v>158</v>
      </c>
      <c r="M1640" t="s">
        <v>513</v>
      </c>
      <c r="N1640" t="s">
        <v>538</v>
      </c>
      <c r="O1640" t="s">
        <v>605</v>
      </c>
      <c r="S1640" t="s">
        <v>76</v>
      </c>
      <c r="T1640" t="s">
        <v>139</v>
      </c>
    </row>
    <row r="1641" spans="1:20" x14ac:dyDescent="0.35">
      <c r="A1641">
        <v>57032</v>
      </c>
      <c r="C1641">
        <v>149</v>
      </c>
      <c r="D1641" t="s">
        <v>73</v>
      </c>
      <c r="E1641" t="s">
        <v>153</v>
      </c>
      <c r="F1641">
        <v>3423.6</v>
      </c>
      <c r="G1641" s="22">
        <v>45448</v>
      </c>
      <c r="H1641" s="22"/>
      <c r="I1641" s="22">
        <v>45448</v>
      </c>
      <c r="J1641" s="22">
        <v>45448</v>
      </c>
      <c r="K1641" s="22"/>
      <c r="L1641" t="s">
        <v>158</v>
      </c>
      <c r="M1641" t="s">
        <v>147</v>
      </c>
      <c r="N1641" t="s">
        <v>145</v>
      </c>
      <c r="O1641" t="s">
        <v>605</v>
      </c>
      <c r="S1641" t="s">
        <v>76</v>
      </c>
      <c r="T1641" t="s">
        <v>139</v>
      </c>
    </row>
    <row r="1642" spans="1:20" x14ac:dyDescent="0.35">
      <c r="A1642">
        <v>58088</v>
      </c>
      <c r="C1642">
        <v>149</v>
      </c>
      <c r="D1642" t="s">
        <v>73</v>
      </c>
      <c r="E1642" t="s">
        <v>547</v>
      </c>
      <c r="F1642">
        <v>3350</v>
      </c>
      <c r="G1642" s="22">
        <v>45448</v>
      </c>
      <c r="H1642" s="22"/>
      <c r="I1642" s="22">
        <v>45448</v>
      </c>
      <c r="J1642" s="22">
        <v>45448</v>
      </c>
      <c r="K1642" s="22"/>
      <c r="L1642" t="s">
        <v>158</v>
      </c>
      <c r="M1642" t="s">
        <v>141</v>
      </c>
      <c r="N1642" t="s">
        <v>293</v>
      </c>
      <c r="O1642" t="s">
        <v>605</v>
      </c>
      <c r="S1642" t="s">
        <v>76</v>
      </c>
      <c r="T1642" t="s">
        <v>305</v>
      </c>
    </row>
    <row r="1643" spans="1:20" x14ac:dyDescent="0.35">
      <c r="A1643">
        <v>65993</v>
      </c>
      <c r="C1643">
        <v>149</v>
      </c>
      <c r="D1643" t="s">
        <v>73</v>
      </c>
      <c r="E1643" t="s">
        <v>132</v>
      </c>
      <c r="F1643">
        <v>1877.48</v>
      </c>
      <c r="G1643" s="22">
        <v>45447</v>
      </c>
      <c r="H1643" s="22"/>
      <c r="I1643" s="22">
        <v>45447</v>
      </c>
      <c r="J1643" s="22">
        <v>45441</v>
      </c>
      <c r="K1643" s="22"/>
      <c r="L1643" t="s">
        <v>133</v>
      </c>
      <c r="M1643" t="s">
        <v>463</v>
      </c>
      <c r="N1643" t="s">
        <v>549</v>
      </c>
      <c r="O1643" t="s">
        <v>605</v>
      </c>
      <c r="S1643" t="s">
        <v>76</v>
      </c>
      <c r="T1643" t="s">
        <v>305</v>
      </c>
    </row>
    <row r="1644" spans="1:20" x14ac:dyDescent="0.35">
      <c r="A1644">
        <v>65998</v>
      </c>
      <c r="C1644">
        <v>149</v>
      </c>
      <c r="D1644" t="s">
        <v>73</v>
      </c>
      <c r="E1644" t="s">
        <v>475</v>
      </c>
      <c r="F1644">
        <v>290</v>
      </c>
      <c r="G1644" s="22">
        <v>45447</v>
      </c>
      <c r="H1644" s="22"/>
      <c r="I1644" s="22">
        <v>45447</v>
      </c>
      <c r="J1644" s="22">
        <v>45436</v>
      </c>
      <c r="K1644" s="22"/>
      <c r="L1644" t="s">
        <v>133</v>
      </c>
      <c r="M1644" t="s">
        <v>81</v>
      </c>
      <c r="N1644" t="s">
        <v>476</v>
      </c>
      <c r="O1644" t="s">
        <v>605</v>
      </c>
      <c r="S1644" t="s">
        <v>76</v>
      </c>
      <c r="T1644" t="s">
        <v>305</v>
      </c>
    </row>
    <row r="1645" spans="1:20" x14ac:dyDescent="0.35">
      <c r="A1645">
        <v>66004</v>
      </c>
      <c r="C1645">
        <v>149</v>
      </c>
      <c r="D1645" t="s">
        <v>73</v>
      </c>
      <c r="E1645" t="s">
        <v>215</v>
      </c>
      <c r="F1645">
        <v>3883.51</v>
      </c>
      <c r="G1645" s="22">
        <v>45447</v>
      </c>
      <c r="H1645" s="22"/>
      <c r="I1645" s="22">
        <v>45447</v>
      </c>
      <c r="J1645" s="22">
        <v>45435</v>
      </c>
      <c r="K1645" s="22"/>
      <c r="L1645" t="s">
        <v>133</v>
      </c>
      <c r="M1645" t="s">
        <v>147</v>
      </c>
      <c r="N1645" t="s">
        <v>148</v>
      </c>
      <c r="O1645" t="s">
        <v>605</v>
      </c>
      <c r="S1645" t="s">
        <v>76</v>
      </c>
      <c r="T1645" t="s">
        <v>305</v>
      </c>
    </row>
    <row r="1646" spans="1:20" x14ac:dyDescent="0.35">
      <c r="A1646">
        <v>65795</v>
      </c>
      <c r="C1646">
        <v>149</v>
      </c>
      <c r="D1646" t="s">
        <v>73</v>
      </c>
      <c r="E1646" t="s">
        <v>354</v>
      </c>
      <c r="F1646">
        <v>2430</v>
      </c>
      <c r="G1646" s="22">
        <v>45446</v>
      </c>
      <c r="H1646" s="22"/>
      <c r="I1646" s="22">
        <v>45446</v>
      </c>
      <c r="J1646" s="22">
        <v>45447</v>
      </c>
      <c r="K1646" s="22"/>
      <c r="L1646" t="s">
        <v>133</v>
      </c>
      <c r="M1646" t="s">
        <v>141</v>
      </c>
      <c r="N1646" t="s">
        <v>355</v>
      </c>
      <c r="O1646" t="s">
        <v>605</v>
      </c>
      <c r="S1646" t="s">
        <v>76</v>
      </c>
      <c r="T1646" t="s">
        <v>305</v>
      </c>
    </row>
    <row r="1647" spans="1:20" x14ac:dyDescent="0.35">
      <c r="A1647">
        <v>65797</v>
      </c>
      <c r="C1647">
        <v>149</v>
      </c>
      <c r="D1647" t="s">
        <v>73</v>
      </c>
      <c r="E1647" t="s">
        <v>354</v>
      </c>
      <c r="F1647">
        <v>1710</v>
      </c>
      <c r="G1647" s="22">
        <v>45446</v>
      </c>
      <c r="H1647" s="22"/>
      <c r="I1647" s="22">
        <v>45446</v>
      </c>
      <c r="J1647" s="22">
        <v>45447</v>
      </c>
      <c r="K1647" s="22"/>
      <c r="L1647" t="s">
        <v>133</v>
      </c>
      <c r="M1647" t="s">
        <v>141</v>
      </c>
      <c r="N1647" t="s">
        <v>355</v>
      </c>
      <c r="O1647" t="s">
        <v>605</v>
      </c>
      <c r="S1647" t="s">
        <v>76</v>
      </c>
      <c r="T1647" t="s">
        <v>305</v>
      </c>
    </row>
    <row r="1648" spans="1:20" x14ac:dyDescent="0.35">
      <c r="A1648">
        <v>65800</v>
      </c>
      <c r="C1648">
        <v>149</v>
      </c>
      <c r="D1648" t="s">
        <v>73</v>
      </c>
      <c r="E1648" t="s">
        <v>354</v>
      </c>
      <c r="F1648">
        <v>450</v>
      </c>
      <c r="G1648" s="22">
        <v>45446</v>
      </c>
      <c r="H1648" s="22"/>
      <c r="I1648" s="22">
        <v>45446</v>
      </c>
      <c r="J1648" s="22">
        <v>45447</v>
      </c>
      <c r="K1648" s="22"/>
      <c r="L1648" t="s">
        <v>133</v>
      </c>
      <c r="M1648" t="s">
        <v>141</v>
      </c>
      <c r="N1648" t="s">
        <v>355</v>
      </c>
      <c r="O1648" t="s">
        <v>605</v>
      </c>
      <c r="S1648" t="s">
        <v>76</v>
      </c>
      <c r="T1648" t="s">
        <v>305</v>
      </c>
    </row>
    <row r="1649" spans="1:20" x14ac:dyDescent="0.35">
      <c r="A1649">
        <v>65813</v>
      </c>
      <c r="C1649">
        <v>149</v>
      </c>
      <c r="D1649" t="s">
        <v>73</v>
      </c>
      <c r="E1649" t="s">
        <v>132</v>
      </c>
      <c r="F1649">
        <v>2202.04</v>
      </c>
      <c r="G1649" s="22">
        <v>45446</v>
      </c>
      <c r="H1649" s="22"/>
      <c r="I1649" s="22">
        <v>45446</v>
      </c>
      <c r="J1649" s="22">
        <v>45446</v>
      </c>
      <c r="K1649" s="22"/>
      <c r="L1649" t="s">
        <v>133</v>
      </c>
      <c r="M1649" t="s">
        <v>463</v>
      </c>
      <c r="N1649" t="s">
        <v>310</v>
      </c>
      <c r="O1649" t="s">
        <v>605</v>
      </c>
      <c r="S1649" t="s">
        <v>76</v>
      </c>
      <c r="T1649" t="s">
        <v>305</v>
      </c>
    </row>
    <row r="1650" spans="1:20" x14ac:dyDescent="0.35">
      <c r="A1650">
        <v>65818</v>
      </c>
      <c r="C1650">
        <v>149</v>
      </c>
      <c r="D1650" t="s">
        <v>73</v>
      </c>
      <c r="E1650" t="s">
        <v>174</v>
      </c>
      <c r="F1650">
        <v>1448.13</v>
      </c>
      <c r="G1650" s="22">
        <v>45446</v>
      </c>
      <c r="H1650" s="22"/>
      <c r="I1650" s="22">
        <v>45446</v>
      </c>
      <c r="J1650" s="22">
        <v>45446</v>
      </c>
      <c r="K1650" s="22"/>
      <c r="L1650" t="s">
        <v>133</v>
      </c>
      <c r="M1650" t="s">
        <v>147</v>
      </c>
      <c r="N1650" t="s">
        <v>145</v>
      </c>
      <c r="O1650" t="s">
        <v>605</v>
      </c>
      <c r="S1650" t="s">
        <v>76</v>
      </c>
      <c r="T1650" t="s">
        <v>305</v>
      </c>
    </row>
    <row r="1651" spans="1:20" x14ac:dyDescent="0.35">
      <c r="A1651">
        <v>65826</v>
      </c>
      <c r="C1651">
        <v>149</v>
      </c>
      <c r="D1651" t="s">
        <v>73</v>
      </c>
      <c r="E1651" t="s">
        <v>210</v>
      </c>
      <c r="F1651">
        <v>1570</v>
      </c>
      <c r="G1651" s="22">
        <v>45446</v>
      </c>
      <c r="H1651" s="22"/>
      <c r="I1651" s="22">
        <v>45446</v>
      </c>
      <c r="J1651" s="22">
        <v>45428</v>
      </c>
      <c r="K1651" s="22"/>
      <c r="L1651" t="s">
        <v>133</v>
      </c>
      <c r="M1651" t="s">
        <v>147</v>
      </c>
      <c r="N1651" t="s">
        <v>145</v>
      </c>
      <c r="O1651" t="s">
        <v>605</v>
      </c>
      <c r="S1651" t="s">
        <v>76</v>
      </c>
      <c r="T1651" t="s">
        <v>305</v>
      </c>
    </row>
    <row r="1652" spans="1:20" x14ac:dyDescent="0.35">
      <c r="A1652">
        <v>65829</v>
      </c>
      <c r="C1652">
        <v>149</v>
      </c>
      <c r="D1652" t="s">
        <v>73</v>
      </c>
      <c r="E1652" t="s">
        <v>210</v>
      </c>
      <c r="F1652">
        <v>1115.5999999999999</v>
      </c>
      <c r="G1652" s="22">
        <v>45446</v>
      </c>
      <c r="H1652" s="22"/>
      <c r="I1652" s="22">
        <v>45446</v>
      </c>
      <c r="J1652" s="22">
        <v>45437</v>
      </c>
      <c r="K1652" s="22"/>
      <c r="L1652" t="s">
        <v>133</v>
      </c>
      <c r="M1652" t="s">
        <v>147</v>
      </c>
      <c r="N1652" t="s">
        <v>145</v>
      </c>
      <c r="O1652" t="s">
        <v>605</v>
      </c>
      <c r="S1652" t="s">
        <v>76</v>
      </c>
      <c r="T1652" t="s">
        <v>305</v>
      </c>
    </row>
    <row r="1653" spans="1:20" x14ac:dyDescent="0.35">
      <c r="A1653">
        <v>65918</v>
      </c>
      <c r="C1653">
        <v>149</v>
      </c>
      <c r="D1653" t="s">
        <v>73</v>
      </c>
      <c r="E1653" t="s">
        <v>413</v>
      </c>
      <c r="F1653">
        <v>813.55</v>
      </c>
      <c r="G1653" s="22">
        <v>45446</v>
      </c>
      <c r="H1653" s="22"/>
      <c r="I1653" s="22">
        <v>45446</v>
      </c>
      <c r="J1653" s="22">
        <v>45398</v>
      </c>
      <c r="K1653" s="22"/>
      <c r="L1653" t="s">
        <v>133</v>
      </c>
      <c r="M1653" t="s">
        <v>147</v>
      </c>
      <c r="N1653" t="s">
        <v>145</v>
      </c>
      <c r="O1653" t="s">
        <v>605</v>
      </c>
      <c r="S1653" t="s">
        <v>76</v>
      </c>
      <c r="T1653" t="s">
        <v>305</v>
      </c>
    </row>
    <row r="1654" spans="1:20" x14ac:dyDescent="0.35">
      <c r="A1654">
        <v>65919</v>
      </c>
      <c r="C1654">
        <v>149</v>
      </c>
      <c r="D1654" t="s">
        <v>73</v>
      </c>
      <c r="E1654" t="s">
        <v>532</v>
      </c>
      <c r="F1654">
        <v>165</v>
      </c>
      <c r="G1654" s="22">
        <v>45446</v>
      </c>
      <c r="H1654" s="22"/>
      <c r="I1654" s="22">
        <v>45446</v>
      </c>
      <c r="J1654" s="22">
        <v>45379</v>
      </c>
      <c r="K1654" s="22"/>
      <c r="L1654" t="s">
        <v>133</v>
      </c>
      <c r="M1654" t="s">
        <v>147</v>
      </c>
      <c r="N1654" t="s">
        <v>145</v>
      </c>
      <c r="O1654" t="s">
        <v>605</v>
      </c>
      <c r="S1654" t="s">
        <v>76</v>
      </c>
      <c r="T1654" t="s">
        <v>305</v>
      </c>
    </row>
    <row r="1655" spans="1:20" x14ac:dyDescent="0.35">
      <c r="A1655">
        <v>65920</v>
      </c>
      <c r="C1655">
        <v>149</v>
      </c>
      <c r="D1655" t="s">
        <v>73</v>
      </c>
      <c r="E1655" t="s">
        <v>532</v>
      </c>
      <c r="F1655">
        <v>130.02000000000001</v>
      </c>
      <c r="G1655" s="22">
        <v>45446</v>
      </c>
      <c r="H1655" s="22"/>
      <c r="I1655" s="22">
        <v>45446</v>
      </c>
      <c r="J1655" s="22">
        <v>45390</v>
      </c>
      <c r="K1655" s="22"/>
      <c r="L1655" t="s">
        <v>133</v>
      </c>
      <c r="M1655" t="s">
        <v>147</v>
      </c>
      <c r="N1655" t="s">
        <v>145</v>
      </c>
      <c r="O1655" t="s">
        <v>605</v>
      </c>
      <c r="S1655" t="s">
        <v>76</v>
      </c>
      <c r="T1655" t="s">
        <v>305</v>
      </c>
    </row>
    <row r="1656" spans="1:20" x14ac:dyDescent="0.35">
      <c r="A1656">
        <v>65921</v>
      </c>
      <c r="C1656">
        <v>149</v>
      </c>
      <c r="D1656" t="s">
        <v>73</v>
      </c>
      <c r="E1656" t="s">
        <v>532</v>
      </c>
      <c r="F1656">
        <v>195.03</v>
      </c>
      <c r="G1656" s="22">
        <v>45446</v>
      </c>
      <c r="H1656" s="22"/>
      <c r="I1656" s="22">
        <v>45446</v>
      </c>
      <c r="J1656" s="22">
        <v>45397</v>
      </c>
      <c r="K1656" s="22"/>
      <c r="L1656" t="s">
        <v>133</v>
      </c>
      <c r="M1656" t="s">
        <v>147</v>
      </c>
      <c r="N1656" t="s">
        <v>145</v>
      </c>
      <c r="O1656" t="s">
        <v>605</v>
      </c>
      <c r="S1656" t="s">
        <v>76</v>
      </c>
    </row>
    <row r="1657" spans="1:20" x14ac:dyDescent="0.35">
      <c r="A1657">
        <v>65922</v>
      </c>
      <c r="C1657">
        <v>149</v>
      </c>
      <c r="D1657" t="s">
        <v>73</v>
      </c>
      <c r="E1657" t="s">
        <v>532</v>
      </c>
      <c r="F1657">
        <v>99</v>
      </c>
      <c r="G1657" s="22">
        <v>45446</v>
      </c>
      <c r="H1657" s="22"/>
      <c r="I1657" s="22">
        <v>45446</v>
      </c>
      <c r="J1657" s="22">
        <v>45383</v>
      </c>
      <c r="K1657" s="22"/>
      <c r="L1657" t="s">
        <v>133</v>
      </c>
      <c r="M1657" t="s">
        <v>147</v>
      </c>
      <c r="N1657" t="s">
        <v>145</v>
      </c>
      <c r="O1657" t="s">
        <v>605</v>
      </c>
      <c r="S1657" t="s">
        <v>76</v>
      </c>
      <c r="T1657" t="s">
        <v>305</v>
      </c>
    </row>
    <row r="1658" spans="1:20" x14ac:dyDescent="0.35">
      <c r="A1658">
        <v>65923</v>
      </c>
      <c r="C1658">
        <v>149</v>
      </c>
      <c r="D1658" t="s">
        <v>73</v>
      </c>
      <c r="E1658" t="s">
        <v>532</v>
      </c>
      <c r="F1658">
        <v>106.38</v>
      </c>
      <c r="G1658" s="22">
        <v>45446</v>
      </c>
      <c r="H1658" s="22"/>
      <c r="I1658" s="22">
        <v>45446</v>
      </c>
      <c r="J1658" s="22">
        <v>45404</v>
      </c>
      <c r="K1658" s="22"/>
      <c r="L1658" t="s">
        <v>133</v>
      </c>
      <c r="M1658" t="s">
        <v>147</v>
      </c>
      <c r="N1658" t="s">
        <v>145</v>
      </c>
      <c r="O1658" t="s">
        <v>605</v>
      </c>
      <c r="S1658" t="s">
        <v>76</v>
      </c>
      <c r="T1658" t="s">
        <v>305</v>
      </c>
    </row>
    <row r="1659" spans="1:20" x14ac:dyDescent="0.35">
      <c r="A1659">
        <v>65924</v>
      </c>
      <c r="C1659">
        <v>149</v>
      </c>
      <c r="D1659" t="s">
        <v>73</v>
      </c>
      <c r="E1659" t="s">
        <v>532</v>
      </c>
      <c r="F1659">
        <v>97.51</v>
      </c>
      <c r="G1659" s="22">
        <v>45446</v>
      </c>
      <c r="H1659" s="22"/>
      <c r="I1659" s="22">
        <v>45446</v>
      </c>
      <c r="J1659" s="22">
        <v>45400</v>
      </c>
      <c r="K1659" s="22"/>
      <c r="L1659" t="s">
        <v>133</v>
      </c>
      <c r="M1659" t="s">
        <v>147</v>
      </c>
      <c r="N1659" t="s">
        <v>145</v>
      </c>
      <c r="O1659" t="s">
        <v>605</v>
      </c>
      <c r="S1659" t="s">
        <v>76</v>
      </c>
      <c r="T1659" t="s">
        <v>305</v>
      </c>
    </row>
    <row r="1660" spans="1:20" x14ac:dyDescent="0.35">
      <c r="A1660">
        <v>65925</v>
      </c>
      <c r="C1660">
        <v>149</v>
      </c>
      <c r="D1660" t="s">
        <v>73</v>
      </c>
      <c r="E1660" t="s">
        <v>374</v>
      </c>
      <c r="F1660">
        <v>581.02</v>
      </c>
      <c r="G1660" s="22">
        <v>45446</v>
      </c>
      <c r="H1660" s="22"/>
      <c r="I1660" s="22">
        <v>45446</v>
      </c>
      <c r="J1660" s="22">
        <v>45405</v>
      </c>
      <c r="K1660" s="22"/>
      <c r="L1660" t="s">
        <v>133</v>
      </c>
      <c r="M1660" t="s">
        <v>147</v>
      </c>
      <c r="N1660" t="s">
        <v>145</v>
      </c>
      <c r="O1660" t="s">
        <v>605</v>
      </c>
      <c r="S1660" t="s">
        <v>76</v>
      </c>
      <c r="T1660" t="s">
        <v>305</v>
      </c>
    </row>
    <row r="1661" spans="1:20" x14ac:dyDescent="0.35">
      <c r="A1661">
        <v>65928</v>
      </c>
      <c r="C1661">
        <v>149</v>
      </c>
      <c r="D1661" t="s">
        <v>73</v>
      </c>
      <c r="E1661" t="s">
        <v>175</v>
      </c>
      <c r="F1661">
        <v>419.47</v>
      </c>
      <c r="G1661" s="22">
        <v>45446</v>
      </c>
      <c r="H1661" s="22"/>
      <c r="I1661" s="22">
        <v>45446</v>
      </c>
      <c r="J1661" s="22">
        <v>45420</v>
      </c>
      <c r="K1661" s="22"/>
      <c r="L1661" t="s">
        <v>133</v>
      </c>
      <c r="M1661" t="s">
        <v>147</v>
      </c>
      <c r="N1661" t="s">
        <v>145</v>
      </c>
      <c r="O1661" t="s">
        <v>605</v>
      </c>
      <c r="S1661" t="s">
        <v>76</v>
      </c>
      <c r="T1661" t="s">
        <v>305</v>
      </c>
    </row>
    <row r="1662" spans="1:20" x14ac:dyDescent="0.35">
      <c r="A1662">
        <v>65934</v>
      </c>
      <c r="C1662">
        <v>149</v>
      </c>
      <c r="D1662" t="s">
        <v>73</v>
      </c>
      <c r="E1662" t="s">
        <v>622</v>
      </c>
      <c r="F1662">
        <v>256.95</v>
      </c>
      <c r="G1662" s="22">
        <v>45446</v>
      </c>
      <c r="H1662" s="22"/>
      <c r="I1662" s="22">
        <v>45446</v>
      </c>
      <c r="J1662" s="22">
        <v>45342</v>
      </c>
      <c r="K1662" s="22"/>
      <c r="L1662" t="s">
        <v>133</v>
      </c>
      <c r="M1662" t="s">
        <v>166</v>
      </c>
      <c r="N1662" t="s">
        <v>167</v>
      </c>
      <c r="O1662" t="s">
        <v>605</v>
      </c>
      <c r="S1662" t="s">
        <v>76</v>
      </c>
      <c r="T1662" t="s">
        <v>305</v>
      </c>
    </row>
    <row r="1663" spans="1:20" x14ac:dyDescent="0.35">
      <c r="A1663">
        <v>65935</v>
      </c>
      <c r="C1663">
        <v>149</v>
      </c>
      <c r="D1663" t="s">
        <v>73</v>
      </c>
      <c r="E1663" t="s">
        <v>622</v>
      </c>
      <c r="F1663">
        <v>236.18</v>
      </c>
      <c r="G1663" s="22">
        <v>45446</v>
      </c>
      <c r="H1663" s="22"/>
      <c r="I1663" s="22">
        <v>45446</v>
      </c>
      <c r="J1663" s="22">
        <v>45371</v>
      </c>
      <c r="K1663" s="22"/>
      <c r="L1663" t="s">
        <v>133</v>
      </c>
      <c r="M1663" t="s">
        <v>166</v>
      </c>
      <c r="N1663" t="s">
        <v>167</v>
      </c>
      <c r="O1663" t="s">
        <v>605</v>
      </c>
      <c r="S1663" t="s">
        <v>76</v>
      </c>
      <c r="T1663" t="s">
        <v>305</v>
      </c>
    </row>
    <row r="1664" spans="1:20" x14ac:dyDescent="0.35">
      <c r="A1664">
        <v>65936</v>
      </c>
      <c r="C1664">
        <v>149</v>
      </c>
      <c r="D1664" t="s">
        <v>73</v>
      </c>
      <c r="E1664" t="s">
        <v>622</v>
      </c>
      <c r="F1664">
        <v>214.07</v>
      </c>
      <c r="G1664" s="22">
        <v>45446</v>
      </c>
      <c r="H1664" s="22"/>
      <c r="I1664" s="22">
        <v>45446</v>
      </c>
      <c r="J1664" s="22">
        <v>45404</v>
      </c>
      <c r="K1664" s="22"/>
      <c r="L1664" t="s">
        <v>133</v>
      </c>
      <c r="M1664" t="s">
        <v>166</v>
      </c>
      <c r="N1664" t="s">
        <v>167</v>
      </c>
      <c r="O1664" t="s">
        <v>605</v>
      </c>
      <c r="S1664" t="s">
        <v>76</v>
      </c>
      <c r="T1664" t="s">
        <v>305</v>
      </c>
    </row>
    <row r="1665" spans="1:20" x14ac:dyDescent="0.35">
      <c r="A1665">
        <v>65943</v>
      </c>
      <c r="C1665">
        <v>149</v>
      </c>
      <c r="D1665" t="s">
        <v>73</v>
      </c>
      <c r="E1665" t="s">
        <v>578</v>
      </c>
      <c r="F1665">
        <v>172.69</v>
      </c>
      <c r="G1665" s="22">
        <v>45446</v>
      </c>
      <c r="H1665" s="22"/>
      <c r="I1665" s="22">
        <v>45446</v>
      </c>
      <c r="J1665" s="22">
        <v>45406</v>
      </c>
      <c r="K1665" s="22"/>
      <c r="L1665" t="s">
        <v>334</v>
      </c>
      <c r="M1665" t="s">
        <v>147</v>
      </c>
      <c r="N1665" t="s">
        <v>148</v>
      </c>
      <c r="O1665" t="s">
        <v>605</v>
      </c>
      <c r="S1665" t="s">
        <v>76</v>
      </c>
      <c r="T1665" t="s">
        <v>305</v>
      </c>
    </row>
    <row r="1666" spans="1:20" x14ac:dyDescent="0.35">
      <c r="A1666">
        <v>65945</v>
      </c>
      <c r="C1666">
        <v>149</v>
      </c>
      <c r="D1666" t="s">
        <v>73</v>
      </c>
      <c r="E1666" t="s">
        <v>483</v>
      </c>
      <c r="F1666">
        <v>698.64</v>
      </c>
      <c r="G1666" s="22">
        <v>45446</v>
      </c>
      <c r="H1666" s="22"/>
      <c r="I1666" s="22">
        <v>45446</v>
      </c>
      <c r="J1666" s="22">
        <v>45405</v>
      </c>
      <c r="K1666" s="22"/>
      <c r="L1666" t="s">
        <v>334</v>
      </c>
      <c r="M1666" t="s">
        <v>147</v>
      </c>
      <c r="N1666" t="s">
        <v>145</v>
      </c>
      <c r="O1666" t="s">
        <v>605</v>
      </c>
      <c r="S1666" t="s">
        <v>76</v>
      </c>
      <c r="T1666" t="s">
        <v>305</v>
      </c>
    </row>
    <row r="1667" spans="1:20" x14ac:dyDescent="0.35">
      <c r="A1667">
        <v>65946</v>
      </c>
      <c r="C1667">
        <v>149</v>
      </c>
      <c r="D1667" t="s">
        <v>73</v>
      </c>
      <c r="E1667" t="s">
        <v>599</v>
      </c>
      <c r="F1667">
        <v>324.2</v>
      </c>
      <c r="G1667" s="22">
        <v>45446</v>
      </c>
      <c r="H1667" s="22"/>
      <c r="I1667" s="22">
        <v>45446</v>
      </c>
      <c r="J1667" s="22">
        <v>45405</v>
      </c>
      <c r="K1667" s="22"/>
      <c r="L1667" t="s">
        <v>334</v>
      </c>
      <c r="M1667" t="s">
        <v>197</v>
      </c>
      <c r="N1667" t="s">
        <v>437</v>
      </c>
      <c r="O1667" t="s">
        <v>605</v>
      </c>
      <c r="S1667" t="s">
        <v>76</v>
      </c>
      <c r="T1667" t="s">
        <v>305</v>
      </c>
    </row>
    <row r="1668" spans="1:20" x14ac:dyDescent="0.35">
      <c r="A1668">
        <v>65960</v>
      </c>
      <c r="C1668">
        <v>149</v>
      </c>
      <c r="D1668" t="s">
        <v>73</v>
      </c>
      <c r="E1668" t="s">
        <v>623</v>
      </c>
      <c r="F1668">
        <v>298</v>
      </c>
      <c r="G1668" s="22">
        <v>45446</v>
      </c>
      <c r="H1668" s="22"/>
      <c r="I1668" s="22">
        <v>45446</v>
      </c>
      <c r="J1668" s="22">
        <v>45415</v>
      </c>
      <c r="K1668" s="22"/>
      <c r="L1668" t="s">
        <v>334</v>
      </c>
      <c r="M1668" t="s">
        <v>147</v>
      </c>
      <c r="N1668" t="s">
        <v>148</v>
      </c>
      <c r="O1668" t="s">
        <v>605</v>
      </c>
      <c r="S1668" t="s">
        <v>76</v>
      </c>
      <c r="T1668" t="s">
        <v>305</v>
      </c>
    </row>
    <row r="1669" spans="1:20" x14ac:dyDescent="0.35">
      <c r="A1669">
        <v>65964</v>
      </c>
      <c r="C1669">
        <v>149</v>
      </c>
      <c r="D1669" t="s">
        <v>73</v>
      </c>
      <c r="E1669" t="s">
        <v>578</v>
      </c>
      <c r="F1669">
        <v>118.78</v>
      </c>
      <c r="G1669" s="22">
        <v>45446</v>
      </c>
      <c r="H1669" s="22"/>
      <c r="I1669" s="22">
        <v>45446</v>
      </c>
      <c r="J1669" s="22">
        <v>45415</v>
      </c>
      <c r="K1669" s="22"/>
      <c r="L1669" t="s">
        <v>334</v>
      </c>
      <c r="M1669" t="s">
        <v>147</v>
      </c>
      <c r="N1669" t="s">
        <v>145</v>
      </c>
      <c r="O1669" t="s">
        <v>605</v>
      </c>
      <c r="S1669" t="s">
        <v>76</v>
      </c>
      <c r="T1669" t="s">
        <v>305</v>
      </c>
    </row>
    <row r="1670" spans="1:20" x14ac:dyDescent="0.35">
      <c r="A1670">
        <v>65969</v>
      </c>
      <c r="C1670">
        <v>149</v>
      </c>
      <c r="D1670" t="s">
        <v>73</v>
      </c>
      <c r="E1670" t="s">
        <v>624</v>
      </c>
      <c r="F1670">
        <v>154.5</v>
      </c>
      <c r="G1670" s="22">
        <v>45446</v>
      </c>
      <c r="H1670" s="22"/>
      <c r="I1670" s="22">
        <v>45446</v>
      </c>
      <c r="J1670" s="22">
        <v>45415</v>
      </c>
      <c r="K1670" s="22"/>
      <c r="L1670" t="s">
        <v>334</v>
      </c>
      <c r="M1670" t="s">
        <v>147</v>
      </c>
      <c r="N1670" t="s">
        <v>145</v>
      </c>
      <c r="O1670" t="s">
        <v>605</v>
      </c>
      <c r="S1670" t="s">
        <v>76</v>
      </c>
      <c r="T1670" t="s">
        <v>305</v>
      </c>
    </row>
    <row r="1671" spans="1:20" x14ac:dyDescent="0.35">
      <c r="A1671">
        <v>65974</v>
      </c>
      <c r="C1671">
        <v>149</v>
      </c>
      <c r="D1671" t="s">
        <v>73</v>
      </c>
      <c r="E1671" t="s">
        <v>625</v>
      </c>
      <c r="F1671">
        <v>293.60000000000002</v>
      </c>
      <c r="G1671" s="22">
        <v>45446</v>
      </c>
      <c r="H1671" s="22"/>
      <c r="I1671" s="22">
        <v>45446</v>
      </c>
      <c r="J1671" s="22">
        <v>45415</v>
      </c>
      <c r="K1671" s="22"/>
      <c r="L1671" t="s">
        <v>334</v>
      </c>
      <c r="M1671" t="s">
        <v>147</v>
      </c>
      <c r="N1671" t="s">
        <v>145</v>
      </c>
      <c r="O1671" t="s">
        <v>605</v>
      </c>
      <c r="S1671" t="s">
        <v>76</v>
      </c>
      <c r="T1671" t="s">
        <v>305</v>
      </c>
    </row>
    <row r="1672" spans="1:20" x14ac:dyDescent="0.35">
      <c r="A1672">
        <v>58050</v>
      </c>
      <c r="C1672">
        <v>149</v>
      </c>
      <c r="D1672" t="s">
        <v>73</v>
      </c>
      <c r="E1672" t="s">
        <v>432</v>
      </c>
      <c r="F1672">
        <v>960</v>
      </c>
      <c r="G1672" s="22">
        <v>45446</v>
      </c>
      <c r="H1672" s="22"/>
      <c r="I1672" s="22">
        <v>45446</v>
      </c>
      <c r="J1672" s="22">
        <v>45446</v>
      </c>
      <c r="K1672" s="22"/>
      <c r="L1672" t="s">
        <v>133</v>
      </c>
      <c r="M1672" t="s">
        <v>141</v>
      </c>
      <c r="N1672" t="s">
        <v>235</v>
      </c>
      <c r="O1672" t="s">
        <v>605</v>
      </c>
      <c r="S1672" t="s">
        <v>76</v>
      </c>
      <c r="T1672" t="s">
        <v>305</v>
      </c>
    </row>
    <row r="1673" spans="1:20" x14ac:dyDescent="0.35">
      <c r="A1673">
        <v>58052</v>
      </c>
      <c r="C1673">
        <v>149</v>
      </c>
      <c r="D1673" t="s">
        <v>73</v>
      </c>
      <c r="E1673" t="s">
        <v>432</v>
      </c>
      <c r="F1673">
        <v>86.4</v>
      </c>
      <c r="G1673" s="22">
        <v>45446</v>
      </c>
      <c r="H1673" s="22"/>
      <c r="I1673" s="22">
        <v>45446</v>
      </c>
      <c r="J1673" s="22">
        <v>45446</v>
      </c>
      <c r="K1673" s="22"/>
      <c r="L1673" t="s">
        <v>133</v>
      </c>
      <c r="M1673" t="s">
        <v>141</v>
      </c>
      <c r="N1673" t="s">
        <v>235</v>
      </c>
      <c r="O1673" t="s">
        <v>605</v>
      </c>
      <c r="S1673" t="s">
        <v>76</v>
      </c>
      <c r="T1673" t="s">
        <v>305</v>
      </c>
    </row>
    <row r="1674" spans="1:20" x14ac:dyDescent="0.35">
      <c r="A1674">
        <v>58053</v>
      </c>
      <c r="C1674">
        <v>149</v>
      </c>
      <c r="D1674" t="s">
        <v>73</v>
      </c>
      <c r="E1674" t="s">
        <v>432</v>
      </c>
      <c r="F1674">
        <v>2500</v>
      </c>
      <c r="G1674" s="22">
        <v>45446</v>
      </c>
      <c r="H1674" s="22"/>
      <c r="I1674" s="22">
        <v>45446</v>
      </c>
      <c r="J1674" s="22">
        <v>45446</v>
      </c>
      <c r="K1674" s="22"/>
      <c r="L1674" t="s">
        <v>133</v>
      </c>
      <c r="M1674" t="s">
        <v>141</v>
      </c>
      <c r="N1674" t="s">
        <v>235</v>
      </c>
      <c r="O1674" t="s">
        <v>605</v>
      </c>
      <c r="S1674" t="s">
        <v>76</v>
      </c>
      <c r="T1674" t="s">
        <v>305</v>
      </c>
    </row>
    <row r="1675" spans="1:20" x14ac:dyDescent="0.35">
      <c r="A1675">
        <v>58055</v>
      </c>
      <c r="C1675">
        <v>149</v>
      </c>
      <c r="D1675" t="s">
        <v>73</v>
      </c>
      <c r="E1675" t="s">
        <v>432</v>
      </c>
      <c r="F1675">
        <v>225</v>
      </c>
      <c r="G1675" s="22">
        <v>45446</v>
      </c>
      <c r="H1675" s="22"/>
      <c r="I1675" s="22">
        <v>45446</v>
      </c>
      <c r="J1675" s="22">
        <v>45446</v>
      </c>
      <c r="K1675" s="22"/>
      <c r="L1675" t="s">
        <v>133</v>
      </c>
      <c r="M1675" t="s">
        <v>141</v>
      </c>
      <c r="N1675" t="s">
        <v>235</v>
      </c>
      <c r="O1675" t="s">
        <v>605</v>
      </c>
      <c r="S1675" t="s">
        <v>76</v>
      </c>
      <c r="T1675" t="s">
        <v>305</v>
      </c>
    </row>
    <row r="1676" spans="1:20" x14ac:dyDescent="0.35">
      <c r="A1676">
        <v>58622</v>
      </c>
      <c r="C1676">
        <v>149</v>
      </c>
      <c r="D1676" t="s">
        <v>73</v>
      </c>
      <c r="E1676" t="s">
        <v>626</v>
      </c>
      <c r="F1676">
        <v>2953.85</v>
      </c>
      <c r="G1676" s="22">
        <v>45446</v>
      </c>
      <c r="H1676" s="22"/>
      <c r="I1676" s="22">
        <v>45446</v>
      </c>
      <c r="J1676" s="22">
        <v>45446</v>
      </c>
      <c r="K1676" s="22"/>
      <c r="L1676" t="s">
        <v>133</v>
      </c>
      <c r="M1676" t="s">
        <v>228</v>
      </c>
      <c r="N1676" t="s">
        <v>228</v>
      </c>
      <c r="O1676" t="s">
        <v>605</v>
      </c>
      <c r="S1676" t="s">
        <v>76</v>
      </c>
      <c r="T1676" t="s">
        <v>305</v>
      </c>
    </row>
    <row r="1677" spans="1:20" x14ac:dyDescent="0.35">
      <c r="A1677">
        <v>58794</v>
      </c>
      <c r="C1677">
        <v>149</v>
      </c>
      <c r="D1677" t="s">
        <v>73</v>
      </c>
      <c r="E1677" t="s">
        <v>439</v>
      </c>
      <c r="F1677">
        <v>10000</v>
      </c>
      <c r="G1677" s="22">
        <v>45446</v>
      </c>
      <c r="H1677" s="22"/>
      <c r="I1677" s="22">
        <v>45446</v>
      </c>
      <c r="J1677" s="22">
        <v>45446</v>
      </c>
      <c r="K1677" s="22"/>
      <c r="L1677" t="s">
        <v>158</v>
      </c>
      <c r="M1677" t="s">
        <v>228</v>
      </c>
      <c r="N1677" t="s">
        <v>228</v>
      </c>
      <c r="O1677" t="s">
        <v>605</v>
      </c>
      <c r="S1677" t="s">
        <v>76</v>
      </c>
      <c r="T1677" t="s">
        <v>305</v>
      </c>
    </row>
    <row r="1678" spans="1:20" x14ac:dyDescent="0.35">
      <c r="A1678">
        <v>56661</v>
      </c>
      <c r="C1678">
        <v>149</v>
      </c>
      <c r="D1678" t="s">
        <v>73</v>
      </c>
      <c r="E1678" t="s">
        <v>468</v>
      </c>
      <c r="F1678">
        <v>795.93</v>
      </c>
      <c r="G1678" s="22">
        <v>45446</v>
      </c>
      <c r="H1678" s="22"/>
      <c r="I1678" s="22">
        <v>45446</v>
      </c>
      <c r="J1678" s="22">
        <v>45446</v>
      </c>
      <c r="K1678" s="22"/>
      <c r="L1678" t="s">
        <v>158</v>
      </c>
      <c r="M1678" t="s">
        <v>147</v>
      </c>
      <c r="N1678" t="s">
        <v>145</v>
      </c>
      <c r="O1678" t="s">
        <v>605</v>
      </c>
      <c r="Q1678" t="s">
        <v>438</v>
      </c>
      <c r="S1678" t="s">
        <v>76</v>
      </c>
      <c r="T1678" t="s">
        <v>139</v>
      </c>
    </row>
    <row r="1679" spans="1:20" x14ac:dyDescent="0.35">
      <c r="A1679">
        <v>56663</v>
      </c>
      <c r="C1679">
        <v>149</v>
      </c>
      <c r="D1679" t="s">
        <v>73</v>
      </c>
      <c r="E1679" t="s">
        <v>483</v>
      </c>
      <c r="F1679">
        <v>1919.14</v>
      </c>
      <c r="G1679" s="22">
        <v>45446</v>
      </c>
      <c r="H1679" s="22"/>
      <c r="I1679" s="22">
        <v>45446</v>
      </c>
      <c r="J1679" s="22">
        <v>45446</v>
      </c>
      <c r="K1679" s="22"/>
      <c r="L1679" t="s">
        <v>158</v>
      </c>
      <c r="M1679" t="s">
        <v>147</v>
      </c>
      <c r="N1679" t="s">
        <v>145</v>
      </c>
      <c r="O1679" t="s">
        <v>605</v>
      </c>
      <c r="Q1679" t="s">
        <v>438</v>
      </c>
      <c r="S1679" t="s">
        <v>76</v>
      </c>
      <c r="T1679" t="s">
        <v>139</v>
      </c>
    </row>
    <row r="1680" spans="1:20" x14ac:dyDescent="0.35">
      <c r="A1680">
        <v>56711</v>
      </c>
      <c r="C1680">
        <v>149</v>
      </c>
      <c r="D1680" t="s">
        <v>73</v>
      </c>
      <c r="E1680" t="s">
        <v>535</v>
      </c>
      <c r="F1680">
        <v>2515.41</v>
      </c>
      <c r="G1680" s="22">
        <v>45446</v>
      </c>
      <c r="H1680" s="22"/>
      <c r="I1680" s="22">
        <v>45446</v>
      </c>
      <c r="J1680" s="22">
        <v>45446</v>
      </c>
      <c r="K1680" s="22"/>
      <c r="L1680" t="s">
        <v>158</v>
      </c>
      <c r="M1680" t="s">
        <v>147</v>
      </c>
      <c r="N1680" t="s">
        <v>145</v>
      </c>
      <c r="O1680" t="s">
        <v>605</v>
      </c>
      <c r="Q1680" t="s">
        <v>438</v>
      </c>
      <c r="S1680" t="s">
        <v>76</v>
      </c>
      <c r="T1680" t="s">
        <v>139</v>
      </c>
    </row>
    <row r="1681" spans="1:20" x14ac:dyDescent="0.35">
      <c r="A1681">
        <v>56714</v>
      </c>
      <c r="C1681">
        <v>149</v>
      </c>
      <c r="D1681" t="s">
        <v>73</v>
      </c>
      <c r="E1681" t="s">
        <v>502</v>
      </c>
      <c r="F1681">
        <v>3140</v>
      </c>
      <c r="G1681" s="22">
        <v>45446</v>
      </c>
      <c r="H1681" s="22"/>
      <c r="I1681" s="22">
        <v>45446</v>
      </c>
      <c r="J1681" s="22">
        <v>45446</v>
      </c>
      <c r="K1681" s="22"/>
      <c r="L1681" t="s">
        <v>158</v>
      </c>
      <c r="M1681" t="s">
        <v>147</v>
      </c>
      <c r="N1681" t="s">
        <v>145</v>
      </c>
      <c r="O1681" t="s">
        <v>605</v>
      </c>
      <c r="Q1681" t="s">
        <v>438</v>
      </c>
      <c r="S1681" t="s">
        <v>76</v>
      </c>
      <c r="T1681" t="s">
        <v>139</v>
      </c>
    </row>
    <row r="1682" spans="1:20" x14ac:dyDescent="0.35">
      <c r="A1682">
        <v>56717</v>
      </c>
      <c r="C1682">
        <v>149</v>
      </c>
      <c r="D1682" t="s">
        <v>73</v>
      </c>
      <c r="E1682" t="s">
        <v>154</v>
      </c>
      <c r="F1682">
        <v>354.4</v>
      </c>
      <c r="G1682" s="22">
        <v>45446</v>
      </c>
      <c r="H1682" s="22"/>
      <c r="I1682" s="22">
        <v>45446</v>
      </c>
      <c r="J1682" s="22">
        <v>45446</v>
      </c>
      <c r="K1682" s="22"/>
      <c r="L1682" t="s">
        <v>158</v>
      </c>
      <c r="M1682" t="s">
        <v>147</v>
      </c>
      <c r="N1682" t="s">
        <v>145</v>
      </c>
      <c r="O1682" t="s">
        <v>605</v>
      </c>
      <c r="Q1682" t="s">
        <v>438</v>
      </c>
      <c r="S1682" t="s">
        <v>76</v>
      </c>
      <c r="T1682" t="s">
        <v>139</v>
      </c>
    </row>
    <row r="1683" spans="1:20" x14ac:dyDescent="0.35">
      <c r="A1683">
        <v>56719</v>
      </c>
      <c r="C1683">
        <v>149</v>
      </c>
      <c r="D1683" t="s">
        <v>73</v>
      </c>
      <c r="E1683" t="s">
        <v>594</v>
      </c>
      <c r="F1683">
        <v>224</v>
      </c>
      <c r="G1683" s="22">
        <v>45446</v>
      </c>
      <c r="H1683" s="22"/>
      <c r="I1683" s="22">
        <v>45446</v>
      </c>
      <c r="J1683" s="22">
        <v>45446</v>
      </c>
      <c r="K1683" s="22"/>
      <c r="L1683" t="s">
        <v>158</v>
      </c>
      <c r="M1683" t="s">
        <v>147</v>
      </c>
      <c r="N1683" t="s">
        <v>145</v>
      </c>
      <c r="O1683" t="s">
        <v>605</v>
      </c>
      <c r="Q1683" t="s">
        <v>438</v>
      </c>
      <c r="S1683" t="s">
        <v>76</v>
      </c>
      <c r="T1683" t="s">
        <v>139</v>
      </c>
    </row>
    <row r="1684" spans="1:20" x14ac:dyDescent="0.35">
      <c r="A1684">
        <v>56722</v>
      </c>
      <c r="C1684">
        <v>149</v>
      </c>
      <c r="D1684" t="s">
        <v>73</v>
      </c>
      <c r="E1684" t="s">
        <v>208</v>
      </c>
      <c r="F1684">
        <v>200</v>
      </c>
      <c r="G1684" s="22">
        <v>45446</v>
      </c>
      <c r="H1684" s="22"/>
      <c r="I1684" s="22">
        <v>45446</v>
      </c>
      <c r="J1684" s="22">
        <v>45446</v>
      </c>
      <c r="K1684" s="22"/>
      <c r="L1684" t="s">
        <v>158</v>
      </c>
      <c r="M1684" t="s">
        <v>147</v>
      </c>
      <c r="N1684" t="s">
        <v>145</v>
      </c>
      <c r="O1684" t="s">
        <v>605</v>
      </c>
      <c r="Q1684" t="s">
        <v>438</v>
      </c>
      <c r="S1684" t="s">
        <v>76</v>
      </c>
      <c r="T1684" t="s">
        <v>139</v>
      </c>
    </row>
    <row r="1685" spans="1:20" x14ac:dyDescent="0.35">
      <c r="A1685">
        <v>56724</v>
      </c>
      <c r="C1685">
        <v>149</v>
      </c>
      <c r="D1685" t="s">
        <v>73</v>
      </c>
      <c r="E1685" t="s">
        <v>595</v>
      </c>
      <c r="F1685">
        <v>131.5</v>
      </c>
      <c r="G1685" s="22">
        <v>45446</v>
      </c>
      <c r="H1685" s="22"/>
      <c r="I1685" s="22">
        <v>45446</v>
      </c>
      <c r="J1685" s="22">
        <v>45446</v>
      </c>
      <c r="K1685" s="22"/>
      <c r="L1685" t="s">
        <v>158</v>
      </c>
      <c r="M1685" t="s">
        <v>147</v>
      </c>
      <c r="N1685" t="s">
        <v>145</v>
      </c>
      <c r="O1685" t="s">
        <v>605</v>
      </c>
      <c r="Q1685" t="s">
        <v>438</v>
      </c>
      <c r="S1685" t="s">
        <v>76</v>
      </c>
      <c r="T1685" t="s">
        <v>139</v>
      </c>
    </row>
    <row r="1686" spans="1:20" x14ac:dyDescent="0.35">
      <c r="A1686">
        <v>56727</v>
      </c>
      <c r="C1686">
        <v>149</v>
      </c>
      <c r="D1686" t="s">
        <v>73</v>
      </c>
      <c r="E1686" t="s">
        <v>577</v>
      </c>
      <c r="F1686">
        <v>422.99</v>
      </c>
      <c r="G1686" s="22">
        <v>45446</v>
      </c>
      <c r="H1686" s="22"/>
      <c r="I1686" s="22">
        <v>45446</v>
      </c>
      <c r="J1686" s="22">
        <v>45446</v>
      </c>
      <c r="K1686" s="22"/>
      <c r="L1686" t="s">
        <v>158</v>
      </c>
      <c r="N1686" t="s">
        <v>148</v>
      </c>
      <c r="O1686" t="s">
        <v>605</v>
      </c>
      <c r="Q1686" t="s">
        <v>438</v>
      </c>
      <c r="S1686" t="s">
        <v>76</v>
      </c>
      <c r="T1686" t="s">
        <v>139</v>
      </c>
    </row>
    <row r="1687" spans="1:20" x14ac:dyDescent="0.35">
      <c r="A1687">
        <v>56730</v>
      </c>
      <c r="C1687">
        <v>149</v>
      </c>
      <c r="D1687" t="s">
        <v>73</v>
      </c>
      <c r="E1687" t="s">
        <v>177</v>
      </c>
      <c r="F1687">
        <v>2395.7199999999998</v>
      </c>
      <c r="G1687" s="22">
        <v>45446</v>
      </c>
      <c r="H1687" s="22"/>
      <c r="I1687" s="22">
        <v>45446</v>
      </c>
      <c r="J1687" s="22">
        <v>45446</v>
      </c>
      <c r="K1687" s="22"/>
      <c r="L1687" t="s">
        <v>158</v>
      </c>
      <c r="M1687" t="s">
        <v>147</v>
      </c>
      <c r="N1687" t="s">
        <v>148</v>
      </c>
      <c r="O1687" t="s">
        <v>605</v>
      </c>
      <c r="Q1687" t="s">
        <v>438</v>
      </c>
      <c r="S1687" t="s">
        <v>76</v>
      </c>
      <c r="T1687" t="s">
        <v>139</v>
      </c>
    </row>
    <row r="1688" spans="1:20" x14ac:dyDescent="0.35">
      <c r="A1688">
        <v>56746</v>
      </c>
      <c r="C1688">
        <v>149</v>
      </c>
      <c r="D1688" t="s">
        <v>73</v>
      </c>
      <c r="E1688" t="s">
        <v>193</v>
      </c>
      <c r="F1688">
        <v>8728.42</v>
      </c>
      <c r="G1688" s="22">
        <v>45446</v>
      </c>
      <c r="H1688" s="22"/>
      <c r="I1688" s="22">
        <v>45446</v>
      </c>
      <c r="J1688" s="22">
        <v>45332</v>
      </c>
      <c r="K1688" s="22"/>
      <c r="L1688" t="s">
        <v>158</v>
      </c>
      <c r="N1688" t="s">
        <v>145</v>
      </c>
      <c r="O1688" t="s">
        <v>605</v>
      </c>
      <c r="Q1688" t="s">
        <v>438</v>
      </c>
      <c r="S1688" t="s">
        <v>76</v>
      </c>
      <c r="T1688" t="s">
        <v>139</v>
      </c>
    </row>
    <row r="1689" spans="1:20" x14ac:dyDescent="0.35">
      <c r="A1689">
        <v>57237</v>
      </c>
      <c r="C1689">
        <v>149</v>
      </c>
      <c r="D1689" t="s">
        <v>73</v>
      </c>
      <c r="E1689" t="s">
        <v>589</v>
      </c>
      <c r="F1689">
        <v>1838.4</v>
      </c>
      <c r="G1689" s="22">
        <v>45446</v>
      </c>
      <c r="H1689" s="22"/>
      <c r="I1689" s="22">
        <v>45446</v>
      </c>
      <c r="J1689" s="22">
        <v>45446</v>
      </c>
      <c r="K1689" s="22"/>
      <c r="L1689" t="s">
        <v>158</v>
      </c>
      <c r="N1689" t="s">
        <v>148</v>
      </c>
      <c r="O1689" t="s">
        <v>605</v>
      </c>
      <c r="S1689" t="s">
        <v>76</v>
      </c>
      <c r="T1689" t="s">
        <v>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1"/>
  <sheetViews>
    <sheetView topLeftCell="F1" workbookViewId="0">
      <selection sqref="A1:XFD1048576"/>
    </sheetView>
  </sheetViews>
  <sheetFormatPr defaultRowHeight="14.5" x14ac:dyDescent="0.35"/>
  <cols>
    <col min="1" max="1" width="9.6328125" bestFit="1" customWidth="1"/>
    <col min="2" max="2" width="10.6328125" bestFit="1" customWidth="1"/>
    <col min="3" max="3" width="8.08984375" bestFit="1" customWidth="1"/>
    <col min="4" max="4" width="7.08984375" bestFit="1" customWidth="1"/>
    <col min="5" max="5" width="9.36328125" bestFit="1" customWidth="1"/>
    <col min="6" max="6" width="64.7265625" bestFit="1" customWidth="1"/>
    <col min="7" max="7" width="12.26953125" bestFit="1" customWidth="1"/>
    <col min="8" max="8" width="11.7265625" bestFit="1" customWidth="1"/>
    <col min="9" max="9" width="11.81640625" bestFit="1" customWidth="1"/>
    <col min="10" max="10" width="12.1796875" bestFit="1" customWidth="1"/>
    <col min="11" max="11" width="17.90625" bestFit="1" customWidth="1"/>
    <col min="12" max="13" width="16.7265625" bestFit="1" customWidth="1"/>
    <col min="14" max="14" width="12.6328125" bestFit="1" customWidth="1"/>
    <col min="15" max="15" width="12.26953125" bestFit="1" customWidth="1"/>
    <col min="16" max="16" width="16.7265625" bestFit="1" customWidth="1"/>
    <col min="17" max="17" width="25.6328125" bestFit="1" customWidth="1"/>
    <col min="18" max="18" width="18.54296875" bestFit="1" customWidth="1"/>
    <col min="19" max="19" width="34.90625" bestFit="1" customWidth="1"/>
    <col min="20" max="20" width="23" bestFit="1" customWidth="1"/>
    <col min="21" max="21" width="22.1796875" bestFit="1" customWidth="1"/>
    <col min="22" max="22" width="17.1796875" bestFit="1" customWidth="1"/>
    <col min="23" max="23" width="17.54296875" bestFit="1" customWidth="1"/>
    <col min="24" max="24" width="11.7265625" bestFit="1" customWidth="1"/>
    <col min="25" max="25" width="15.81640625" bestFit="1" customWidth="1"/>
  </cols>
  <sheetData>
    <row r="1" spans="1:25" x14ac:dyDescent="0.35">
      <c r="A1" t="s">
        <v>627</v>
      </c>
      <c r="B1" t="s">
        <v>115</v>
      </c>
      <c r="C1" t="s">
        <v>628</v>
      </c>
      <c r="D1" t="s">
        <v>19</v>
      </c>
      <c r="E1" t="s">
        <v>131</v>
      </c>
      <c r="F1" t="s">
        <v>118</v>
      </c>
      <c r="G1" t="s">
        <v>629</v>
      </c>
      <c r="H1" t="s">
        <v>630</v>
      </c>
      <c r="I1" t="s">
        <v>631</v>
      </c>
      <c r="J1" t="s">
        <v>111</v>
      </c>
      <c r="K1" t="s">
        <v>632</v>
      </c>
      <c r="L1" t="s">
        <v>633</v>
      </c>
      <c r="M1" t="s">
        <v>634</v>
      </c>
      <c r="N1" t="s">
        <v>635</v>
      </c>
      <c r="O1" t="s">
        <v>636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50</v>
      </c>
      <c r="Y1" t="s">
        <v>130</v>
      </c>
    </row>
    <row r="2" spans="1:25" x14ac:dyDescent="0.35">
      <c r="A2">
        <v>4756</v>
      </c>
      <c r="B2">
        <v>75345</v>
      </c>
      <c r="C2" t="s">
        <v>73</v>
      </c>
      <c r="D2">
        <v>149</v>
      </c>
      <c r="F2" t="s">
        <v>211</v>
      </c>
      <c r="G2" t="s">
        <v>637</v>
      </c>
      <c r="H2">
        <v>1</v>
      </c>
      <c r="I2">
        <v>1</v>
      </c>
      <c r="J2">
        <v>2574.08</v>
      </c>
      <c r="K2" s="22">
        <v>45558</v>
      </c>
      <c r="L2" s="22">
        <v>45558</v>
      </c>
      <c r="M2" s="22">
        <v>45558</v>
      </c>
      <c r="N2">
        <v>5148.16</v>
      </c>
      <c r="O2">
        <v>5148.16</v>
      </c>
      <c r="P2" s="22">
        <v>45551.000347222223</v>
      </c>
      <c r="Q2" t="s">
        <v>133</v>
      </c>
      <c r="R2" t="s">
        <v>202</v>
      </c>
      <c r="S2" t="s">
        <v>203</v>
      </c>
      <c r="T2" t="s">
        <v>135</v>
      </c>
      <c r="U2" t="s">
        <v>136</v>
      </c>
      <c r="V2" t="s">
        <v>137</v>
      </c>
      <c r="W2" t="s">
        <v>138</v>
      </c>
      <c r="X2" t="s">
        <v>638</v>
      </c>
      <c r="Y2" t="s">
        <v>139</v>
      </c>
    </row>
    <row r="3" spans="1:25" x14ac:dyDescent="0.35">
      <c r="A3">
        <v>4253</v>
      </c>
      <c r="B3">
        <v>71823</v>
      </c>
      <c r="C3" t="s">
        <v>73</v>
      </c>
      <c r="D3">
        <v>149</v>
      </c>
      <c r="F3" t="s">
        <v>639</v>
      </c>
      <c r="G3" t="s">
        <v>637</v>
      </c>
      <c r="H3">
        <v>2</v>
      </c>
      <c r="I3">
        <v>2</v>
      </c>
      <c r="J3">
        <v>198</v>
      </c>
      <c r="K3" s="22">
        <v>45549</v>
      </c>
      <c r="L3" s="22">
        <v>45551</v>
      </c>
      <c r="M3" s="22">
        <v>45551</v>
      </c>
      <c r="N3">
        <v>594</v>
      </c>
      <c r="O3">
        <v>594</v>
      </c>
      <c r="P3" s="22">
        <v>45527.000347222223</v>
      </c>
      <c r="Q3" t="s">
        <v>133</v>
      </c>
      <c r="R3" t="s">
        <v>147</v>
      </c>
      <c r="S3" t="s">
        <v>148</v>
      </c>
      <c r="T3" t="s">
        <v>351</v>
      </c>
      <c r="U3" t="s">
        <v>136</v>
      </c>
      <c r="V3" t="s">
        <v>137</v>
      </c>
      <c r="W3" t="s">
        <v>138</v>
      </c>
      <c r="X3" t="s">
        <v>638</v>
      </c>
      <c r="Y3" t="s">
        <v>139</v>
      </c>
    </row>
    <row r="4" spans="1:25" x14ac:dyDescent="0.35">
      <c r="A4">
        <v>4319</v>
      </c>
      <c r="B4">
        <v>72286</v>
      </c>
      <c r="C4" t="s">
        <v>73</v>
      </c>
      <c r="D4">
        <v>149</v>
      </c>
      <c r="F4" t="s">
        <v>547</v>
      </c>
      <c r="G4" t="s">
        <v>637</v>
      </c>
      <c r="H4">
        <v>2</v>
      </c>
      <c r="I4">
        <v>2</v>
      </c>
      <c r="J4">
        <v>3350</v>
      </c>
      <c r="K4" s="22">
        <v>45550</v>
      </c>
      <c r="L4" s="22">
        <v>45551</v>
      </c>
      <c r="M4" s="22">
        <v>45551</v>
      </c>
      <c r="N4">
        <v>6700</v>
      </c>
      <c r="O4">
        <v>6700</v>
      </c>
      <c r="P4" s="22">
        <v>45532.000347222223</v>
      </c>
      <c r="Q4" t="s">
        <v>158</v>
      </c>
      <c r="R4" t="s">
        <v>141</v>
      </c>
      <c r="S4" t="s">
        <v>293</v>
      </c>
      <c r="T4" t="s">
        <v>384</v>
      </c>
      <c r="U4" t="s">
        <v>136</v>
      </c>
      <c r="V4" t="s">
        <v>137</v>
      </c>
      <c r="W4" t="s">
        <v>138</v>
      </c>
      <c r="X4" t="s">
        <v>638</v>
      </c>
      <c r="Y4" t="s">
        <v>139</v>
      </c>
    </row>
    <row r="5" spans="1:25" x14ac:dyDescent="0.35">
      <c r="A5">
        <v>4321</v>
      </c>
      <c r="B5">
        <v>72298</v>
      </c>
      <c r="C5" t="s">
        <v>73</v>
      </c>
      <c r="D5">
        <v>149</v>
      </c>
      <c r="F5" t="s">
        <v>545</v>
      </c>
      <c r="G5" t="s">
        <v>637</v>
      </c>
      <c r="H5">
        <v>2</v>
      </c>
      <c r="I5">
        <v>2</v>
      </c>
      <c r="J5">
        <v>5000</v>
      </c>
      <c r="K5" s="22">
        <v>45550</v>
      </c>
      <c r="L5" s="22">
        <v>45551</v>
      </c>
      <c r="M5" s="22">
        <v>45551</v>
      </c>
      <c r="N5">
        <v>10000</v>
      </c>
      <c r="O5">
        <v>10000</v>
      </c>
      <c r="P5" s="22">
        <v>45532.000347222223</v>
      </c>
      <c r="Q5" t="s">
        <v>158</v>
      </c>
      <c r="R5" t="s">
        <v>141</v>
      </c>
      <c r="S5" t="s">
        <v>293</v>
      </c>
      <c r="T5" t="s">
        <v>384</v>
      </c>
      <c r="U5" t="s">
        <v>136</v>
      </c>
      <c r="V5" t="s">
        <v>137</v>
      </c>
      <c r="W5" t="s">
        <v>138</v>
      </c>
      <c r="X5" t="s">
        <v>638</v>
      </c>
      <c r="Y5" t="s">
        <v>139</v>
      </c>
    </row>
    <row r="6" spans="1:25" x14ac:dyDescent="0.35">
      <c r="A6">
        <v>4672</v>
      </c>
      <c r="B6">
        <v>75240</v>
      </c>
      <c r="C6" t="s">
        <v>73</v>
      </c>
      <c r="D6">
        <v>149</v>
      </c>
      <c r="F6" t="s">
        <v>317</v>
      </c>
      <c r="G6" t="s">
        <v>637</v>
      </c>
      <c r="H6">
        <v>1</v>
      </c>
      <c r="I6">
        <v>1</v>
      </c>
      <c r="J6">
        <v>8000</v>
      </c>
      <c r="K6" s="22">
        <v>45551</v>
      </c>
      <c r="L6" s="22">
        <v>45551</v>
      </c>
      <c r="M6" s="22">
        <v>45551</v>
      </c>
      <c r="N6">
        <v>20000</v>
      </c>
      <c r="O6">
        <v>20000</v>
      </c>
      <c r="P6" s="22">
        <v>45548.000347222223</v>
      </c>
      <c r="Q6" t="s">
        <v>158</v>
      </c>
      <c r="R6" t="s">
        <v>217</v>
      </c>
      <c r="S6" t="s">
        <v>318</v>
      </c>
      <c r="T6" t="s">
        <v>181</v>
      </c>
      <c r="U6" t="s">
        <v>136</v>
      </c>
      <c r="V6" t="s">
        <v>137</v>
      </c>
      <c r="W6" t="s">
        <v>138</v>
      </c>
      <c r="X6" t="s">
        <v>638</v>
      </c>
      <c r="Y6" t="s">
        <v>139</v>
      </c>
    </row>
    <row r="7" spans="1:25" x14ac:dyDescent="0.35">
      <c r="A7">
        <v>4699</v>
      </c>
      <c r="B7">
        <v>75247</v>
      </c>
      <c r="C7" t="s">
        <v>73</v>
      </c>
      <c r="D7">
        <v>149</v>
      </c>
      <c r="F7" t="s">
        <v>132</v>
      </c>
      <c r="G7" t="s">
        <v>637</v>
      </c>
      <c r="H7">
        <v>1</v>
      </c>
      <c r="I7">
        <v>1</v>
      </c>
      <c r="J7">
        <v>8333.3700000000008</v>
      </c>
      <c r="K7" s="22">
        <v>45551</v>
      </c>
      <c r="L7" s="22">
        <v>45551</v>
      </c>
      <c r="M7" s="22">
        <v>45551</v>
      </c>
      <c r="N7">
        <v>100000</v>
      </c>
      <c r="O7">
        <v>100000</v>
      </c>
      <c r="P7" s="22">
        <v>45548.000347222223</v>
      </c>
      <c r="Q7" t="s">
        <v>133</v>
      </c>
      <c r="R7" t="s">
        <v>217</v>
      </c>
      <c r="S7" t="s">
        <v>218</v>
      </c>
      <c r="T7" t="s">
        <v>181</v>
      </c>
      <c r="U7" t="s">
        <v>136</v>
      </c>
      <c r="V7" t="s">
        <v>137</v>
      </c>
      <c r="W7" t="s">
        <v>138</v>
      </c>
      <c r="X7" t="s">
        <v>638</v>
      </c>
      <c r="Y7" t="s">
        <v>139</v>
      </c>
    </row>
    <row r="8" spans="1:25" x14ac:dyDescent="0.35">
      <c r="A8">
        <v>3983</v>
      </c>
      <c r="B8">
        <v>69887</v>
      </c>
      <c r="C8" t="s">
        <v>73</v>
      </c>
      <c r="D8">
        <v>149</v>
      </c>
      <c r="G8" t="s">
        <v>637</v>
      </c>
      <c r="H8">
        <v>1</v>
      </c>
      <c r="I8">
        <v>2</v>
      </c>
      <c r="J8">
        <v>2000</v>
      </c>
      <c r="K8" s="22">
        <v>45547</v>
      </c>
      <c r="L8" s="22"/>
      <c r="M8" s="22">
        <v>45547</v>
      </c>
      <c r="N8">
        <v>4000</v>
      </c>
      <c r="O8">
        <v>4000</v>
      </c>
      <c r="P8" s="22">
        <v>45516.000347222223</v>
      </c>
      <c r="Q8" t="s">
        <v>158</v>
      </c>
      <c r="R8" t="s">
        <v>228</v>
      </c>
      <c r="S8" t="s">
        <v>228</v>
      </c>
      <c r="T8" t="s">
        <v>455</v>
      </c>
      <c r="U8" t="s">
        <v>136</v>
      </c>
      <c r="V8" t="s">
        <v>137</v>
      </c>
      <c r="W8" t="s">
        <v>138</v>
      </c>
      <c r="X8" t="s">
        <v>638</v>
      </c>
      <c r="Y8" t="s">
        <v>139</v>
      </c>
    </row>
    <row r="9" spans="1:25" x14ac:dyDescent="0.35">
      <c r="A9">
        <v>4285</v>
      </c>
      <c r="B9">
        <v>72106</v>
      </c>
      <c r="C9" t="s">
        <v>73</v>
      </c>
      <c r="D9">
        <v>149</v>
      </c>
      <c r="F9" t="s">
        <v>640</v>
      </c>
      <c r="G9" t="s">
        <v>637</v>
      </c>
      <c r="H9">
        <v>2</v>
      </c>
      <c r="I9">
        <v>2</v>
      </c>
      <c r="J9">
        <v>8574</v>
      </c>
      <c r="K9" s="22">
        <v>45544</v>
      </c>
      <c r="L9" s="22">
        <v>45544</v>
      </c>
      <c r="M9" s="22">
        <v>45544</v>
      </c>
      <c r="N9">
        <v>25722</v>
      </c>
      <c r="O9">
        <v>25722</v>
      </c>
      <c r="P9" s="22">
        <v>45531.000347222223</v>
      </c>
      <c r="Q9" t="s">
        <v>158</v>
      </c>
      <c r="R9" t="s">
        <v>217</v>
      </c>
      <c r="S9" t="s">
        <v>291</v>
      </c>
      <c r="T9" t="s">
        <v>384</v>
      </c>
      <c r="U9" t="s">
        <v>136</v>
      </c>
      <c r="V9" t="s">
        <v>137</v>
      </c>
      <c r="W9" t="s">
        <v>138</v>
      </c>
      <c r="X9" t="s">
        <v>638</v>
      </c>
      <c r="Y9" t="s">
        <v>139</v>
      </c>
    </row>
    <row r="10" spans="1:25" x14ac:dyDescent="0.35">
      <c r="A10">
        <v>4382</v>
      </c>
      <c r="B10">
        <v>73178</v>
      </c>
      <c r="C10" t="s">
        <v>73</v>
      </c>
      <c r="D10">
        <v>149</v>
      </c>
      <c r="F10" t="s">
        <v>521</v>
      </c>
      <c r="G10" t="s">
        <v>637</v>
      </c>
      <c r="H10">
        <v>1</v>
      </c>
      <c r="I10">
        <v>1</v>
      </c>
      <c r="J10">
        <v>5000</v>
      </c>
      <c r="K10" s="22">
        <v>45544</v>
      </c>
      <c r="L10" s="22">
        <v>45544</v>
      </c>
      <c r="M10" s="22">
        <v>45544</v>
      </c>
      <c r="N10">
        <v>10000</v>
      </c>
      <c r="O10">
        <v>10000</v>
      </c>
      <c r="P10" s="22">
        <v>45537.000347222223</v>
      </c>
      <c r="Q10" t="s">
        <v>158</v>
      </c>
      <c r="R10" t="s">
        <v>242</v>
      </c>
      <c r="S10" t="s">
        <v>522</v>
      </c>
      <c r="T10" t="s">
        <v>294</v>
      </c>
      <c r="U10" t="s">
        <v>136</v>
      </c>
      <c r="V10" t="s">
        <v>137</v>
      </c>
      <c r="W10" t="s">
        <v>138</v>
      </c>
      <c r="X10" t="s">
        <v>638</v>
      </c>
      <c r="Y10" t="s">
        <v>139</v>
      </c>
    </row>
    <row r="11" spans="1:25" x14ac:dyDescent="0.35">
      <c r="A11">
        <v>4252</v>
      </c>
      <c r="B11">
        <v>71823</v>
      </c>
      <c r="C11" t="s">
        <v>73</v>
      </c>
      <c r="D11">
        <v>149</v>
      </c>
      <c r="F11" t="s">
        <v>639</v>
      </c>
      <c r="G11" t="s">
        <v>637</v>
      </c>
      <c r="H11">
        <v>2</v>
      </c>
      <c r="I11">
        <v>1</v>
      </c>
      <c r="J11">
        <v>198</v>
      </c>
      <c r="K11" s="22">
        <v>45538</v>
      </c>
      <c r="L11" s="22">
        <v>45534</v>
      </c>
      <c r="M11" s="22">
        <v>45538</v>
      </c>
      <c r="N11">
        <v>594</v>
      </c>
      <c r="O11">
        <v>594</v>
      </c>
      <c r="P11" s="22">
        <v>45527.000347222223</v>
      </c>
      <c r="Q11" t="s">
        <v>133</v>
      </c>
      <c r="R11" t="s">
        <v>147</v>
      </c>
      <c r="S11" t="s">
        <v>148</v>
      </c>
      <c r="T11" t="s">
        <v>351</v>
      </c>
      <c r="U11" t="s">
        <v>136</v>
      </c>
      <c r="V11" t="s">
        <v>137</v>
      </c>
      <c r="W11" t="s">
        <v>138</v>
      </c>
      <c r="X11" t="s">
        <v>638</v>
      </c>
      <c r="Y11" t="s">
        <v>139</v>
      </c>
    </row>
    <row r="12" spans="1:25" x14ac:dyDescent="0.35">
      <c r="A12">
        <v>4318</v>
      </c>
      <c r="B12">
        <v>72286</v>
      </c>
      <c r="C12" t="s">
        <v>73</v>
      </c>
      <c r="D12">
        <v>149</v>
      </c>
      <c r="F12" t="s">
        <v>547</v>
      </c>
      <c r="G12" t="s">
        <v>637</v>
      </c>
      <c r="H12">
        <v>2</v>
      </c>
      <c r="I12">
        <v>1</v>
      </c>
      <c r="J12">
        <v>3350</v>
      </c>
      <c r="K12" s="22">
        <v>45536</v>
      </c>
      <c r="L12" s="22">
        <v>45537</v>
      </c>
      <c r="M12" s="22">
        <v>45537</v>
      </c>
      <c r="N12">
        <v>6700</v>
      </c>
      <c r="O12">
        <v>6700</v>
      </c>
      <c r="P12" s="22">
        <v>45532.000347222223</v>
      </c>
      <c r="Q12" t="s">
        <v>158</v>
      </c>
      <c r="R12" t="s">
        <v>141</v>
      </c>
      <c r="S12" t="s">
        <v>293</v>
      </c>
      <c r="T12" t="s">
        <v>384</v>
      </c>
      <c r="U12" t="s">
        <v>136</v>
      </c>
      <c r="V12" t="s">
        <v>137</v>
      </c>
      <c r="W12" t="s">
        <v>138</v>
      </c>
      <c r="X12" t="s">
        <v>638</v>
      </c>
      <c r="Y12" t="s">
        <v>139</v>
      </c>
    </row>
    <row r="13" spans="1:25" x14ac:dyDescent="0.35">
      <c r="A13">
        <v>4320</v>
      </c>
      <c r="B13">
        <v>72298</v>
      </c>
      <c r="C13" t="s">
        <v>73</v>
      </c>
      <c r="D13">
        <v>149</v>
      </c>
      <c r="F13" t="s">
        <v>545</v>
      </c>
      <c r="G13" t="s">
        <v>637</v>
      </c>
      <c r="H13">
        <v>2</v>
      </c>
      <c r="I13">
        <v>1</v>
      </c>
      <c r="J13">
        <v>5000</v>
      </c>
      <c r="K13" s="22">
        <v>45536</v>
      </c>
      <c r="L13" s="22">
        <v>45537</v>
      </c>
      <c r="M13" s="22">
        <v>45537</v>
      </c>
      <c r="N13">
        <v>10000</v>
      </c>
      <c r="O13">
        <v>10000</v>
      </c>
      <c r="P13" s="22">
        <v>45532.000347222223</v>
      </c>
      <c r="Q13" t="s">
        <v>158</v>
      </c>
      <c r="R13" t="s">
        <v>141</v>
      </c>
      <c r="S13" t="s">
        <v>293</v>
      </c>
      <c r="T13" t="s">
        <v>384</v>
      </c>
      <c r="U13" t="s">
        <v>136</v>
      </c>
      <c r="V13" t="s">
        <v>137</v>
      </c>
      <c r="W13" t="s">
        <v>138</v>
      </c>
      <c r="X13" t="s">
        <v>638</v>
      </c>
      <c r="Y13" t="s">
        <v>139</v>
      </c>
    </row>
    <row r="14" spans="1:25" x14ac:dyDescent="0.35">
      <c r="A14">
        <v>4236</v>
      </c>
      <c r="B14">
        <v>71722</v>
      </c>
      <c r="C14" t="s">
        <v>73</v>
      </c>
      <c r="D14">
        <v>149</v>
      </c>
      <c r="F14" t="s">
        <v>416</v>
      </c>
      <c r="G14" t="s">
        <v>637</v>
      </c>
      <c r="H14">
        <v>1</v>
      </c>
      <c r="I14">
        <v>1</v>
      </c>
      <c r="J14">
        <v>4216.2</v>
      </c>
      <c r="K14" s="22">
        <v>45534</v>
      </c>
      <c r="L14" s="22">
        <v>45534</v>
      </c>
      <c r="M14" s="22">
        <v>45534</v>
      </c>
      <c r="N14">
        <v>8432.4</v>
      </c>
      <c r="O14">
        <v>8432.4</v>
      </c>
      <c r="P14" s="22">
        <v>45527.000347222223</v>
      </c>
      <c r="Q14" t="s">
        <v>133</v>
      </c>
      <c r="R14" t="s">
        <v>147</v>
      </c>
      <c r="S14" t="s">
        <v>148</v>
      </c>
      <c r="T14" t="s">
        <v>384</v>
      </c>
      <c r="U14" t="s">
        <v>136</v>
      </c>
      <c r="V14" t="s">
        <v>137</v>
      </c>
      <c r="W14" t="s">
        <v>138</v>
      </c>
      <c r="X14" t="s">
        <v>638</v>
      </c>
      <c r="Y14" t="s">
        <v>139</v>
      </c>
    </row>
    <row r="15" spans="1:25" x14ac:dyDescent="0.35">
      <c r="A15">
        <v>4284</v>
      </c>
      <c r="B15">
        <v>72106</v>
      </c>
      <c r="C15" t="s">
        <v>73</v>
      </c>
      <c r="D15">
        <v>149</v>
      </c>
      <c r="F15" t="s">
        <v>640</v>
      </c>
      <c r="G15" t="s">
        <v>637</v>
      </c>
      <c r="H15">
        <v>2</v>
      </c>
      <c r="I15">
        <v>1</v>
      </c>
      <c r="J15">
        <v>8574</v>
      </c>
      <c r="K15" s="22">
        <v>45533</v>
      </c>
      <c r="L15" s="22">
        <v>45534</v>
      </c>
      <c r="M15" s="22">
        <v>45533</v>
      </c>
      <c r="N15">
        <v>25722</v>
      </c>
      <c r="O15">
        <v>25722</v>
      </c>
      <c r="P15" s="22">
        <v>45531.000347222223</v>
      </c>
      <c r="Q15" t="s">
        <v>158</v>
      </c>
      <c r="R15" t="s">
        <v>217</v>
      </c>
      <c r="S15" t="s">
        <v>291</v>
      </c>
      <c r="T15" t="s">
        <v>384</v>
      </c>
      <c r="U15" t="s">
        <v>136</v>
      </c>
      <c r="V15" t="s">
        <v>137</v>
      </c>
      <c r="W15" t="s">
        <v>138</v>
      </c>
      <c r="X15" t="s">
        <v>638</v>
      </c>
      <c r="Y15" t="s">
        <v>139</v>
      </c>
    </row>
    <row r="16" spans="1:25" x14ac:dyDescent="0.35">
      <c r="A16">
        <v>3338</v>
      </c>
      <c r="B16">
        <v>64305</v>
      </c>
      <c r="C16" t="s">
        <v>73</v>
      </c>
      <c r="D16">
        <v>149</v>
      </c>
      <c r="F16" t="s">
        <v>641</v>
      </c>
      <c r="G16" t="s">
        <v>637</v>
      </c>
      <c r="H16">
        <v>2</v>
      </c>
      <c r="I16">
        <v>1</v>
      </c>
      <c r="J16">
        <v>534</v>
      </c>
      <c r="K16" s="22">
        <v>45497</v>
      </c>
      <c r="L16" s="22">
        <v>45497</v>
      </c>
      <c r="M16" s="22">
        <v>45530</v>
      </c>
      <c r="N16">
        <v>1068</v>
      </c>
      <c r="O16">
        <v>1068</v>
      </c>
      <c r="P16" s="22">
        <v>45483.000347222223</v>
      </c>
      <c r="Q16" t="s">
        <v>133</v>
      </c>
      <c r="R16" t="s">
        <v>147</v>
      </c>
      <c r="S16" t="s">
        <v>148</v>
      </c>
      <c r="T16" t="s">
        <v>431</v>
      </c>
      <c r="U16" t="s">
        <v>136</v>
      </c>
      <c r="V16" t="s">
        <v>137</v>
      </c>
      <c r="W16" t="s">
        <v>138</v>
      </c>
      <c r="X16" t="s">
        <v>638</v>
      </c>
    </row>
    <row r="17" spans="1:25" x14ac:dyDescent="0.35">
      <c r="A17">
        <v>3339</v>
      </c>
      <c r="B17">
        <v>64305</v>
      </c>
      <c r="C17" t="s">
        <v>73</v>
      </c>
      <c r="D17">
        <v>149</v>
      </c>
      <c r="F17" t="s">
        <v>641</v>
      </c>
      <c r="G17" t="s">
        <v>637</v>
      </c>
      <c r="H17">
        <v>2</v>
      </c>
      <c r="I17">
        <v>2</v>
      </c>
      <c r="J17">
        <v>534</v>
      </c>
      <c r="K17" s="22">
        <v>45528</v>
      </c>
      <c r="L17" s="22">
        <v>45530</v>
      </c>
      <c r="M17" s="22">
        <v>45530</v>
      </c>
      <c r="N17">
        <v>1068</v>
      </c>
      <c r="O17">
        <v>1068</v>
      </c>
      <c r="P17" s="22">
        <v>45483.000347222223</v>
      </c>
      <c r="Q17" t="s">
        <v>133</v>
      </c>
      <c r="R17" t="s">
        <v>147</v>
      </c>
      <c r="S17" t="s">
        <v>148</v>
      </c>
      <c r="T17" t="s">
        <v>431</v>
      </c>
      <c r="U17" t="s">
        <v>136</v>
      </c>
      <c r="V17" t="s">
        <v>137</v>
      </c>
      <c r="W17" t="s">
        <v>138</v>
      </c>
      <c r="X17" t="s">
        <v>638</v>
      </c>
      <c r="Y17" t="s">
        <v>139</v>
      </c>
    </row>
    <row r="18" spans="1:25" x14ac:dyDescent="0.35">
      <c r="A18">
        <v>3304</v>
      </c>
      <c r="B18">
        <v>63839</v>
      </c>
      <c r="C18" t="s">
        <v>73</v>
      </c>
      <c r="D18">
        <v>149</v>
      </c>
      <c r="F18" t="s">
        <v>593</v>
      </c>
      <c r="G18" t="s">
        <v>637</v>
      </c>
      <c r="H18">
        <v>2</v>
      </c>
      <c r="I18">
        <v>1</v>
      </c>
      <c r="J18">
        <v>1458</v>
      </c>
      <c r="K18" s="22">
        <v>45497</v>
      </c>
      <c r="L18" s="22">
        <v>45497</v>
      </c>
      <c r="M18" s="22">
        <v>45527</v>
      </c>
      <c r="N18">
        <v>2916</v>
      </c>
      <c r="O18">
        <v>2916</v>
      </c>
      <c r="P18" s="22">
        <v>45481.000347222223</v>
      </c>
      <c r="Q18" t="s">
        <v>133</v>
      </c>
      <c r="R18" t="s">
        <v>147</v>
      </c>
      <c r="S18" t="s">
        <v>145</v>
      </c>
      <c r="T18" t="s">
        <v>431</v>
      </c>
      <c r="U18" t="s">
        <v>136</v>
      </c>
      <c r="V18" t="s">
        <v>137</v>
      </c>
      <c r="W18" t="s">
        <v>138</v>
      </c>
      <c r="X18" t="s">
        <v>638</v>
      </c>
    </row>
    <row r="19" spans="1:25" x14ac:dyDescent="0.35">
      <c r="A19">
        <v>3305</v>
      </c>
      <c r="B19">
        <v>63839</v>
      </c>
      <c r="C19" t="s">
        <v>73</v>
      </c>
      <c r="D19">
        <v>149</v>
      </c>
      <c r="F19" t="s">
        <v>593</v>
      </c>
      <c r="G19" t="s">
        <v>637</v>
      </c>
      <c r="H19">
        <v>2</v>
      </c>
      <c r="I19">
        <v>2</v>
      </c>
      <c r="J19">
        <v>1458</v>
      </c>
      <c r="K19" s="22">
        <v>45527</v>
      </c>
      <c r="L19" s="22">
        <v>45527</v>
      </c>
      <c r="M19" s="22">
        <v>45527</v>
      </c>
      <c r="N19">
        <v>2916</v>
      </c>
      <c r="O19">
        <v>2916</v>
      </c>
      <c r="P19" s="22">
        <v>45481.000347222223</v>
      </c>
      <c r="Q19" t="s">
        <v>133</v>
      </c>
      <c r="R19" t="s">
        <v>147</v>
      </c>
      <c r="S19" t="s">
        <v>145</v>
      </c>
      <c r="T19" t="s">
        <v>431</v>
      </c>
      <c r="U19" t="s">
        <v>136</v>
      </c>
      <c r="V19" t="s">
        <v>137</v>
      </c>
      <c r="W19" t="s">
        <v>138</v>
      </c>
      <c r="X19" t="s">
        <v>638</v>
      </c>
      <c r="Y19" t="s">
        <v>139</v>
      </c>
    </row>
    <row r="20" spans="1:25" x14ac:dyDescent="0.35">
      <c r="A20">
        <v>3282</v>
      </c>
      <c r="B20">
        <v>63654</v>
      </c>
      <c r="C20" t="s">
        <v>73</v>
      </c>
      <c r="D20">
        <v>149</v>
      </c>
      <c r="F20" t="s">
        <v>642</v>
      </c>
      <c r="G20" t="s">
        <v>637</v>
      </c>
      <c r="H20">
        <v>1</v>
      </c>
      <c r="I20">
        <v>2</v>
      </c>
      <c r="J20">
        <v>780</v>
      </c>
      <c r="K20" s="22">
        <v>45496</v>
      </c>
      <c r="L20" s="22">
        <v>45496</v>
      </c>
      <c r="M20" s="22">
        <v>45496</v>
      </c>
      <c r="N20">
        <v>2340</v>
      </c>
      <c r="O20">
        <v>2340</v>
      </c>
      <c r="P20" s="22">
        <v>45481.000347222223</v>
      </c>
      <c r="Q20" t="s">
        <v>133</v>
      </c>
      <c r="R20" t="s">
        <v>495</v>
      </c>
      <c r="S20" t="s">
        <v>496</v>
      </c>
      <c r="T20" t="s">
        <v>550</v>
      </c>
      <c r="U20" t="s">
        <v>136</v>
      </c>
      <c r="V20" t="s">
        <v>137</v>
      </c>
      <c r="W20" t="s">
        <v>138</v>
      </c>
      <c r="X20" t="s">
        <v>638</v>
      </c>
    </row>
    <row r="21" spans="1:25" x14ac:dyDescent="0.35">
      <c r="A21">
        <v>3298</v>
      </c>
      <c r="B21">
        <v>63835</v>
      </c>
      <c r="C21" t="s">
        <v>73</v>
      </c>
      <c r="D21">
        <v>149</v>
      </c>
      <c r="F21" t="s">
        <v>245</v>
      </c>
      <c r="G21" t="s">
        <v>637</v>
      </c>
      <c r="H21">
        <v>1</v>
      </c>
      <c r="I21">
        <v>1</v>
      </c>
      <c r="J21">
        <v>2280.34</v>
      </c>
      <c r="K21" s="22">
        <v>45491</v>
      </c>
      <c r="L21" s="22">
        <v>45491</v>
      </c>
      <c r="M21" s="22">
        <v>45491</v>
      </c>
      <c r="N21">
        <v>6839.64</v>
      </c>
      <c r="O21">
        <v>6839.64</v>
      </c>
      <c r="P21" s="22">
        <v>45481.000347222223</v>
      </c>
      <c r="Q21" t="s">
        <v>133</v>
      </c>
      <c r="R21" t="s">
        <v>147</v>
      </c>
      <c r="S21" t="s">
        <v>148</v>
      </c>
      <c r="T21" t="s">
        <v>527</v>
      </c>
      <c r="U21" t="s">
        <v>136</v>
      </c>
      <c r="V21" t="s">
        <v>137</v>
      </c>
      <c r="W21" t="s">
        <v>138</v>
      </c>
      <c r="X21" t="s">
        <v>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72"/>
  <sheetViews>
    <sheetView workbookViewId="0"/>
  </sheetViews>
  <sheetFormatPr defaultRowHeight="14.5" x14ac:dyDescent="0.35"/>
  <sheetData>
    <row r="1" spans="1:9" x14ac:dyDescent="0.35">
      <c r="A1" t="s">
        <v>643</v>
      </c>
      <c r="B1" t="s">
        <v>644</v>
      </c>
      <c r="C1" t="s">
        <v>645</v>
      </c>
      <c r="D1" t="s">
        <v>19</v>
      </c>
      <c r="E1" t="s">
        <v>32</v>
      </c>
      <c r="F1" t="s">
        <v>21</v>
      </c>
      <c r="G1" t="s">
        <v>646</v>
      </c>
      <c r="H1" t="s">
        <v>647</v>
      </c>
      <c r="I1" t="s">
        <v>119</v>
      </c>
    </row>
    <row r="2" spans="1:9" x14ac:dyDescent="0.35">
      <c r="A2">
        <v>34118</v>
      </c>
      <c r="B2">
        <v>134</v>
      </c>
      <c r="C2" t="s">
        <v>139</v>
      </c>
      <c r="D2">
        <v>149</v>
      </c>
      <c r="E2" t="s">
        <v>73</v>
      </c>
      <c r="F2" s="2">
        <v>45555</v>
      </c>
      <c r="G2" t="s">
        <v>648</v>
      </c>
      <c r="H2" t="s">
        <v>649</v>
      </c>
      <c r="I2">
        <v>0.05</v>
      </c>
    </row>
    <row r="3" spans="1:9" x14ac:dyDescent="0.35">
      <c r="A3">
        <v>34119</v>
      </c>
      <c r="B3">
        <v>134</v>
      </c>
      <c r="C3" t="s">
        <v>139</v>
      </c>
      <c r="D3">
        <v>149</v>
      </c>
      <c r="E3" t="s">
        <v>73</v>
      </c>
      <c r="F3" s="2">
        <v>45555</v>
      </c>
      <c r="G3" t="s">
        <v>650</v>
      </c>
      <c r="H3" t="s">
        <v>651</v>
      </c>
      <c r="I3">
        <v>-63</v>
      </c>
    </row>
    <row r="4" spans="1:9" x14ac:dyDescent="0.35">
      <c r="A4">
        <v>34120</v>
      </c>
      <c r="B4">
        <v>134</v>
      </c>
      <c r="C4" t="s">
        <v>139</v>
      </c>
      <c r="D4">
        <v>149</v>
      </c>
      <c r="E4" t="s">
        <v>73</v>
      </c>
      <c r="F4" s="2">
        <v>45555</v>
      </c>
      <c r="G4" t="s">
        <v>650</v>
      </c>
      <c r="H4" t="s">
        <v>651</v>
      </c>
      <c r="I4">
        <v>-853.41</v>
      </c>
    </row>
    <row r="5" spans="1:9" x14ac:dyDescent="0.35">
      <c r="A5">
        <v>34121</v>
      </c>
      <c r="B5">
        <v>134</v>
      </c>
      <c r="C5" t="s">
        <v>139</v>
      </c>
      <c r="D5">
        <v>149</v>
      </c>
      <c r="E5" t="s">
        <v>73</v>
      </c>
      <c r="F5" s="2">
        <v>45555</v>
      </c>
      <c r="G5" t="s">
        <v>650</v>
      </c>
      <c r="H5" t="s">
        <v>652</v>
      </c>
      <c r="I5">
        <v>-1315.76</v>
      </c>
    </row>
    <row r="6" spans="1:9" x14ac:dyDescent="0.35">
      <c r="A6">
        <v>34122</v>
      </c>
      <c r="B6">
        <v>134</v>
      </c>
      <c r="C6" t="s">
        <v>139</v>
      </c>
      <c r="D6">
        <v>149</v>
      </c>
      <c r="E6" t="s">
        <v>73</v>
      </c>
      <c r="F6" s="2">
        <v>45555</v>
      </c>
      <c r="G6" t="s">
        <v>650</v>
      </c>
      <c r="H6" t="s">
        <v>651</v>
      </c>
      <c r="I6">
        <v>-1585.37</v>
      </c>
    </row>
    <row r="7" spans="1:9" x14ac:dyDescent="0.35">
      <c r="A7">
        <v>34123</v>
      </c>
      <c r="B7">
        <v>134</v>
      </c>
      <c r="C7" t="s">
        <v>139</v>
      </c>
      <c r="D7">
        <v>149</v>
      </c>
      <c r="E7" t="s">
        <v>73</v>
      </c>
      <c r="F7" s="2">
        <v>45555</v>
      </c>
      <c r="G7" t="s">
        <v>650</v>
      </c>
      <c r="H7" t="s">
        <v>651</v>
      </c>
      <c r="I7">
        <v>-1698.63</v>
      </c>
    </row>
    <row r="8" spans="1:9" x14ac:dyDescent="0.35">
      <c r="A8">
        <v>34124</v>
      </c>
      <c r="B8">
        <v>134</v>
      </c>
      <c r="C8" t="s">
        <v>139</v>
      </c>
      <c r="D8">
        <v>149</v>
      </c>
      <c r="E8" t="s">
        <v>73</v>
      </c>
      <c r="F8" s="2">
        <v>45555</v>
      </c>
      <c r="G8" t="s">
        <v>650</v>
      </c>
      <c r="H8" t="s">
        <v>651</v>
      </c>
      <c r="I8">
        <v>-2214.38</v>
      </c>
    </row>
    <row r="9" spans="1:9" x14ac:dyDescent="0.35">
      <c r="A9">
        <v>34125</v>
      </c>
      <c r="B9">
        <v>134</v>
      </c>
      <c r="C9" t="s">
        <v>139</v>
      </c>
      <c r="D9">
        <v>149</v>
      </c>
      <c r="E9" t="s">
        <v>73</v>
      </c>
      <c r="F9" s="2">
        <v>45555</v>
      </c>
      <c r="G9" t="s">
        <v>650</v>
      </c>
      <c r="H9" t="s">
        <v>651</v>
      </c>
      <c r="I9">
        <v>-13035.86</v>
      </c>
    </row>
    <row r="10" spans="1:9" x14ac:dyDescent="0.35">
      <c r="A10">
        <v>34126</v>
      </c>
      <c r="B10">
        <v>134</v>
      </c>
      <c r="C10" t="s">
        <v>139</v>
      </c>
      <c r="D10">
        <v>149</v>
      </c>
      <c r="E10" t="s">
        <v>73</v>
      </c>
      <c r="F10" s="2">
        <v>45555</v>
      </c>
      <c r="G10" t="s">
        <v>650</v>
      </c>
      <c r="H10" t="s">
        <v>651</v>
      </c>
      <c r="I10">
        <v>-4507.51</v>
      </c>
    </row>
    <row r="11" spans="1:9" x14ac:dyDescent="0.35">
      <c r="A11">
        <v>34127</v>
      </c>
      <c r="B11">
        <v>134</v>
      </c>
      <c r="C11" t="s">
        <v>139</v>
      </c>
      <c r="D11">
        <v>149</v>
      </c>
      <c r="E11" t="s">
        <v>73</v>
      </c>
      <c r="F11" s="2">
        <v>45555</v>
      </c>
      <c r="G11" t="s">
        <v>650</v>
      </c>
      <c r="H11" t="s">
        <v>652</v>
      </c>
      <c r="I11">
        <v>-10379.799999999999</v>
      </c>
    </row>
    <row r="12" spans="1:9" x14ac:dyDescent="0.35">
      <c r="A12">
        <v>34128</v>
      </c>
      <c r="B12">
        <v>134</v>
      </c>
      <c r="C12" t="s">
        <v>139</v>
      </c>
      <c r="D12">
        <v>149</v>
      </c>
      <c r="E12" t="s">
        <v>73</v>
      </c>
      <c r="F12" s="2">
        <v>45555</v>
      </c>
      <c r="G12" t="s">
        <v>648</v>
      </c>
      <c r="H12" t="s">
        <v>653</v>
      </c>
      <c r="I12">
        <v>152242</v>
      </c>
    </row>
    <row r="13" spans="1:9" x14ac:dyDescent="0.35">
      <c r="A13">
        <v>34129</v>
      </c>
      <c r="B13">
        <v>134</v>
      </c>
      <c r="C13" t="s">
        <v>139</v>
      </c>
      <c r="D13">
        <v>149</v>
      </c>
      <c r="E13" t="s">
        <v>73</v>
      </c>
      <c r="F13" s="2">
        <v>45555</v>
      </c>
      <c r="G13" t="s">
        <v>650</v>
      </c>
      <c r="H13" t="s">
        <v>654</v>
      </c>
      <c r="I13">
        <v>-71500</v>
      </c>
    </row>
    <row r="14" spans="1:9" x14ac:dyDescent="0.35">
      <c r="A14">
        <v>34130</v>
      </c>
      <c r="B14">
        <v>134</v>
      </c>
      <c r="C14" t="s">
        <v>139</v>
      </c>
      <c r="D14">
        <v>149</v>
      </c>
      <c r="E14" t="s">
        <v>73</v>
      </c>
      <c r="F14" s="2">
        <v>45555</v>
      </c>
      <c r="G14" t="s">
        <v>650</v>
      </c>
      <c r="H14" t="s">
        <v>655</v>
      </c>
      <c r="I14">
        <v>-21200</v>
      </c>
    </row>
    <row r="15" spans="1:9" x14ac:dyDescent="0.35">
      <c r="A15">
        <v>34131</v>
      </c>
      <c r="B15">
        <v>134</v>
      </c>
      <c r="C15" t="s">
        <v>139</v>
      </c>
      <c r="D15">
        <v>149</v>
      </c>
      <c r="E15" t="s">
        <v>73</v>
      </c>
      <c r="F15" s="2">
        <v>45555</v>
      </c>
      <c r="G15" t="s">
        <v>648</v>
      </c>
      <c r="H15" t="s">
        <v>656</v>
      </c>
      <c r="I15">
        <v>8140.11</v>
      </c>
    </row>
    <row r="16" spans="1:9" x14ac:dyDescent="0.35">
      <c r="A16">
        <v>34132</v>
      </c>
      <c r="B16">
        <v>134</v>
      </c>
      <c r="C16" t="s">
        <v>139</v>
      </c>
      <c r="D16">
        <v>149</v>
      </c>
      <c r="E16" t="s">
        <v>73</v>
      </c>
      <c r="F16" s="2">
        <v>45555</v>
      </c>
      <c r="G16" t="s">
        <v>650</v>
      </c>
      <c r="H16" t="s">
        <v>657</v>
      </c>
      <c r="I16">
        <v>-20000</v>
      </c>
    </row>
    <row r="17" spans="1:9" x14ac:dyDescent="0.35">
      <c r="A17">
        <v>34133</v>
      </c>
      <c r="B17">
        <v>134</v>
      </c>
      <c r="C17" t="s">
        <v>139</v>
      </c>
      <c r="D17">
        <v>149</v>
      </c>
      <c r="E17" t="s">
        <v>73</v>
      </c>
      <c r="F17" s="2">
        <v>45555</v>
      </c>
      <c r="G17" t="s">
        <v>648</v>
      </c>
      <c r="H17" t="s">
        <v>656</v>
      </c>
      <c r="I17">
        <v>11743.33</v>
      </c>
    </row>
    <row r="18" spans="1:9" x14ac:dyDescent="0.35">
      <c r="A18">
        <v>34134</v>
      </c>
      <c r="B18">
        <v>134</v>
      </c>
      <c r="C18" t="s">
        <v>139</v>
      </c>
      <c r="D18">
        <v>149</v>
      </c>
      <c r="E18" t="s">
        <v>73</v>
      </c>
      <c r="F18" s="2">
        <v>45555</v>
      </c>
      <c r="G18" t="s">
        <v>650</v>
      </c>
      <c r="H18" t="s">
        <v>654</v>
      </c>
      <c r="I18">
        <v>-13400</v>
      </c>
    </row>
    <row r="19" spans="1:9" x14ac:dyDescent="0.35">
      <c r="A19">
        <v>34135</v>
      </c>
      <c r="B19">
        <v>134</v>
      </c>
      <c r="C19" t="s">
        <v>139</v>
      </c>
      <c r="D19">
        <v>149</v>
      </c>
      <c r="E19" t="s">
        <v>73</v>
      </c>
      <c r="F19" s="2">
        <v>45555</v>
      </c>
      <c r="G19" t="s">
        <v>650</v>
      </c>
      <c r="H19" t="s">
        <v>651</v>
      </c>
      <c r="I19">
        <v>-195.3</v>
      </c>
    </row>
    <row r="20" spans="1:9" x14ac:dyDescent="0.35">
      <c r="A20">
        <v>34136</v>
      </c>
      <c r="B20">
        <v>134</v>
      </c>
      <c r="C20" t="s">
        <v>139</v>
      </c>
      <c r="D20">
        <v>149</v>
      </c>
      <c r="E20" t="s">
        <v>73</v>
      </c>
      <c r="F20" s="2">
        <v>45555</v>
      </c>
      <c r="G20" t="s">
        <v>650</v>
      </c>
      <c r="H20" t="s">
        <v>658</v>
      </c>
      <c r="I20">
        <v>-43930</v>
      </c>
    </row>
    <row r="21" spans="1:9" x14ac:dyDescent="0.35">
      <c r="A21">
        <v>34137</v>
      </c>
      <c r="B21">
        <v>134</v>
      </c>
      <c r="C21" t="s">
        <v>139</v>
      </c>
      <c r="D21">
        <v>149</v>
      </c>
      <c r="E21" t="s">
        <v>73</v>
      </c>
      <c r="F21" s="2">
        <v>45555</v>
      </c>
      <c r="G21" t="s">
        <v>650</v>
      </c>
      <c r="H21" t="s">
        <v>657</v>
      </c>
      <c r="I21">
        <v>-5000</v>
      </c>
    </row>
    <row r="22" spans="1:9" x14ac:dyDescent="0.35">
      <c r="A22">
        <v>34138</v>
      </c>
      <c r="B22">
        <v>134</v>
      </c>
      <c r="C22" t="s">
        <v>139</v>
      </c>
      <c r="D22">
        <v>149</v>
      </c>
      <c r="E22" t="s">
        <v>73</v>
      </c>
      <c r="F22" s="2">
        <v>45555</v>
      </c>
      <c r="G22" t="s">
        <v>650</v>
      </c>
      <c r="H22" t="s">
        <v>657</v>
      </c>
      <c r="I22">
        <v>-20000</v>
      </c>
    </row>
    <row r="23" spans="1:9" x14ac:dyDescent="0.35">
      <c r="A23">
        <v>34139</v>
      </c>
      <c r="B23">
        <v>134</v>
      </c>
      <c r="C23" t="s">
        <v>139</v>
      </c>
      <c r="D23">
        <v>149</v>
      </c>
      <c r="E23" t="s">
        <v>73</v>
      </c>
      <c r="F23" s="2">
        <v>45555</v>
      </c>
      <c r="G23" t="s">
        <v>650</v>
      </c>
      <c r="H23" t="s">
        <v>659</v>
      </c>
      <c r="I23">
        <v>-659.99</v>
      </c>
    </row>
    <row r="24" spans="1:9" x14ac:dyDescent="0.35">
      <c r="A24">
        <v>34140</v>
      </c>
      <c r="B24">
        <v>134</v>
      </c>
      <c r="C24" t="s">
        <v>139</v>
      </c>
      <c r="D24">
        <v>149</v>
      </c>
      <c r="E24" t="s">
        <v>73</v>
      </c>
      <c r="F24" s="2">
        <v>45555</v>
      </c>
      <c r="G24" t="s">
        <v>648</v>
      </c>
      <c r="H24" t="s">
        <v>660</v>
      </c>
      <c r="I24">
        <v>84000</v>
      </c>
    </row>
    <row r="25" spans="1:9" x14ac:dyDescent="0.35">
      <c r="A25">
        <v>34141</v>
      </c>
      <c r="B25">
        <v>134</v>
      </c>
      <c r="C25" t="s">
        <v>139</v>
      </c>
      <c r="D25">
        <v>149</v>
      </c>
      <c r="E25" t="s">
        <v>73</v>
      </c>
      <c r="F25" s="2">
        <v>45555</v>
      </c>
      <c r="G25" t="s">
        <v>650</v>
      </c>
      <c r="H25" t="s">
        <v>661</v>
      </c>
      <c r="I25">
        <v>-83900</v>
      </c>
    </row>
    <row r="26" spans="1:9" x14ac:dyDescent="0.35">
      <c r="A26">
        <v>34092</v>
      </c>
      <c r="B26">
        <v>134</v>
      </c>
      <c r="C26" t="s">
        <v>139</v>
      </c>
      <c r="D26">
        <v>149</v>
      </c>
      <c r="E26" t="s">
        <v>73</v>
      </c>
      <c r="F26" s="2">
        <v>45554</v>
      </c>
      <c r="G26" t="s">
        <v>648</v>
      </c>
      <c r="H26" t="s">
        <v>649</v>
      </c>
      <c r="I26">
        <v>0.04</v>
      </c>
    </row>
    <row r="27" spans="1:9" x14ac:dyDescent="0.35">
      <c r="A27">
        <v>34093</v>
      </c>
      <c r="B27">
        <v>134</v>
      </c>
      <c r="C27" t="s">
        <v>139</v>
      </c>
      <c r="D27">
        <v>149</v>
      </c>
      <c r="E27" t="s">
        <v>73</v>
      </c>
      <c r="F27" s="2">
        <v>45554</v>
      </c>
      <c r="G27" t="s">
        <v>648</v>
      </c>
      <c r="H27" t="s">
        <v>653</v>
      </c>
      <c r="I27">
        <v>44000</v>
      </c>
    </row>
    <row r="28" spans="1:9" x14ac:dyDescent="0.35">
      <c r="A28">
        <v>34094</v>
      </c>
      <c r="B28">
        <v>134</v>
      </c>
      <c r="C28" t="s">
        <v>139</v>
      </c>
      <c r="D28">
        <v>149</v>
      </c>
      <c r="E28" t="s">
        <v>73</v>
      </c>
      <c r="F28" s="2">
        <v>45554</v>
      </c>
      <c r="G28" t="s">
        <v>650</v>
      </c>
      <c r="H28" t="s">
        <v>662</v>
      </c>
      <c r="I28">
        <v>-2</v>
      </c>
    </row>
    <row r="29" spans="1:9" x14ac:dyDescent="0.35">
      <c r="A29">
        <v>34095</v>
      </c>
      <c r="B29">
        <v>134</v>
      </c>
      <c r="C29" t="s">
        <v>139</v>
      </c>
      <c r="D29">
        <v>149</v>
      </c>
      <c r="E29" t="s">
        <v>73</v>
      </c>
      <c r="F29" s="2">
        <v>45554</v>
      </c>
      <c r="G29" t="s">
        <v>650</v>
      </c>
      <c r="H29" t="s">
        <v>663</v>
      </c>
      <c r="I29">
        <v>-102.5</v>
      </c>
    </row>
    <row r="30" spans="1:9" x14ac:dyDescent="0.35">
      <c r="A30">
        <v>34096</v>
      </c>
      <c r="B30">
        <v>134</v>
      </c>
      <c r="C30" t="s">
        <v>139</v>
      </c>
      <c r="D30">
        <v>149</v>
      </c>
      <c r="E30" t="s">
        <v>73</v>
      </c>
      <c r="F30" s="2">
        <v>45554</v>
      </c>
      <c r="G30" t="s">
        <v>650</v>
      </c>
      <c r="H30" t="s">
        <v>664</v>
      </c>
      <c r="I30">
        <v>-120</v>
      </c>
    </row>
    <row r="31" spans="1:9" x14ac:dyDescent="0.35">
      <c r="A31">
        <v>34097</v>
      </c>
      <c r="B31">
        <v>134</v>
      </c>
      <c r="C31" t="s">
        <v>139</v>
      </c>
      <c r="D31">
        <v>149</v>
      </c>
      <c r="E31" t="s">
        <v>73</v>
      </c>
      <c r="F31" s="2">
        <v>45554</v>
      </c>
      <c r="G31" t="s">
        <v>650</v>
      </c>
      <c r="H31" t="s">
        <v>663</v>
      </c>
      <c r="I31">
        <v>-194</v>
      </c>
    </row>
    <row r="32" spans="1:9" x14ac:dyDescent="0.35">
      <c r="A32">
        <v>34098</v>
      </c>
      <c r="B32">
        <v>134</v>
      </c>
      <c r="C32" t="s">
        <v>139</v>
      </c>
      <c r="D32">
        <v>149</v>
      </c>
      <c r="E32" t="s">
        <v>73</v>
      </c>
      <c r="F32" s="2">
        <v>45554</v>
      </c>
      <c r="G32" t="s">
        <v>650</v>
      </c>
      <c r="H32" t="s">
        <v>665</v>
      </c>
      <c r="I32">
        <v>-218.17</v>
      </c>
    </row>
    <row r="33" spans="1:9" x14ac:dyDescent="0.35">
      <c r="A33">
        <v>34099</v>
      </c>
      <c r="B33">
        <v>134</v>
      </c>
      <c r="C33" t="s">
        <v>139</v>
      </c>
      <c r="D33">
        <v>149</v>
      </c>
      <c r="E33" t="s">
        <v>73</v>
      </c>
      <c r="F33" s="2">
        <v>45554</v>
      </c>
      <c r="G33" t="s">
        <v>650</v>
      </c>
      <c r="H33" t="s">
        <v>666</v>
      </c>
      <c r="I33">
        <v>-237.4</v>
      </c>
    </row>
    <row r="34" spans="1:9" x14ac:dyDescent="0.35">
      <c r="A34">
        <v>34100</v>
      </c>
      <c r="B34">
        <v>134</v>
      </c>
      <c r="C34" t="s">
        <v>139</v>
      </c>
      <c r="D34">
        <v>149</v>
      </c>
      <c r="E34" t="s">
        <v>73</v>
      </c>
      <c r="F34" s="2">
        <v>45554</v>
      </c>
      <c r="G34" t="s">
        <v>650</v>
      </c>
      <c r="H34" t="s">
        <v>667</v>
      </c>
      <c r="I34">
        <v>-351.4</v>
      </c>
    </row>
    <row r="35" spans="1:9" x14ac:dyDescent="0.35">
      <c r="A35">
        <v>34101</v>
      </c>
      <c r="B35">
        <v>134</v>
      </c>
      <c r="C35" t="s">
        <v>139</v>
      </c>
      <c r="D35">
        <v>149</v>
      </c>
      <c r="E35" t="s">
        <v>73</v>
      </c>
      <c r="F35" s="2">
        <v>45554</v>
      </c>
      <c r="G35" t="s">
        <v>650</v>
      </c>
      <c r="H35" t="s">
        <v>668</v>
      </c>
      <c r="I35">
        <v>-355.95</v>
      </c>
    </row>
    <row r="36" spans="1:9" x14ac:dyDescent="0.35">
      <c r="A36">
        <v>34102</v>
      </c>
      <c r="B36">
        <v>134</v>
      </c>
      <c r="C36" t="s">
        <v>139</v>
      </c>
      <c r="D36">
        <v>149</v>
      </c>
      <c r="E36" t="s">
        <v>73</v>
      </c>
      <c r="F36" s="2">
        <v>45554</v>
      </c>
      <c r="G36" t="s">
        <v>650</v>
      </c>
      <c r="H36" t="s">
        <v>669</v>
      </c>
      <c r="I36">
        <v>-420</v>
      </c>
    </row>
    <row r="37" spans="1:9" x14ac:dyDescent="0.35">
      <c r="A37">
        <v>34103</v>
      </c>
      <c r="B37">
        <v>134</v>
      </c>
      <c r="C37" t="s">
        <v>139</v>
      </c>
      <c r="D37">
        <v>149</v>
      </c>
      <c r="E37" t="s">
        <v>73</v>
      </c>
      <c r="F37" s="2">
        <v>45554</v>
      </c>
      <c r="G37" t="s">
        <v>650</v>
      </c>
      <c r="H37" t="s">
        <v>670</v>
      </c>
      <c r="I37">
        <v>-537.5</v>
      </c>
    </row>
    <row r="38" spans="1:9" x14ac:dyDescent="0.35">
      <c r="A38">
        <v>34104</v>
      </c>
      <c r="B38">
        <v>134</v>
      </c>
      <c r="C38" t="s">
        <v>139</v>
      </c>
      <c r="D38">
        <v>149</v>
      </c>
      <c r="E38" t="s">
        <v>73</v>
      </c>
      <c r="F38" s="2">
        <v>45554</v>
      </c>
      <c r="G38" t="s">
        <v>650</v>
      </c>
      <c r="H38" t="s">
        <v>671</v>
      </c>
      <c r="I38">
        <v>-616.98</v>
      </c>
    </row>
    <row r="39" spans="1:9" x14ac:dyDescent="0.35">
      <c r="A39">
        <v>34105</v>
      </c>
      <c r="B39">
        <v>134</v>
      </c>
      <c r="C39" t="s">
        <v>139</v>
      </c>
      <c r="D39">
        <v>149</v>
      </c>
      <c r="E39" t="s">
        <v>73</v>
      </c>
      <c r="F39" s="2">
        <v>45554</v>
      </c>
      <c r="G39" t="s">
        <v>650</v>
      </c>
      <c r="H39" t="s">
        <v>672</v>
      </c>
      <c r="I39">
        <v>-624.72</v>
      </c>
    </row>
    <row r="40" spans="1:9" x14ac:dyDescent="0.35">
      <c r="A40">
        <v>34106</v>
      </c>
      <c r="B40">
        <v>134</v>
      </c>
      <c r="C40" t="s">
        <v>139</v>
      </c>
      <c r="D40">
        <v>149</v>
      </c>
      <c r="E40" t="s">
        <v>73</v>
      </c>
      <c r="F40" s="2">
        <v>45554</v>
      </c>
      <c r="G40" t="s">
        <v>650</v>
      </c>
      <c r="H40" t="s">
        <v>673</v>
      </c>
      <c r="I40">
        <v>-649.80999999999995</v>
      </c>
    </row>
    <row r="41" spans="1:9" x14ac:dyDescent="0.35">
      <c r="A41">
        <v>34107</v>
      </c>
      <c r="B41">
        <v>134</v>
      </c>
      <c r="C41" t="s">
        <v>139</v>
      </c>
      <c r="D41">
        <v>149</v>
      </c>
      <c r="E41" t="s">
        <v>73</v>
      </c>
      <c r="F41" s="2">
        <v>45554</v>
      </c>
      <c r="G41" t="s">
        <v>650</v>
      </c>
      <c r="H41" t="s">
        <v>674</v>
      </c>
      <c r="I41">
        <v>-1131.7</v>
      </c>
    </row>
    <row r="42" spans="1:9" x14ac:dyDescent="0.35">
      <c r="A42">
        <v>34108</v>
      </c>
      <c r="B42">
        <v>134</v>
      </c>
      <c r="C42" t="s">
        <v>139</v>
      </c>
      <c r="D42">
        <v>149</v>
      </c>
      <c r="E42" t="s">
        <v>73</v>
      </c>
      <c r="F42" s="2">
        <v>45554</v>
      </c>
      <c r="G42" t="s">
        <v>650</v>
      </c>
      <c r="H42" t="s">
        <v>662</v>
      </c>
      <c r="I42">
        <v>-2</v>
      </c>
    </row>
    <row r="43" spans="1:9" x14ac:dyDescent="0.35">
      <c r="A43">
        <v>34109</v>
      </c>
      <c r="B43">
        <v>134</v>
      </c>
      <c r="C43" t="s">
        <v>139</v>
      </c>
      <c r="D43">
        <v>149</v>
      </c>
      <c r="E43" t="s">
        <v>73</v>
      </c>
      <c r="F43" s="2">
        <v>45554</v>
      </c>
      <c r="G43" t="s">
        <v>650</v>
      </c>
      <c r="H43" t="s">
        <v>675</v>
      </c>
      <c r="I43">
        <v>-1211.49</v>
      </c>
    </row>
    <row r="44" spans="1:9" x14ac:dyDescent="0.35">
      <c r="A44">
        <v>34110</v>
      </c>
      <c r="B44">
        <v>134</v>
      </c>
      <c r="C44" t="s">
        <v>139</v>
      </c>
      <c r="D44">
        <v>149</v>
      </c>
      <c r="E44" t="s">
        <v>73</v>
      </c>
      <c r="F44" s="2">
        <v>45554</v>
      </c>
      <c r="G44" t="s">
        <v>650</v>
      </c>
      <c r="H44" t="s">
        <v>662</v>
      </c>
      <c r="I44">
        <v>-2</v>
      </c>
    </row>
    <row r="45" spans="1:9" x14ac:dyDescent="0.35">
      <c r="A45">
        <v>34111</v>
      </c>
      <c r="B45">
        <v>134</v>
      </c>
      <c r="C45" t="s">
        <v>139</v>
      </c>
      <c r="D45">
        <v>149</v>
      </c>
      <c r="E45" t="s">
        <v>73</v>
      </c>
      <c r="F45" s="2">
        <v>45554</v>
      </c>
      <c r="G45" t="s">
        <v>650</v>
      </c>
      <c r="H45" t="s">
        <v>676</v>
      </c>
      <c r="I45">
        <v>-1301.52</v>
      </c>
    </row>
    <row r="46" spans="1:9" x14ac:dyDescent="0.35">
      <c r="A46">
        <v>34112</v>
      </c>
      <c r="B46">
        <v>134</v>
      </c>
      <c r="C46" t="s">
        <v>139</v>
      </c>
      <c r="D46">
        <v>149</v>
      </c>
      <c r="E46" t="s">
        <v>73</v>
      </c>
      <c r="F46" s="2">
        <v>45554</v>
      </c>
      <c r="G46" t="s">
        <v>650</v>
      </c>
      <c r="H46" t="s">
        <v>677</v>
      </c>
      <c r="I46">
        <v>-3830.75</v>
      </c>
    </row>
    <row r="47" spans="1:9" x14ac:dyDescent="0.35">
      <c r="A47">
        <v>34113</v>
      </c>
      <c r="B47">
        <v>134</v>
      </c>
      <c r="C47" t="s">
        <v>139</v>
      </c>
      <c r="D47">
        <v>149</v>
      </c>
      <c r="E47" t="s">
        <v>73</v>
      </c>
      <c r="F47" s="2">
        <v>45554</v>
      </c>
      <c r="G47" t="s">
        <v>650</v>
      </c>
      <c r="H47" t="s">
        <v>678</v>
      </c>
      <c r="I47">
        <v>-7658.86</v>
      </c>
    </row>
    <row r="48" spans="1:9" x14ac:dyDescent="0.35">
      <c r="A48">
        <v>34114</v>
      </c>
      <c r="B48">
        <v>134</v>
      </c>
      <c r="C48" t="s">
        <v>139</v>
      </c>
      <c r="D48">
        <v>149</v>
      </c>
      <c r="E48" t="s">
        <v>73</v>
      </c>
      <c r="F48" s="2">
        <v>45554</v>
      </c>
      <c r="G48" t="s">
        <v>650</v>
      </c>
      <c r="H48" t="s">
        <v>679</v>
      </c>
      <c r="I48">
        <v>-5244.64</v>
      </c>
    </row>
    <row r="49" spans="1:9" x14ac:dyDescent="0.35">
      <c r="A49">
        <v>34115</v>
      </c>
      <c r="B49">
        <v>134</v>
      </c>
      <c r="C49" t="s">
        <v>139</v>
      </c>
      <c r="D49">
        <v>149</v>
      </c>
      <c r="E49" t="s">
        <v>73</v>
      </c>
      <c r="F49" s="2">
        <v>45554</v>
      </c>
      <c r="G49" t="s">
        <v>650</v>
      </c>
      <c r="H49" t="s">
        <v>677</v>
      </c>
      <c r="I49">
        <v>-13376</v>
      </c>
    </row>
    <row r="50" spans="1:9" x14ac:dyDescent="0.35">
      <c r="A50">
        <v>34116</v>
      </c>
      <c r="B50">
        <v>134</v>
      </c>
      <c r="C50" t="s">
        <v>139</v>
      </c>
      <c r="D50">
        <v>149</v>
      </c>
      <c r="E50" t="s">
        <v>73</v>
      </c>
      <c r="F50" s="2">
        <v>45554</v>
      </c>
      <c r="G50" t="s">
        <v>648</v>
      </c>
      <c r="H50" t="s">
        <v>656</v>
      </c>
      <c r="I50">
        <v>9485.11</v>
      </c>
    </row>
    <row r="51" spans="1:9" x14ac:dyDescent="0.35">
      <c r="A51">
        <v>34117</v>
      </c>
      <c r="B51">
        <v>134</v>
      </c>
      <c r="C51" t="s">
        <v>139</v>
      </c>
      <c r="D51">
        <v>149</v>
      </c>
      <c r="E51" t="s">
        <v>73</v>
      </c>
      <c r="F51" s="2">
        <v>45554</v>
      </c>
      <c r="G51" t="s">
        <v>648</v>
      </c>
      <c r="H51" t="s">
        <v>653</v>
      </c>
      <c r="I51">
        <v>36500</v>
      </c>
    </row>
    <row r="52" spans="1:9" x14ac:dyDescent="0.35">
      <c r="A52">
        <v>34051</v>
      </c>
      <c r="B52">
        <v>134</v>
      </c>
      <c r="C52" t="s">
        <v>139</v>
      </c>
      <c r="D52">
        <v>149</v>
      </c>
      <c r="E52" t="s">
        <v>73</v>
      </c>
      <c r="F52" s="2">
        <v>45553</v>
      </c>
      <c r="G52" t="s">
        <v>648</v>
      </c>
      <c r="H52" t="s">
        <v>649</v>
      </c>
      <c r="I52">
        <v>0.02</v>
      </c>
    </row>
    <row r="53" spans="1:9" x14ac:dyDescent="0.35">
      <c r="A53">
        <v>34052</v>
      </c>
      <c r="B53">
        <v>134</v>
      </c>
      <c r="C53" t="s">
        <v>139</v>
      </c>
      <c r="D53">
        <v>149</v>
      </c>
      <c r="E53" t="s">
        <v>73</v>
      </c>
      <c r="F53" s="2">
        <v>45553</v>
      </c>
      <c r="G53" t="s">
        <v>648</v>
      </c>
      <c r="H53" t="s">
        <v>680</v>
      </c>
      <c r="I53">
        <v>106000</v>
      </c>
    </row>
    <row r="54" spans="1:9" x14ac:dyDescent="0.35">
      <c r="A54">
        <v>34053</v>
      </c>
      <c r="B54">
        <v>134</v>
      </c>
      <c r="C54" t="s">
        <v>139</v>
      </c>
      <c r="D54">
        <v>149</v>
      </c>
      <c r="E54" t="s">
        <v>73</v>
      </c>
      <c r="F54" s="2">
        <v>45553</v>
      </c>
      <c r="G54" t="s">
        <v>650</v>
      </c>
      <c r="H54" t="s">
        <v>681</v>
      </c>
      <c r="I54">
        <v>-78000</v>
      </c>
    </row>
    <row r="55" spans="1:9" x14ac:dyDescent="0.35">
      <c r="A55">
        <v>34054</v>
      </c>
      <c r="B55">
        <v>134</v>
      </c>
      <c r="C55" t="s">
        <v>139</v>
      </c>
      <c r="D55">
        <v>149</v>
      </c>
      <c r="E55" t="s">
        <v>73</v>
      </c>
      <c r="F55" s="2">
        <v>45553</v>
      </c>
      <c r="G55" t="s">
        <v>648</v>
      </c>
      <c r="H55" t="s">
        <v>656</v>
      </c>
      <c r="I55">
        <v>8723.75</v>
      </c>
    </row>
    <row r="56" spans="1:9" x14ac:dyDescent="0.35">
      <c r="A56">
        <v>34055</v>
      </c>
      <c r="B56">
        <v>134</v>
      </c>
      <c r="C56" t="s">
        <v>139</v>
      </c>
      <c r="D56">
        <v>149</v>
      </c>
      <c r="E56" t="s">
        <v>73</v>
      </c>
      <c r="F56" s="2">
        <v>45553</v>
      </c>
      <c r="G56" t="s">
        <v>650</v>
      </c>
      <c r="H56" t="s">
        <v>682</v>
      </c>
      <c r="I56">
        <v>-1017.53</v>
      </c>
    </row>
    <row r="57" spans="1:9" x14ac:dyDescent="0.35">
      <c r="A57">
        <v>34056</v>
      </c>
      <c r="B57">
        <v>134</v>
      </c>
      <c r="C57" t="s">
        <v>139</v>
      </c>
      <c r="D57">
        <v>149</v>
      </c>
      <c r="E57" t="s">
        <v>73</v>
      </c>
      <c r="F57" s="2">
        <v>45553</v>
      </c>
      <c r="G57" t="s">
        <v>650</v>
      </c>
      <c r="H57" t="s">
        <v>683</v>
      </c>
      <c r="I57">
        <v>-931.98</v>
      </c>
    </row>
    <row r="58" spans="1:9" x14ac:dyDescent="0.35">
      <c r="A58">
        <v>34057</v>
      </c>
      <c r="B58">
        <v>134</v>
      </c>
      <c r="C58" t="s">
        <v>139</v>
      </c>
      <c r="D58">
        <v>149</v>
      </c>
      <c r="E58" t="s">
        <v>73</v>
      </c>
      <c r="F58" s="2">
        <v>45553</v>
      </c>
      <c r="G58" t="s">
        <v>650</v>
      </c>
      <c r="H58" t="s">
        <v>684</v>
      </c>
      <c r="I58">
        <v>-660.21</v>
      </c>
    </row>
    <row r="59" spans="1:9" x14ac:dyDescent="0.35">
      <c r="A59">
        <v>34058</v>
      </c>
      <c r="B59">
        <v>134</v>
      </c>
      <c r="C59" t="s">
        <v>139</v>
      </c>
      <c r="D59">
        <v>149</v>
      </c>
      <c r="E59" t="s">
        <v>73</v>
      </c>
      <c r="F59" s="2">
        <v>45553</v>
      </c>
      <c r="G59" t="s">
        <v>650</v>
      </c>
      <c r="H59" t="s">
        <v>685</v>
      </c>
      <c r="I59">
        <v>-769.07</v>
      </c>
    </row>
    <row r="60" spans="1:9" x14ac:dyDescent="0.35">
      <c r="A60">
        <v>34059</v>
      </c>
      <c r="B60">
        <v>134</v>
      </c>
      <c r="C60" t="s">
        <v>139</v>
      </c>
      <c r="D60">
        <v>149</v>
      </c>
      <c r="E60" t="s">
        <v>73</v>
      </c>
      <c r="F60" s="2">
        <v>45553</v>
      </c>
      <c r="G60" t="s">
        <v>650</v>
      </c>
      <c r="H60" t="s">
        <v>686</v>
      </c>
      <c r="I60">
        <v>-397.99</v>
      </c>
    </row>
    <row r="61" spans="1:9" x14ac:dyDescent="0.35">
      <c r="A61">
        <v>34060</v>
      </c>
      <c r="B61">
        <v>134</v>
      </c>
      <c r="C61" t="s">
        <v>139</v>
      </c>
      <c r="D61">
        <v>149</v>
      </c>
      <c r="E61" t="s">
        <v>73</v>
      </c>
      <c r="F61" s="2">
        <v>45553</v>
      </c>
      <c r="G61" t="s">
        <v>650</v>
      </c>
      <c r="H61" t="s">
        <v>687</v>
      </c>
      <c r="I61">
        <v>-1172.33</v>
      </c>
    </row>
    <row r="62" spans="1:9" x14ac:dyDescent="0.35">
      <c r="A62">
        <v>34061</v>
      </c>
      <c r="B62">
        <v>134</v>
      </c>
      <c r="C62" t="s">
        <v>139</v>
      </c>
      <c r="D62">
        <v>149</v>
      </c>
      <c r="E62" t="s">
        <v>73</v>
      </c>
      <c r="F62" s="2">
        <v>45553</v>
      </c>
      <c r="G62" t="s">
        <v>650</v>
      </c>
      <c r="H62" t="s">
        <v>688</v>
      </c>
      <c r="I62">
        <v>-856.49</v>
      </c>
    </row>
    <row r="63" spans="1:9" x14ac:dyDescent="0.35">
      <c r="A63">
        <v>34062</v>
      </c>
      <c r="B63">
        <v>134</v>
      </c>
      <c r="C63" t="s">
        <v>139</v>
      </c>
      <c r="D63">
        <v>149</v>
      </c>
      <c r="E63" t="s">
        <v>73</v>
      </c>
      <c r="F63" s="2">
        <v>45553</v>
      </c>
      <c r="G63" t="s">
        <v>650</v>
      </c>
      <c r="H63" t="s">
        <v>689</v>
      </c>
      <c r="I63">
        <v>-656.87</v>
      </c>
    </row>
    <row r="64" spans="1:9" x14ac:dyDescent="0.35">
      <c r="A64">
        <v>34063</v>
      </c>
      <c r="B64">
        <v>134</v>
      </c>
      <c r="C64" t="s">
        <v>139</v>
      </c>
      <c r="D64">
        <v>149</v>
      </c>
      <c r="E64" t="s">
        <v>73</v>
      </c>
      <c r="F64" s="2">
        <v>45553</v>
      </c>
      <c r="G64" t="s">
        <v>650</v>
      </c>
      <c r="H64" t="s">
        <v>690</v>
      </c>
      <c r="I64">
        <v>-894.96</v>
      </c>
    </row>
    <row r="65" spans="1:9" x14ac:dyDescent="0.35">
      <c r="A65">
        <v>34064</v>
      </c>
      <c r="B65">
        <v>134</v>
      </c>
      <c r="C65" t="s">
        <v>139</v>
      </c>
      <c r="D65">
        <v>149</v>
      </c>
      <c r="E65" t="s">
        <v>73</v>
      </c>
      <c r="F65" s="2">
        <v>45553</v>
      </c>
      <c r="G65" t="s">
        <v>650</v>
      </c>
      <c r="H65" t="s">
        <v>691</v>
      </c>
      <c r="I65">
        <v>-608.71</v>
      </c>
    </row>
    <row r="66" spans="1:9" x14ac:dyDescent="0.35">
      <c r="A66">
        <v>34065</v>
      </c>
      <c r="B66">
        <v>134</v>
      </c>
      <c r="C66" t="s">
        <v>139</v>
      </c>
      <c r="D66">
        <v>149</v>
      </c>
      <c r="E66" t="s">
        <v>73</v>
      </c>
      <c r="F66" s="2">
        <v>45553</v>
      </c>
      <c r="G66" t="s">
        <v>650</v>
      </c>
      <c r="H66" t="s">
        <v>692</v>
      </c>
      <c r="I66">
        <v>-840</v>
      </c>
    </row>
    <row r="67" spans="1:9" x14ac:dyDescent="0.35">
      <c r="A67">
        <v>34066</v>
      </c>
      <c r="B67">
        <v>134</v>
      </c>
      <c r="C67" t="s">
        <v>139</v>
      </c>
      <c r="D67">
        <v>149</v>
      </c>
      <c r="E67" t="s">
        <v>73</v>
      </c>
      <c r="F67" s="2">
        <v>45553</v>
      </c>
      <c r="G67" t="s">
        <v>650</v>
      </c>
      <c r="H67" t="s">
        <v>693</v>
      </c>
      <c r="I67">
        <v>-775.63</v>
      </c>
    </row>
    <row r="68" spans="1:9" x14ac:dyDescent="0.35">
      <c r="A68">
        <v>34067</v>
      </c>
      <c r="B68">
        <v>134</v>
      </c>
      <c r="C68" t="s">
        <v>139</v>
      </c>
      <c r="D68">
        <v>149</v>
      </c>
      <c r="E68" t="s">
        <v>73</v>
      </c>
      <c r="F68" s="2">
        <v>45553</v>
      </c>
      <c r="G68" t="s">
        <v>650</v>
      </c>
      <c r="H68" t="s">
        <v>694</v>
      </c>
      <c r="I68">
        <v>-1166.6400000000001</v>
      </c>
    </row>
    <row r="69" spans="1:9" x14ac:dyDescent="0.35">
      <c r="A69">
        <v>34068</v>
      </c>
      <c r="B69">
        <v>134</v>
      </c>
      <c r="C69" t="s">
        <v>139</v>
      </c>
      <c r="D69">
        <v>149</v>
      </c>
      <c r="E69" t="s">
        <v>73</v>
      </c>
      <c r="F69" s="2">
        <v>45553</v>
      </c>
      <c r="G69" t="s">
        <v>650</v>
      </c>
      <c r="H69" t="s">
        <v>695</v>
      </c>
      <c r="I69">
        <v>-610</v>
      </c>
    </row>
    <row r="70" spans="1:9" x14ac:dyDescent="0.35">
      <c r="A70">
        <v>34069</v>
      </c>
      <c r="B70">
        <v>134</v>
      </c>
      <c r="C70" t="s">
        <v>139</v>
      </c>
      <c r="D70">
        <v>149</v>
      </c>
      <c r="E70" t="s">
        <v>73</v>
      </c>
      <c r="F70" s="2">
        <v>45553</v>
      </c>
      <c r="G70" t="s">
        <v>650</v>
      </c>
      <c r="H70" t="s">
        <v>696</v>
      </c>
      <c r="I70">
        <v>-464.5</v>
      </c>
    </row>
    <row r="71" spans="1:9" x14ac:dyDescent="0.35">
      <c r="A71">
        <v>34070</v>
      </c>
      <c r="B71">
        <v>134</v>
      </c>
      <c r="C71" t="s">
        <v>139</v>
      </c>
      <c r="D71">
        <v>149</v>
      </c>
      <c r="E71" t="s">
        <v>73</v>
      </c>
      <c r="F71" s="2">
        <v>45553</v>
      </c>
      <c r="G71" t="s">
        <v>650</v>
      </c>
      <c r="H71" t="s">
        <v>697</v>
      </c>
      <c r="I71">
        <v>-770.21</v>
      </c>
    </row>
    <row r="72" spans="1:9" x14ac:dyDescent="0.35">
      <c r="A72">
        <v>34071</v>
      </c>
      <c r="B72">
        <v>134</v>
      </c>
      <c r="C72" t="s">
        <v>139</v>
      </c>
      <c r="D72">
        <v>149</v>
      </c>
      <c r="E72" t="s">
        <v>73</v>
      </c>
      <c r="F72" s="2">
        <v>45553</v>
      </c>
      <c r="G72" t="s">
        <v>650</v>
      </c>
      <c r="H72" t="s">
        <v>698</v>
      </c>
      <c r="I72">
        <v>-1028.83</v>
      </c>
    </row>
    <row r="73" spans="1:9" x14ac:dyDescent="0.35">
      <c r="A73">
        <v>34072</v>
      </c>
      <c r="B73">
        <v>134</v>
      </c>
      <c r="C73" t="s">
        <v>139</v>
      </c>
      <c r="D73">
        <v>149</v>
      </c>
      <c r="E73" t="s">
        <v>73</v>
      </c>
      <c r="F73" s="2">
        <v>45553</v>
      </c>
      <c r="G73" t="s">
        <v>650</v>
      </c>
      <c r="H73" t="s">
        <v>699</v>
      </c>
      <c r="I73">
        <v>-651.85</v>
      </c>
    </row>
    <row r="74" spans="1:9" x14ac:dyDescent="0.35">
      <c r="A74">
        <v>34073</v>
      </c>
      <c r="B74">
        <v>134</v>
      </c>
      <c r="C74" t="s">
        <v>139</v>
      </c>
      <c r="D74">
        <v>149</v>
      </c>
      <c r="E74" t="s">
        <v>73</v>
      </c>
      <c r="F74" s="2">
        <v>45553</v>
      </c>
      <c r="G74" t="s">
        <v>650</v>
      </c>
      <c r="H74" t="s">
        <v>700</v>
      </c>
      <c r="I74">
        <v>-568.39</v>
      </c>
    </row>
    <row r="75" spans="1:9" x14ac:dyDescent="0.35">
      <c r="A75">
        <v>34074</v>
      </c>
      <c r="B75">
        <v>134</v>
      </c>
      <c r="C75" t="s">
        <v>139</v>
      </c>
      <c r="D75">
        <v>149</v>
      </c>
      <c r="E75" t="s">
        <v>73</v>
      </c>
      <c r="F75" s="2">
        <v>45553</v>
      </c>
      <c r="G75" t="s">
        <v>650</v>
      </c>
      <c r="H75" t="s">
        <v>701</v>
      </c>
      <c r="I75">
        <v>-582.57000000000005</v>
      </c>
    </row>
    <row r="76" spans="1:9" x14ac:dyDescent="0.35">
      <c r="A76">
        <v>34075</v>
      </c>
      <c r="B76">
        <v>134</v>
      </c>
      <c r="C76" t="s">
        <v>139</v>
      </c>
      <c r="D76">
        <v>149</v>
      </c>
      <c r="E76" t="s">
        <v>73</v>
      </c>
      <c r="F76" s="2">
        <v>45553</v>
      </c>
      <c r="G76" t="s">
        <v>650</v>
      </c>
      <c r="H76" t="s">
        <v>702</v>
      </c>
      <c r="I76">
        <v>-597.09</v>
      </c>
    </row>
    <row r="77" spans="1:9" x14ac:dyDescent="0.35">
      <c r="A77">
        <v>34076</v>
      </c>
      <c r="B77">
        <v>134</v>
      </c>
      <c r="C77" t="s">
        <v>139</v>
      </c>
      <c r="D77">
        <v>149</v>
      </c>
      <c r="E77" t="s">
        <v>73</v>
      </c>
      <c r="F77" s="2">
        <v>45553</v>
      </c>
      <c r="G77" t="s">
        <v>650</v>
      </c>
      <c r="H77" t="s">
        <v>703</v>
      </c>
      <c r="I77">
        <v>-1000</v>
      </c>
    </row>
    <row r="78" spans="1:9" x14ac:dyDescent="0.35">
      <c r="A78">
        <v>34077</v>
      </c>
      <c r="B78">
        <v>134</v>
      </c>
      <c r="C78" t="s">
        <v>139</v>
      </c>
      <c r="D78">
        <v>149</v>
      </c>
      <c r="E78" t="s">
        <v>73</v>
      </c>
      <c r="F78" s="2">
        <v>45553</v>
      </c>
      <c r="G78" t="s">
        <v>650</v>
      </c>
      <c r="H78" t="s">
        <v>704</v>
      </c>
      <c r="I78">
        <v>-864.11</v>
      </c>
    </row>
    <row r="79" spans="1:9" x14ac:dyDescent="0.35">
      <c r="A79">
        <v>34078</v>
      </c>
      <c r="B79">
        <v>134</v>
      </c>
      <c r="C79" t="s">
        <v>139</v>
      </c>
      <c r="D79">
        <v>149</v>
      </c>
      <c r="E79" t="s">
        <v>73</v>
      </c>
      <c r="F79" s="2">
        <v>45553</v>
      </c>
      <c r="G79" t="s">
        <v>650</v>
      </c>
      <c r="H79" t="s">
        <v>705</v>
      </c>
      <c r="I79">
        <v>-397.99</v>
      </c>
    </row>
    <row r="80" spans="1:9" x14ac:dyDescent="0.35">
      <c r="A80">
        <v>34079</v>
      </c>
      <c r="B80">
        <v>134</v>
      </c>
      <c r="C80" t="s">
        <v>139</v>
      </c>
      <c r="D80">
        <v>149</v>
      </c>
      <c r="E80" t="s">
        <v>73</v>
      </c>
      <c r="F80" s="2">
        <v>45553</v>
      </c>
      <c r="G80" t="s">
        <v>650</v>
      </c>
      <c r="H80" t="s">
        <v>706</v>
      </c>
      <c r="I80">
        <v>-568.39</v>
      </c>
    </row>
    <row r="81" spans="1:9" x14ac:dyDescent="0.35">
      <c r="A81">
        <v>34080</v>
      </c>
      <c r="B81">
        <v>134</v>
      </c>
      <c r="C81" t="s">
        <v>139</v>
      </c>
      <c r="D81">
        <v>149</v>
      </c>
      <c r="E81" t="s">
        <v>73</v>
      </c>
      <c r="F81" s="2">
        <v>45553</v>
      </c>
      <c r="G81" t="s">
        <v>650</v>
      </c>
      <c r="H81" t="s">
        <v>707</v>
      </c>
      <c r="I81">
        <v>-630.67999999999995</v>
      </c>
    </row>
    <row r="82" spans="1:9" x14ac:dyDescent="0.35">
      <c r="A82">
        <v>34081</v>
      </c>
      <c r="B82">
        <v>134</v>
      </c>
      <c r="C82" t="s">
        <v>139</v>
      </c>
      <c r="D82">
        <v>149</v>
      </c>
      <c r="E82" t="s">
        <v>73</v>
      </c>
      <c r="F82" s="2">
        <v>45553</v>
      </c>
      <c r="G82" t="s">
        <v>650</v>
      </c>
      <c r="H82" t="s">
        <v>708</v>
      </c>
      <c r="I82">
        <v>-591.05999999999995</v>
      </c>
    </row>
    <row r="83" spans="1:9" x14ac:dyDescent="0.35">
      <c r="A83">
        <v>34082</v>
      </c>
      <c r="B83">
        <v>134</v>
      </c>
      <c r="C83" t="s">
        <v>139</v>
      </c>
      <c r="D83">
        <v>149</v>
      </c>
      <c r="E83" t="s">
        <v>73</v>
      </c>
      <c r="F83" s="2">
        <v>45553</v>
      </c>
      <c r="G83" t="s">
        <v>650</v>
      </c>
      <c r="H83" t="s">
        <v>709</v>
      </c>
      <c r="I83">
        <v>-608.82000000000005</v>
      </c>
    </row>
    <row r="84" spans="1:9" x14ac:dyDescent="0.35">
      <c r="A84">
        <v>34083</v>
      </c>
      <c r="B84">
        <v>134</v>
      </c>
      <c r="C84" t="s">
        <v>139</v>
      </c>
      <c r="D84">
        <v>149</v>
      </c>
      <c r="E84" t="s">
        <v>73</v>
      </c>
      <c r="F84" s="2">
        <v>45553</v>
      </c>
      <c r="G84" t="s">
        <v>650</v>
      </c>
      <c r="H84" t="s">
        <v>710</v>
      </c>
      <c r="I84">
        <v>-668.69</v>
      </c>
    </row>
    <row r="85" spans="1:9" x14ac:dyDescent="0.35">
      <c r="A85">
        <v>34084</v>
      </c>
      <c r="B85">
        <v>134</v>
      </c>
      <c r="C85" t="s">
        <v>139</v>
      </c>
      <c r="D85">
        <v>149</v>
      </c>
      <c r="E85" t="s">
        <v>73</v>
      </c>
      <c r="F85" s="2">
        <v>45553</v>
      </c>
      <c r="G85" t="s">
        <v>650</v>
      </c>
      <c r="H85" t="s">
        <v>711</v>
      </c>
      <c r="I85">
        <v>-668.69</v>
      </c>
    </row>
    <row r="86" spans="1:9" x14ac:dyDescent="0.35">
      <c r="A86">
        <v>34085</v>
      </c>
      <c r="B86">
        <v>134</v>
      </c>
      <c r="C86" t="s">
        <v>139</v>
      </c>
      <c r="D86">
        <v>149</v>
      </c>
      <c r="E86" t="s">
        <v>73</v>
      </c>
      <c r="F86" s="2">
        <v>45553</v>
      </c>
      <c r="G86" t="s">
        <v>650</v>
      </c>
      <c r="H86" t="s">
        <v>712</v>
      </c>
      <c r="I86">
        <v>-1078.17</v>
      </c>
    </row>
    <row r="87" spans="1:9" x14ac:dyDescent="0.35">
      <c r="A87">
        <v>34086</v>
      </c>
      <c r="B87">
        <v>134</v>
      </c>
      <c r="C87" t="s">
        <v>139</v>
      </c>
      <c r="D87">
        <v>149</v>
      </c>
      <c r="E87" t="s">
        <v>73</v>
      </c>
      <c r="F87" s="2">
        <v>45553</v>
      </c>
      <c r="G87" t="s">
        <v>650</v>
      </c>
      <c r="H87" t="s">
        <v>713</v>
      </c>
      <c r="I87">
        <v>-772.75</v>
      </c>
    </row>
    <row r="88" spans="1:9" x14ac:dyDescent="0.35">
      <c r="A88">
        <v>34087</v>
      </c>
      <c r="B88">
        <v>134</v>
      </c>
      <c r="C88" t="s">
        <v>139</v>
      </c>
      <c r="D88">
        <v>149</v>
      </c>
      <c r="E88" t="s">
        <v>73</v>
      </c>
      <c r="F88" s="2">
        <v>45553</v>
      </c>
      <c r="G88" t="s">
        <v>650</v>
      </c>
      <c r="H88" t="s">
        <v>714</v>
      </c>
      <c r="I88">
        <v>-866.98</v>
      </c>
    </row>
    <row r="89" spans="1:9" x14ac:dyDescent="0.35">
      <c r="A89">
        <v>34088</v>
      </c>
      <c r="B89">
        <v>134</v>
      </c>
      <c r="C89" t="s">
        <v>139</v>
      </c>
      <c r="D89">
        <v>149</v>
      </c>
      <c r="E89" t="s">
        <v>73</v>
      </c>
      <c r="F89" s="2">
        <v>45553</v>
      </c>
      <c r="G89" t="s">
        <v>650</v>
      </c>
      <c r="H89" t="s">
        <v>715</v>
      </c>
      <c r="I89">
        <v>-668.69</v>
      </c>
    </row>
    <row r="90" spans="1:9" x14ac:dyDescent="0.35">
      <c r="A90">
        <v>34089</v>
      </c>
      <c r="B90">
        <v>134</v>
      </c>
      <c r="C90" t="s">
        <v>139</v>
      </c>
      <c r="D90">
        <v>149</v>
      </c>
      <c r="E90" t="s">
        <v>73</v>
      </c>
      <c r="F90" s="2">
        <v>45553</v>
      </c>
      <c r="G90" t="s">
        <v>650</v>
      </c>
      <c r="H90" t="s">
        <v>716</v>
      </c>
      <c r="I90">
        <v>-1367.14</v>
      </c>
    </row>
    <row r="91" spans="1:9" x14ac:dyDescent="0.35">
      <c r="A91">
        <v>34090</v>
      </c>
      <c r="B91">
        <v>134</v>
      </c>
      <c r="C91" t="s">
        <v>139</v>
      </c>
      <c r="D91">
        <v>149</v>
      </c>
      <c r="E91" t="s">
        <v>73</v>
      </c>
      <c r="F91" s="2">
        <v>45553</v>
      </c>
      <c r="G91" t="s">
        <v>650</v>
      </c>
      <c r="H91" t="s">
        <v>717</v>
      </c>
      <c r="I91">
        <v>-668.69</v>
      </c>
    </row>
    <row r="92" spans="1:9" x14ac:dyDescent="0.35">
      <c r="A92">
        <v>34091</v>
      </c>
      <c r="B92">
        <v>134</v>
      </c>
      <c r="C92" t="s">
        <v>139</v>
      </c>
      <c r="D92">
        <v>149</v>
      </c>
      <c r="E92" t="s">
        <v>73</v>
      </c>
      <c r="F92" s="2">
        <v>45553</v>
      </c>
      <c r="G92" t="s">
        <v>650</v>
      </c>
      <c r="H92" t="s">
        <v>718</v>
      </c>
      <c r="I92">
        <v>-1054.3800000000001</v>
      </c>
    </row>
    <row r="93" spans="1:9" x14ac:dyDescent="0.35">
      <c r="A93">
        <v>34011</v>
      </c>
      <c r="B93">
        <v>134</v>
      </c>
      <c r="C93" t="s">
        <v>139</v>
      </c>
      <c r="D93">
        <v>149</v>
      </c>
      <c r="E93" t="s">
        <v>73</v>
      </c>
      <c r="F93" s="2">
        <v>45552</v>
      </c>
      <c r="G93" t="s">
        <v>648</v>
      </c>
      <c r="H93" t="s">
        <v>649</v>
      </c>
      <c r="I93">
        <v>0.05</v>
      </c>
    </row>
    <row r="94" spans="1:9" x14ac:dyDescent="0.35">
      <c r="A94">
        <v>34012</v>
      </c>
      <c r="B94">
        <v>134</v>
      </c>
      <c r="C94" t="s">
        <v>139</v>
      </c>
      <c r="D94">
        <v>149</v>
      </c>
      <c r="E94" t="s">
        <v>73</v>
      </c>
      <c r="F94" s="2">
        <v>45552</v>
      </c>
      <c r="G94" t="s">
        <v>650</v>
      </c>
      <c r="H94" t="s">
        <v>719</v>
      </c>
      <c r="I94">
        <v>-13.97</v>
      </c>
    </row>
    <row r="95" spans="1:9" x14ac:dyDescent="0.35">
      <c r="A95">
        <v>34013</v>
      </c>
      <c r="B95">
        <v>134</v>
      </c>
      <c r="C95" t="s">
        <v>139</v>
      </c>
      <c r="D95">
        <v>149</v>
      </c>
      <c r="E95" t="s">
        <v>73</v>
      </c>
      <c r="F95" s="2">
        <v>45552</v>
      </c>
      <c r="G95" t="s">
        <v>650</v>
      </c>
      <c r="H95" t="s">
        <v>720</v>
      </c>
      <c r="I95">
        <v>-5000</v>
      </c>
    </row>
    <row r="96" spans="1:9" x14ac:dyDescent="0.35">
      <c r="A96">
        <v>34014</v>
      </c>
      <c r="B96">
        <v>134</v>
      </c>
      <c r="C96" t="s">
        <v>139</v>
      </c>
      <c r="D96">
        <v>149</v>
      </c>
      <c r="E96" t="s">
        <v>73</v>
      </c>
      <c r="F96" s="2">
        <v>45552</v>
      </c>
      <c r="G96" t="s">
        <v>650</v>
      </c>
      <c r="H96" t="s">
        <v>721</v>
      </c>
      <c r="I96">
        <v>-5000</v>
      </c>
    </row>
    <row r="97" spans="1:9" x14ac:dyDescent="0.35">
      <c r="A97">
        <v>34015</v>
      </c>
      <c r="B97">
        <v>134</v>
      </c>
      <c r="C97" t="s">
        <v>139</v>
      </c>
      <c r="D97">
        <v>149</v>
      </c>
      <c r="E97" t="s">
        <v>73</v>
      </c>
      <c r="F97" s="2">
        <v>45552</v>
      </c>
      <c r="G97" t="s">
        <v>650</v>
      </c>
      <c r="H97" t="s">
        <v>722</v>
      </c>
      <c r="I97">
        <v>-6000</v>
      </c>
    </row>
    <row r="98" spans="1:9" x14ac:dyDescent="0.35">
      <c r="A98">
        <v>34016</v>
      </c>
      <c r="B98">
        <v>134</v>
      </c>
      <c r="C98" t="s">
        <v>139</v>
      </c>
      <c r="D98">
        <v>149</v>
      </c>
      <c r="E98" t="s">
        <v>73</v>
      </c>
      <c r="F98" s="2">
        <v>45552</v>
      </c>
      <c r="G98" t="s">
        <v>650</v>
      </c>
      <c r="H98" t="s">
        <v>723</v>
      </c>
      <c r="I98">
        <v>-6600</v>
      </c>
    </row>
    <row r="99" spans="1:9" x14ac:dyDescent="0.35">
      <c r="A99">
        <v>34017</v>
      </c>
      <c r="B99">
        <v>134</v>
      </c>
      <c r="C99" t="s">
        <v>139</v>
      </c>
      <c r="D99">
        <v>149</v>
      </c>
      <c r="E99" t="s">
        <v>73</v>
      </c>
      <c r="F99" s="2">
        <v>45552</v>
      </c>
      <c r="G99" t="s">
        <v>650</v>
      </c>
      <c r="H99" t="s">
        <v>724</v>
      </c>
      <c r="I99">
        <v>-8245</v>
      </c>
    </row>
    <row r="100" spans="1:9" x14ac:dyDescent="0.35">
      <c r="A100">
        <v>34018</v>
      </c>
      <c r="B100">
        <v>134</v>
      </c>
      <c r="C100" t="s">
        <v>139</v>
      </c>
      <c r="D100">
        <v>149</v>
      </c>
      <c r="E100" t="s">
        <v>73</v>
      </c>
      <c r="F100" s="2">
        <v>45552</v>
      </c>
      <c r="G100" t="s">
        <v>650</v>
      </c>
      <c r="H100" t="s">
        <v>725</v>
      </c>
      <c r="I100">
        <v>-10000</v>
      </c>
    </row>
    <row r="101" spans="1:9" x14ac:dyDescent="0.35">
      <c r="A101">
        <v>34019</v>
      </c>
      <c r="B101">
        <v>134</v>
      </c>
      <c r="C101" t="s">
        <v>139</v>
      </c>
      <c r="D101">
        <v>149</v>
      </c>
      <c r="E101" t="s">
        <v>73</v>
      </c>
      <c r="F101" s="2">
        <v>45552</v>
      </c>
      <c r="G101" t="s">
        <v>650</v>
      </c>
      <c r="H101" t="s">
        <v>726</v>
      </c>
      <c r="I101">
        <v>-162.6</v>
      </c>
    </row>
    <row r="102" spans="1:9" x14ac:dyDescent="0.35">
      <c r="A102">
        <v>34020</v>
      </c>
      <c r="B102">
        <v>134</v>
      </c>
      <c r="C102" t="s">
        <v>139</v>
      </c>
      <c r="D102">
        <v>149</v>
      </c>
      <c r="E102" t="s">
        <v>73</v>
      </c>
      <c r="F102" s="2">
        <v>45552</v>
      </c>
      <c r="G102" t="s">
        <v>650</v>
      </c>
      <c r="H102" t="s">
        <v>727</v>
      </c>
      <c r="I102">
        <v>-287.95999999999998</v>
      </c>
    </row>
    <row r="103" spans="1:9" x14ac:dyDescent="0.35">
      <c r="A103">
        <v>34021</v>
      </c>
      <c r="B103">
        <v>134</v>
      </c>
      <c r="C103" t="s">
        <v>139</v>
      </c>
      <c r="D103">
        <v>149</v>
      </c>
      <c r="E103" t="s">
        <v>73</v>
      </c>
      <c r="F103" s="2">
        <v>45552</v>
      </c>
      <c r="G103" t="s">
        <v>650</v>
      </c>
      <c r="H103" t="s">
        <v>728</v>
      </c>
      <c r="I103">
        <v>-321.89999999999998</v>
      </c>
    </row>
    <row r="104" spans="1:9" x14ac:dyDescent="0.35">
      <c r="A104">
        <v>34022</v>
      </c>
      <c r="B104">
        <v>134</v>
      </c>
      <c r="C104" t="s">
        <v>139</v>
      </c>
      <c r="D104">
        <v>149</v>
      </c>
      <c r="E104" t="s">
        <v>73</v>
      </c>
      <c r="F104" s="2">
        <v>45552</v>
      </c>
      <c r="G104" t="s">
        <v>650</v>
      </c>
      <c r="H104" t="s">
        <v>673</v>
      </c>
      <c r="I104">
        <v>-336.55</v>
      </c>
    </row>
    <row r="105" spans="1:9" x14ac:dyDescent="0.35">
      <c r="A105">
        <v>34023</v>
      </c>
      <c r="B105">
        <v>134</v>
      </c>
      <c r="C105" t="s">
        <v>139</v>
      </c>
      <c r="D105">
        <v>149</v>
      </c>
      <c r="E105" t="s">
        <v>73</v>
      </c>
      <c r="F105" s="2">
        <v>45552</v>
      </c>
      <c r="G105" t="s">
        <v>650</v>
      </c>
      <c r="H105" t="s">
        <v>729</v>
      </c>
      <c r="I105">
        <v>-385.9</v>
      </c>
    </row>
    <row r="106" spans="1:9" x14ac:dyDescent="0.35">
      <c r="A106">
        <v>34024</v>
      </c>
      <c r="B106">
        <v>134</v>
      </c>
      <c r="C106" t="s">
        <v>139</v>
      </c>
      <c r="D106">
        <v>149</v>
      </c>
      <c r="E106" t="s">
        <v>73</v>
      </c>
      <c r="F106" s="2">
        <v>45552</v>
      </c>
      <c r="G106" t="s">
        <v>650</v>
      </c>
      <c r="H106" t="s">
        <v>730</v>
      </c>
      <c r="I106">
        <v>-470.92</v>
      </c>
    </row>
    <row r="107" spans="1:9" x14ac:dyDescent="0.35">
      <c r="A107">
        <v>34025</v>
      </c>
      <c r="B107">
        <v>134</v>
      </c>
      <c r="C107" t="s">
        <v>139</v>
      </c>
      <c r="D107">
        <v>149</v>
      </c>
      <c r="E107" t="s">
        <v>73</v>
      </c>
      <c r="F107" s="2">
        <v>45552</v>
      </c>
      <c r="G107" t="s">
        <v>650</v>
      </c>
      <c r="H107" t="s">
        <v>731</v>
      </c>
      <c r="I107">
        <v>-497.25</v>
      </c>
    </row>
    <row r="108" spans="1:9" x14ac:dyDescent="0.35">
      <c r="A108">
        <v>34026</v>
      </c>
      <c r="B108">
        <v>134</v>
      </c>
      <c r="C108" t="s">
        <v>139</v>
      </c>
      <c r="D108">
        <v>149</v>
      </c>
      <c r="E108" t="s">
        <v>73</v>
      </c>
      <c r="F108" s="2">
        <v>45552</v>
      </c>
      <c r="G108" t="s">
        <v>650</v>
      </c>
      <c r="H108" t="s">
        <v>732</v>
      </c>
      <c r="I108">
        <v>-532.82000000000005</v>
      </c>
    </row>
    <row r="109" spans="1:9" x14ac:dyDescent="0.35">
      <c r="A109">
        <v>34027</v>
      </c>
      <c r="B109">
        <v>134</v>
      </c>
      <c r="C109" t="s">
        <v>139</v>
      </c>
      <c r="D109">
        <v>149</v>
      </c>
      <c r="E109" t="s">
        <v>73</v>
      </c>
      <c r="F109" s="2">
        <v>45552</v>
      </c>
      <c r="G109" t="s">
        <v>650</v>
      </c>
      <c r="H109" t="s">
        <v>733</v>
      </c>
      <c r="I109">
        <v>-583.6</v>
      </c>
    </row>
    <row r="110" spans="1:9" x14ac:dyDescent="0.35">
      <c r="A110">
        <v>34028</v>
      </c>
      <c r="B110">
        <v>134</v>
      </c>
      <c r="C110" t="s">
        <v>139</v>
      </c>
      <c r="D110">
        <v>149</v>
      </c>
      <c r="E110" t="s">
        <v>73</v>
      </c>
      <c r="F110" s="2">
        <v>45552</v>
      </c>
      <c r="G110" t="s">
        <v>650</v>
      </c>
      <c r="H110" t="s">
        <v>734</v>
      </c>
      <c r="I110">
        <v>-587.70000000000005</v>
      </c>
    </row>
    <row r="111" spans="1:9" x14ac:dyDescent="0.35">
      <c r="A111">
        <v>34029</v>
      </c>
      <c r="B111">
        <v>134</v>
      </c>
      <c r="C111" t="s">
        <v>139</v>
      </c>
      <c r="D111">
        <v>149</v>
      </c>
      <c r="E111" t="s">
        <v>73</v>
      </c>
      <c r="F111" s="2">
        <v>45552</v>
      </c>
      <c r="G111" t="s">
        <v>650</v>
      </c>
      <c r="H111" t="s">
        <v>735</v>
      </c>
      <c r="I111">
        <v>-678.11</v>
      </c>
    </row>
    <row r="112" spans="1:9" x14ac:dyDescent="0.35">
      <c r="A112">
        <v>34030</v>
      </c>
      <c r="B112">
        <v>134</v>
      </c>
      <c r="C112" t="s">
        <v>139</v>
      </c>
      <c r="D112">
        <v>149</v>
      </c>
      <c r="E112" t="s">
        <v>73</v>
      </c>
      <c r="F112" s="2">
        <v>45552</v>
      </c>
      <c r="G112" t="s">
        <v>650</v>
      </c>
      <c r="H112" t="s">
        <v>734</v>
      </c>
      <c r="I112">
        <v>-872.63</v>
      </c>
    </row>
    <row r="113" spans="1:9" x14ac:dyDescent="0.35">
      <c r="A113">
        <v>34031</v>
      </c>
      <c r="B113">
        <v>134</v>
      </c>
      <c r="C113" t="s">
        <v>139</v>
      </c>
      <c r="D113">
        <v>149</v>
      </c>
      <c r="E113" t="s">
        <v>73</v>
      </c>
      <c r="F113" s="2">
        <v>45552</v>
      </c>
      <c r="G113" t="s">
        <v>650</v>
      </c>
      <c r="H113" t="s">
        <v>736</v>
      </c>
      <c r="I113">
        <v>-1020</v>
      </c>
    </row>
    <row r="114" spans="1:9" x14ac:dyDescent="0.35">
      <c r="A114">
        <v>34032</v>
      </c>
      <c r="B114">
        <v>134</v>
      </c>
      <c r="C114" t="s">
        <v>139</v>
      </c>
      <c r="D114">
        <v>149</v>
      </c>
      <c r="E114" t="s">
        <v>73</v>
      </c>
      <c r="F114" s="2">
        <v>45552</v>
      </c>
      <c r="G114" t="s">
        <v>650</v>
      </c>
      <c r="H114" t="s">
        <v>727</v>
      </c>
      <c r="I114">
        <v>-1412.52</v>
      </c>
    </row>
    <row r="115" spans="1:9" x14ac:dyDescent="0.35">
      <c r="A115">
        <v>34033</v>
      </c>
      <c r="B115">
        <v>134</v>
      </c>
      <c r="C115" t="s">
        <v>139</v>
      </c>
      <c r="D115">
        <v>149</v>
      </c>
      <c r="E115" t="s">
        <v>73</v>
      </c>
      <c r="F115" s="2">
        <v>45552</v>
      </c>
      <c r="G115" t="s">
        <v>650</v>
      </c>
      <c r="H115" t="s">
        <v>729</v>
      </c>
      <c r="I115">
        <v>-1456.77</v>
      </c>
    </row>
    <row r="116" spans="1:9" x14ac:dyDescent="0.35">
      <c r="A116">
        <v>34034</v>
      </c>
      <c r="B116">
        <v>134</v>
      </c>
      <c r="C116" t="s">
        <v>139</v>
      </c>
      <c r="D116">
        <v>149</v>
      </c>
      <c r="E116" t="s">
        <v>73</v>
      </c>
      <c r="F116" s="2">
        <v>45552</v>
      </c>
      <c r="G116" t="s">
        <v>650</v>
      </c>
      <c r="H116" t="s">
        <v>737</v>
      </c>
      <c r="I116">
        <v>-1481.62</v>
      </c>
    </row>
    <row r="117" spans="1:9" x14ac:dyDescent="0.35">
      <c r="A117">
        <v>34035</v>
      </c>
      <c r="B117">
        <v>134</v>
      </c>
      <c r="C117" t="s">
        <v>139</v>
      </c>
      <c r="D117">
        <v>149</v>
      </c>
      <c r="E117" t="s">
        <v>73</v>
      </c>
      <c r="F117" s="2">
        <v>45552</v>
      </c>
      <c r="G117" t="s">
        <v>650</v>
      </c>
      <c r="H117" t="s">
        <v>738</v>
      </c>
      <c r="I117">
        <v>-1688</v>
      </c>
    </row>
    <row r="118" spans="1:9" x14ac:dyDescent="0.35">
      <c r="A118">
        <v>34036</v>
      </c>
      <c r="B118">
        <v>134</v>
      </c>
      <c r="C118" t="s">
        <v>139</v>
      </c>
      <c r="D118">
        <v>149</v>
      </c>
      <c r="E118" t="s">
        <v>73</v>
      </c>
      <c r="F118" s="2">
        <v>45552</v>
      </c>
      <c r="G118" t="s">
        <v>650</v>
      </c>
      <c r="H118" t="s">
        <v>739</v>
      </c>
      <c r="I118">
        <v>-1825.98</v>
      </c>
    </row>
    <row r="119" spans="1:9" x14ac:dyDescent="0.35">
      <c r="A119">
        <v>34037</v>
      </c>
      <c r="B119">
        <v>134</v>
      </c>
      <c r="C119" t="s">
        <v>139</v>
      </c>
      <c r="D119">
        <v>149</v>
      </c>
      <c r="E119" t="s">
        <v>73</v>
      </c>
      <c r="F119" s="2">
        <v>45552</v>
      </c>
      <c r="G119" t="s">
        <v>648</v>
      </c>
      <c r="H119" t="s">
        <v>656</v>
      </c>
      <c r="I119">
        <v>1415.19</v>
      </c>
    </row>
    <row r="120" spans="1:9" x14ac:dyDescent="0.35">
      <c r="A120">
        <v>34038</v>
      </c>
      <c r="B120">
        <v>134</v>
      </c>
      <c r="C120" t="s">
        <v>139</v>
      </c>
      <c r="D120">
        <v>149</v>
      </c>
      <c r="E120" t="s">
        <v>73</v>
      </c>
      <c r="F120" s="2">
        <v>45552</v>
      </c>
      <c r="G120" t="s">
        <v>648</v>
      </c>
      <c r="H120" t="s">
        <v>680</v>
      </c>
      <c r="I120">
        <v>25000</v>
      </c>
    </row>
    <row r="121" spans="1:9" x14ac:dyDescent="0.35">
      <c r="A121">
        <v>34039</v>
      </c>
      <c r="B121">
        <v>134</v>
      </c>
      <c r="C121" t="s">
        <v>139</v>
      </c>
      <c r="D121">
        <v>149</v>
      </c>
      <c r="E121" t="s">
        <v>73</v>
      </c>
      <c r="F121" s="2">
        <v>45552</v>
      </c>
      <c r="G121" t="s">
        <v>650</v>
      </c>
      <c r="H121" t="s">
        <v>675</v>
      </c>
      <c r="I121">
        <v>-987.42</v>
      </c>
    </row>
    <row r="122" spans="1:9" x14ac:dyDescent="0.35">
      <c r="A122">
        <v>34040</v>
      </c>
      <c r="B122">
        <v>134</v>
      </c>
      <c r="C122" t="s">
        <v>139</v>
      </c>
      <c r="D122">
        <v>149</v>
      </c>
      <c r="E122" t="s">
        <v>73</v>
      </c>
      <c r="F122" s="2">
        <v>45552</v>
      </c>
      <c r="G122" t="s">
        <v>650</v>
      </c>
      <c r="H122" t="s">
        <v>740</v>
      </c>
      <c r="I122">
        <v>-1960.38</v>
      </c>
    </row>
    <row r="123" spans="1:9" x14ac:dyDescent="0.35">
      <c r="A123">
        <v>34041</v>
      </c>
      <c r="B123">
        <v>134</v>
      </c>
      <c r="C123" t="s">
        <v>139</v>
      </c>
      <c r="D123">
        <v>149</v>
      </c>
      <c r="E123" t="s">
        <v>73</v>
      </c>
      <c r="F123" s="2">
        <v>45552</v>
      </c>
      <c r="G123" t="s">
        <v>650</v>
      </c>
      <c r="H123" t="s">
        <v>741</v>
      </c>
      <c r="I123">
        <v>-2197.8000000000002</v>
      </c>
    </row>
    <row r="124" spans="1:9" x14ac:dyDescent="0.35">
      <c r="A124">
        <v>34042</v>
      </c>
      <c r="B124">
        <v>134</v>
      </c>
      <c r="C124" t="s">
        <v>139</v>
      </c>
      <c r="D124">
        <v>149</v>
      </c>
      <c r="E124" t="s">
        <v>73</v>
      </c>
      <c r="F124" s="2">
        <v>45552</v>
      </c>
      <c r="G124" t="s">
        <v>650</v>
      </c>
      <c r="H124" t="s">
        <v>742</v>
      </c>
      <c r="I124">
        <v>-2455.2399999999998</v>
      </c>
    </row>
    <row r="125" spans="1:9" x14ac:dyDescent="0.35">
      <c r="A125">
        <v>34043</v>
      </c>
      <c r="B125">
        <v>134</v>
      </c>
      <c r="C125" t="s">
        <v>139</v>
      </c>
      <c r="D125">
        <v>149</v>
      </c>
      <c r="E125" t="s">
        <v>73</v>
      </c>
      <c r="F125" s="2">
        <v>45552</v>
      </c>
      <c r="G125" t="s">
        <v>650</v>
      </c>
      <c r="H125" t="s">
        <v>743</v>
      </c>
      <c r="I125">
        <v>-2478.14</v>
      </c>
    </row>
    <row r="126" spans="1:9" x14ac:dyDescent="0.35">
      <c r="A126">
        <v>34044</v>
      </c>
      <c r="B126">
        <v>134</v>
      </c>
      <c r="C126" t="s">
        <v>139</v>
      </c>
      <c r="D126">
        <v>149</v>
      </c>
      <c r="E126" t="s">
        <v>73</v>
      </c>
      <c r="F126" s="2">
        <v>45552</v>
      </c>
      <c r="G126" t="s">
        <v>650</v>
      </c>
      <c r="H126" t="s">
        <v>728</v>
      </c>
      <c r="I126">
        <v>-2552.8000000000002</v>
      </c>
    </row>
    <row r="127" spans="1:9" x14ac:dyDescent="0.35">
      <c r="A127">
        <v>34045</v>
      </c>
      <c r="B127">
        <v>134</v>
      </c>
      <c r="C127" t="s">
        <v>139</v>
      </c>
      <c r="D127">
        <v>149</v>
      </c>
      <c r="E127" t="s">
        <v>73</v>
      </c>
      <c r="F127" s="2">
        <v>45552</v>
      </c>
      <c r="G127" t="s">
        <v>650</v>
      </c>
      <c r="H127" t="s">
        <v>668</v>
      </c>
      <c r="I127">
        <v>-2817.02</v>
      </c>
    </row>
    <row r="128" spans="1:9" x14ac:dyDescent="0.35">
      <c r="A128">
        <v>34046</v>
      </c>
      <c r="B128">
        <v>134</v>
      </c>
      <c r="C128" t="s">
        <v>139</v>
      </c>
      <c r="D128">
        <v>149</v>
      </c>
      <c r="E128" t="s">
        <v>73</v>
      </c>
      <c r="F128" s="2">
        <v>45552</v>
      </c>
      <c r="G128" t="s">
        <v>650</v>
      </c>
      <c r="H128" t="s">
        <v>728</v>
      </c>
      <c r="I128">
        <v>-3693.05</v>
      </c>
    </row>
    <row r="129" spans="1:9" x14ac:dyDescent="0.35">
      <c r="A129">
        <v>34047</v>
      </c>
      <c r="B129">
        <v>134</v>
      </c>
      <c r="C129" t="s">
        <v>139</v>
      </c>
      <c r="D129">
        <v>149</v>
      </c>
      <c r="E129" t="s">
        <v>73</v>
      </c>
      <c r="F129" s="2">
        <v>45552</v>
      </c>
      <c r="G129" t="s">
        <v>650</v>
      </c>
      <c r="H129" t="s">
        <v>672</v>
      </c>
      <c r="I129">
        <v>-785.78</v>
      </c>
    </row>
    <row r="130" spans="1:9" x14ac:dyDescent="0.35">
      <c r="A130">
        <v>34048</v>
      </c>
      <c r="B130">
        <v>134</v>
      </c>
      <c r="C130" t="s">
        <v>139</v>
      </c>
      <c r="D130">
        <v>149</v>
      </c>
      <c r="E130" t="s">
        <v>73</v>
      </c>
      <c r="F130" s="2">
        <v>45552</v>
      </c>
      <c r="G130" t="s">
        <v>650</v>
      </c>
      <c r="H130" t="s">
        <v>744</v>
      </c>
      <c r="I130">
        <v>-360</v>
      </c>
    </row>
    <row r="131" spans="1:9" x14ac:dyDescent="0.35">
      <c r="A131">
        <v>34049</v>
      </c>
      <c r="B131">
        <v>134</v>
      </c>
      <c r="C131" t="s">
        <v>139</v>
      </c>
      <c r="D131">
        <v>149</v>
      </c>
      <c r="E131" t="s">
        <v>73</v>
      </c>
      <c r="F131" s="2">
        <v>45552</v>
      </c>
      <c r="G131" t="s">
        <v>650</v>
      </c>
      <c r="H131" t="s">
        <v>745</v>
      </c>
      <c r="I131">
        <v>-751.98</v>
      </c>
    </row>
    <row r="132" spans="1:9" x14ac:dyDescent="0.35">
      <c r="A132">
        <v>34050</v>
      </c>
      <c r="B132">
        <v>134</v>
      </c>
      <c r="C132" t="s">
        <v>139</v>
      </c>
      <c r="D132">
        <v>149</v>
      </c>
      <c r="E132" t="s">
        <v>73</v>
      </c>
      <c r="F132" s="2">
        <v>45552</v>
      </c>
      <c r="G132" t="s">
        <v>650</v>
      </c>
      <c r="H132" t="s">
        <v>746</v>
      </c>
      <c r="I132">
        <v>-4000</v>
      </c>
    </row>
    <row r="133" spans="1:9" x14ac:dyDescent="0.35">
      <c r="A133">
        <v>33973</v>
      </c>
      <c r="B133">
        <v>134</v>
      </c>
      <c r="C133" t="s">
        <v>139</v>
      </c>
      <c r="D133">
        <v>149</v>
      </c>
      <c r="E133" t="s">
        <v>73</v>
      </c>
      <c r="F133" s="2">
        <v>45551</v>
      </c>
      <c r="G133" t="s">
        <v>648</v>
      </c>
      <c r="H133" t="s">
        <v>656</v>
      </c>
      <c r="I133">
        <v>59303.99</v>
      </c>
    </row>
    <row r="134" spans="1:9" x14ac:dyDescent="0.35">
      <c r="A134">
        <v>33974</v>
      </c>
      <c r="B134">
        <v>134</v>
      </c>
      <c r="C134" t="s">
        <v>139</v>
      </c>
      <c r="D134">
        <v>149</v>
      </c>
      <c r="E134" t="s">
        <v>73</v>
      </c>
      <c r="F134" s="2">
        <v>45551</v>
      </c>
      <c r="G134" t="s">
        <v>648</v>
      </c>
      <c r="H134" t="s">
        <v>656</v>
      </c>
      <c r="I134">
        <v>16204.64</v>
      </c>
    </row>
    <row r="135" spans="1:9" x14ac:dyDescent="0.35">
      <c r="A135">
        <v>33975</v>
      </c>
      <c r="B135">
        <v>134</v>
      </c>
      <c r="C135" t="s">
        <v>139</v>
      </c>
      <c r="D135">
        <v>149</v>
      </c>
      <c r="E135" t="s">
        <v>73</v>
      </c>
      <c r="F135" s="2">
        <v>45551</v>
      </c>
      <c r="G135" t="s">
        <v>648</v>
      </c>
      <c r="H135" t="s">
        <v>747</v>
      </c>
      <c r="I135">
        <v>19500</v>
      </c>
    </row>
    <row r="136" spans="1:9" x14ac:dyDescent="0.35">
      <c r="A136">
        <v>33976</v>
      </c>
      <c r="B136">
        <v>134</v>
      </c>
      <c r="C136" t="s">
        <v>139</v>
      </c>
      <c r="D136">
        <v>149</v>
      </c>
      <c r="E136" t="s">
        <v>73</v>
      </c>
      <c r="F136" s="2">
        <v>45551</v>
      </c>
      <c r="G136" t="s">
        <v>648</v>
      </c>
      <c r="H136" t="s">
        <v>747</v>
      </c>
      <c r="I136">
        <v>29214.42</v>
      </c>
    </row>
    <row r="137" spans="1:9" x14ac:dyDescent="0.35">
      <c r="A137">
        <v>33977</v>
      </c>
      <c r="B137">
        <v>134</v>
      </c>
      <c r="C137" t="s">
        <v>139</v>
      </c>
      <c r="D137">
        <v>149</v>
      </c>
      <c r="E137" t="s">
        <v>73</v>
      </c>
      <c r="F137" s="2">
        <v>45551</v>
      </c>
      <c r="G137" t="s">
        <v>648</v>
      </c>
      <c r="H137" t="s">
        <v>747</v>
      </c>
      <c r="I137">
        <v>5330</v>
      </c>
    </row>
    <row r="138" spans="1:9" x14ac:dyDescent="0.35">
      <c r="A138">
        <v>33978</v>
      </c>
      <c r="B138">
        <v>134</v>
      </c>
      <c r="C138" t="s">
        <v>139</v>
      </c>
      <c r="D138">
        <v>149</v>
      </c>
      <c r="E138" t="s">
        <v>73</v>
      </c>
      <c r="F138" s="2">
        <v>45551</v>
      </c>
      <c r="G138" t="s">
        <v>650</v>
      </c>
      <c r="H138" t="s">
        <v>742</v>
      </c>
      <c r="I138">
        <v>-207.48</v>
      </c>
    </row>
    <row r="139" spans="1:9" x14ac:dyDescent="0.35">
      <c r="A139">
        <v>33979</v>
      </c>
      <c r="B139">
        <v>134</v>
      </c>
      <c r="C139" t="s">
        <v>139</v>
      </c>
      <c r="D139">
        <v>149</v>
      </c>
      <c r="E139" t="s">
        <v>73</v>
      </c>
      <c r="F139" s="2">
        <v>45551</v>
      </c>
      <c r="G139" t="s">
        <v>650</v>
      </c>
      <c r="H139" t="s">
        <v>748</v>
      </c>
      <c r="I139">
        <v>-222.5</v>
      </c>
    </row>
    <row r="140" spans="1:9" x14ac:dyDescent="0.35">
      <c r="A140">
        <v>33980</v>
      </c>
      <c r="B140">
        <v>134</v>
      </c>
      <c r="C140" t="s">
        <v>139</v>
      </c>
      <c r="D140">
        <v>149</v>
      </c>
      <c r="E140" t="s">
        <v>73</v>
      </c>
      <c r="F140" s="2">
        <v>45551</v>
      </c>
      <c r="G140" t="s">
        <v>650</v>
      </c>
      <c r="H140" t="s">
        <v>728</v>
      </c>
      <c r="I140">
        <v>-262.3</v>
      </c>
    </row>
    <row r="141" spans="1:9" x14ac:dyDescent="0.35">
      <c r="A141">
        <v>33981</v>
      </c>
      <c r="B141">
        <v>134</v>
      </c>
      <c r="C141" t="s">
        <v>139</v>
      </c>
      <c r="D141">
        <v>149</v>
      </c>
      <c r="E141" t="s">
        <v>73</v>
      </c>
      <c r="F141" s="2">
        <v>45551</v>
      </c>
      <c r="G141" t="s">
        <v>650</v>
      </c>
      <c r="H141" t="s">
        <v>749</v>
      </c>
      <c r="I141">
        <v>-433.52</v>
      </c>
    </row>
    <row r="142" spans="1:9" x14ac:dyDescent="0.35">
      <c r="A142">
        <v>33982</v>
      </c>
      <c r="B142">
        <v>134</v>
      </c>
      <c r="C142" t="s">
        <v>139</v>
      </c>
      <c r="D142">
        <v>149</v>
      </c>
      <c r="E142" t="s">
        <v>73</v>
      </c>
      <c r="F142" s="2">
        <v>45551</v>
      </c>
      <c r="G142" t="s">
        <v>650</v>
      </c>
      <c r="H142" t="s">
        <v>750</v>
      </c>
      <c r="I142">
        <v>-461.8</v>
      </c>
    </row>
    <row r="143" spans="1:9" x14ac:dyDescent="0.35">
      <c r="A143">
        <v>33983</v>
      </c>
      <c r="B143">
        <v>134</v>
      </c>
      <c r="C143" t="s">
        <v>139</v>
      </c>
      <c r="D143">
        <v>149</v>
      </c>
      <c r="E143" t="s">
        <v>73</v>
      </c>
      <c r="F143" s="2">
        <v>45551</v>
      </c>
      <c r="G143" t="s">
        <v>650</v>
      </c>
      <c r="H143" t="s">
        <v>751</v>
      </c>
      <c r="I143">
        <v>-540</v>
      </c>
    </row>
    <row r="144" spans="1:9" x14ac:dyDescent="0.35">
      <c r="A144">
        <v>33984</v>
      </c>
      <c r="B144">
        <v>134</v>
      </c>
      <c r="C144" t="s">
        <v>139</v>
      </c>
      <c r="D144">
        <v>149</v>
      </c>
      <c r="E144" t="s">
        <v>73</v>
      </c>
      <c r="F144" s="2">
        <v>45551</v>
      </c>
      <c r="G144" t="s">
        <v>650</v>
      </c>
      <c r="H144" t="s">
        <v>752</v>
      </c>
      <c r="I144">
        <v>-600</v>
      </c>
    </row>
    <row r="145" spans="1:9" x14ac:dyDescent="0.35">
      <c r="A145">
        <v>33985</v>
      </c>
      <c r="B145">
        <v>134</v>
      </c>
      <c r="C145" t="s">
        <v>139</v>
      </c>
      <c r="D145">
        <v>149</v>
      </c>
      <c r="E145" t="s">
        <v>73</v>
      </c>
      <c r="F145" s="2">
        <v>45551</v>
      </c>
      <c r="G145" t="s">
        <v>650</v>
      </c>
      <c r="H145" t="s">
        <v>753</v>
      </c>
      <c r="I145">
        <v>-950</v>
      </c>
    </row>
    <row r="146" spans="1:9" x14ac:dyDescent="0.35">
      <c r="A146">
        <v>33986</v>
      </c>
      <c r="B146">
        <v>134</v>
      </c>
      <c r="C146" t="s">
        <v>139</v>
      </c>
      <c r="D146">
        <v>149</v>
      </c>
      <c r="E146" t="s">
        <v>73</v>
      </c>
      <c r="F146" s="2">
        <v>45551</v>
      </c>
      <c r="G146" t="s">
        <v>650</v>
      </c>
      <c r="H146" t="s">
        <v>678</v>
      </c>
      <c r="I146">
        <v>-1060.8399999999999</v>
      </c>
    </row>
    <row r="147" spans="1:9" x14ac:dyDescent="0.35">
      <c r="A147">
        <v>33987</v>
      </c>
      <c r="B147">
        <v>134</v>
      </c>
      <c r="C147" t="s">
        <v>139</v>
      </c>
      <c r="D147">
        <v>149</v>
      </c>
      <c r="E147" t="s">
        <v>73</v>
      </c>
      <c r="F147" s="2">
        <v>45551</v>
      </c>
      <c r="G147" t="s">
        <v>650</v>
      </c>
      <c r="H147" t="s">
        <v>754</v>
      </c>
      <c r="I147">
        <v>-1460.2</v>
      </c>
    </row>
    <row r="148" spans="1:9" x14ac:dyDescent="0.35">
      <c r="A148">
        <v>33988</v>
      </c>
      <c r="B148">
        <v>134</v>
      </c>
      <c r="C148" t="s">
        <v>139</v>
      </c>
      <c r="D148">
        <v>149</v>
      </c>
      <c r="E148" t="s">
        <v>73</v>
      </c>
      <c r="F148" s="2">
        <v>45551</v>
      </c>
      <c r="G148" t="s">
        <v>650</v>
      </c>
      <c r="H148" t="s">
        <v>755</v>
      </c>
      <c r="I148">
        <v>-1461.06</v>
      </c>
    </row>
    <row r="149" spans="1:9" x14ac:dyDescent="0.35">
      <c r="A149">
        <v>33989</v>
      </c>
      <c r="B149">
        <v>134</v>
      </c>
      <c r="C149" t="s">
        <v>139</v>
      </c>
      <c r="D149">
        <v>149</v>
      </c>
      <c r="E149" t="s">
        <v>73</v>
      </c>
      <c r="F149" s="2">
        <v>45551</v>
      </c>
      <c r="G149" t="s">
        <v>650</v>
      </c>
      <c r="H149" t="s">
        <v>756</v>
      </c>
      <c r="I149">
        <v>-1548.04</v>
      </c>
    </row>
    <row r="150" spans="1:9" x14ac:dyDescent="0.35">
      <c r="A150">
        <v>33990</v>
      </c>
      <c r="B150">
        <v>134</v>
      </c>
      <c r="C150" t="s">
        <v>139</v>
      </c>
      <c r="D150">
        <v>149</v>
      </c>
      <c r="E150" t="s">
        <v>73</v>
      </c>
      <c r="F150" s="2">
        <v>45551</v>
      </c>
      <c r="G150" t="s">
        <v>650</v>
      </c>
      <c r="H150" t="s">
        <v>757</v>
      </c>
      <c r="I150">
        <v>-1592.46</v>
      </c>
    </row>
    <row r="151" spans="1:9" x14ac:dyDescent="0.35">
      <c r="A151">
        <v>33991</v>
      </c>
      <c r="B151">
        <v>134</v>
      </c>
      <c r="C151" t="s">
        <v>139</v>
      </c>
      <c r="D151">
        <v>149</v>
      </c>
      <c r="E151" t="s">
        <v>73</v>
      </c>
      <c r="F151" s="2">
        <v>45551</v>
      </c>
      <c r="G151" t="s">
        <v>650</v>
      </c>
      <c r="H151" t="s">
        <v>758</v>
      </c>
      <c r="I151">
        <v>-1826.31</v>
      </c>
    </row>
    <row r="152" spans="1:9" x14ac:dyDescent="0.35">
      <c r="A152">
        <v>33992</v>
      </c>
      <c r="B152">
        <v>134</v>
      </c>
      <c r="C152" t="s">
        <v>139</v>
      </c>
      <c r="D152">
        <v>149</v>
      </c>
      <c r="E152" t="s">
        <v>73</v>
      </c>
      <c r="F152" s="2">
        <v>45551</v>
      </c>
      <c r="G152" t="s">
        <v>650</v>
      </c>
      <c r="H152" t="s">
        <v>755</v>
      </c>
      <c r="I152">
        <v>-1858.77</v>
      </c>
    </row>
    <row r="153" spans="1:9" x14ac:dyDescent="0.35">
      <c r="A153">
        <v>33993</v>
      </c>
      <c r="B153">
        <v>134</v>
      </c>
      <c r="C153" t="s">
        <v>139</v>
      </c>
      <c r="D153">
        <v>149</v>
      </c>
      <c r="E153" t="s">
        <v>73</v>
      </c>
      <c r="F153" s="2">
        <v>45551</v>
      </c>
      <c r="G153" t="s">
        <v>650</v>
      </c>
      <c r="H153" t="s">
        <v>728</v>
      </c>
      <c r="I153">
        <v>-2249.25</v>
      </c>
    </row>
    <row r="154" spans="1:9" x14ac:dyDescent="0.35">
      <c r="A154">
        <v>33994</v>
      </c>
      <c r="B154">
        <v>134</v>
      </c>
      <c r="C154" t="s">
        <v>139</v>
      </c>
      <c r="D154">
        <v>149</v>
      </c>
      <c r="E154" t="s">
        <v>73</v>
      </c>
      <c r="F154" s="2">
        <v>45551</v>
      </c>
      <c r="G154" t="s">
        <v>650</v>
      </c>
      <c r="H154" t="s">
        <v>759</v>
      </c>
      <c r="I154">
        <v>-2274.83</v>
      </c>
    </row>
    <row r="155" spans="1:9" x14ac:dyDescent="0.35">
      <c r="A155">
        <v>33995</v>
      </c>
      <c r="B155">
        <v>134</v>
      </c>
      <c r="C155" t="s">
        <v>139</v>
      </c>
      <c r="D155">
        <v>149</v>
      </c>
      <c r="E155" t="s">
        <v>73</v>
      </c>
      <c r="F155" s="2">
        <v>45551</v>
      </c>
      <c r="G155" t="s">
        <v>650</v>
      </c>
      <c r="H155" t="s">
        <v>728</v>
      </c>
      <c r="I155">
        <v>-2520.16</v>
      </c>
    </row>
    <row r="156" spans="1:9" x14ac:dyDescent="0.35">
      <c r="A156">
        <v>33996</v>
      </c>
      <c r="B156">
        <v>134</v>
      </c>
      <c r="C156" t="s">
        <v>139</v>
      </c>
      <c r="D156">
        <v>149</v>
      </c>
      <c r="E156" t="s">
        <v>73</v>
      </c>
      <c r="F156" s="2">
        <v>45551</v>
      </c>
      <c r="G156" t="s">
        <v>650</v>
      </c>
      <c r="H156" t="s">
        <v>760</v>
      </c>
      <c r="I156">
        <v>-2627.8</v>
      </c>
    </row>
    <row r="157" spans="1:9" x14ac:dyDescent="0.35">
      <c r="A157">
        <v>33997</v>
      </c>
      <c r="B157">
        <v>134</v>
      </c>
      <c r="C157" t="s">
        <v>139</v>
      </c>
      <c r="D157">
        <v>149</v>
      </c>
      <c r="E157" t="s">
        <v>73</v>
      </c>
      <c r="F157" s="2">
        <v>45551</v>
      </c>
      <c r="G157" t="s">
        <v>650</v>
      </c>
      <c r="H157" t="s">
        <v>761</v>
      </c>
      <c r="I157">
        <v>-2701.79</v>
      </c>
    </row>
    <row r="158" spans="1:9" x14ac:dyDescent="0.35">
      <c r="A158">
        <v>33998</v>
      </c>
      <c r="B158">
        <v>134</v>
      </c>
      <c r="C158" t="s">
        <v>139</v>
      </c>
      <c r="D158">
        <v>149</v>
      </c>
      <c r="E158" t="s">
        <v>73</v>
      </c>
      <c r="F158" s="2">
        <v>45551</v>
      </c>
      <c r="G158" t="s">
        <v>650</v>
      </c>
      <c r="H158" t="s">
        <v>762</v>
      </c>
      <c r="I158">
        <v>-3030.3</v>
      </c>
    </row>
    <row r="159" spans="1:9" x14ac:dyDescent="0.35">
      <c r="A159">
        <v>33999</v>
      </c>
      <c r="B159">
        <v>134</v>
      </c>
      <c r="C159" t="s">
        <v>139</v>
      </c>
      <c r="D159">
        <v>149</v>
      </c>
      <c r="E159" t="s">
        <v>73</v>
      </c>
      <c r="F159" s="2">
        <v>45551</v>
      </c>
      <c r="G159" t="s">
        <v>650</v>
      </c>
      <c r="H159" t="s">
        <v>763</v>
      </c>
      <c r="I159">
        <v>-5100</v>
      </c>
    </row>
    <row r="160" spans="1:9" x14ac:dyDescent="0.35">
      <c r="A160">
        <v>34000</v>
      </c>
      <c r="B160">
        <v>134</v>
      </c>
      <c r="C160" t="s">
        <v>139</v>
      </c>
      <c r="D160">
        <v>149</v>
      </c>
      <c r="E160" t="s">
        <v>73</v>
      </c>
      <c r="F160" s="2">
        <v>45551</v>
      </c>
      <c r="G160" t="s">
        <v>650</v>
      </c>
      <c r="H160" t="s">
        <v>764</v>
      </c>
      <c r="I160">
        <v>-5615.85</v>
      </c>
    </row>
    <row r="161" spans="1:9" x14ac:dyDescent="0.35">
      <c r="A161">
        <v>34001</v>
      </c>
      <c r="B161">
        <v>134</v>
      </c>
      <c r="C161" t="s">
        <v>139</v>
      </c>
      <c r="D161">
        <v>149</v>
      </c>
      <c r="E161" t="s">
        <v>73</v>
      </c>
      <c r="F161" s="2">
        <v>45551</v>
      </c>
      <c r="G161" t="s">
        <v>650</v>
      </c>
      <c r="H161" t="s">
        <v>765</v>
      </c>
      <c r="I161">
        <v>-3000</v>
      </c>
    </row>
    <row r="162" spans="1:9" x14ac:dyDescent="0.35">
      <c r="A162">
        <v>34002</v>
      </c>
      <c r="B162">
        <v>134</v>
      </c>
      <c r="C162" t="s">
        <v>139</v>
      </c>
      <c r="D162">
        <v>149</v>
      </c>
      <c r="E162" t="s">
        <v>73</v>
      </c>
      <c r="F162" s="2">
        <v>45551</v>
      </c>
      <c r="G162" t="s">
        <v>650</v>
      </c>
      <c r="H162" t="s">
        <v>766</v>
      </c>
      <c r="I162">
        <v>-4200</v>
      </c>
    </row>
    <row r="163" spans="1:9" x14ac:dyDescent="0.35">
      <c r="A163">
        <v>34003</v>
      </c>
      <c r="B163">
        <v>134</v>
      </c>
      <c r="C163" t="s">
        <v>139</v>
      </c>
      <c r="D163">
        <v>149</v>
      </c>
      <c r="E163" t="s">
        <v>73</v>
      </c>
      <c r="F163" s="2">
        <v>45551</v>
      </c>
      <c r="G163" t="s">
        <v>650</v>
      </c>
      <c r="H163" t="s">
        <v>767</v>
      </c>
      <c r="I163">
        <v>-3500</v>
      </c>
    </row>
    <row r="164" spans="1:9" x14ac:dyDescent="0.35">
      <c r="A164">
        <v>34004</v>
      </c>
      <c r="B164">
        <v>134</v>
      </c>
      <c r="C164" t="s">
        <v>139</v>
      </c>
      <c r="D164">
        <v>149</v>
      </c>
      <c r="E164" t="s">
        <v>73</v>
      </c>
      <c r="F164" s="2">
        <v>45551</v>
      </c>
      <c r="G164" t="s">
        <v>650</v>
      </c>
      <c r="H164" t="s">
        <v>768</v>
      </c>
      <c r="I164">
        <v>-23412.09</v>
      </c>
    </row>
    <row r="165" spans="1:9" x14ac:dyDescent="0.35">
      <c r="A165">
        <v>34005</v>
      </c>
      <c r="B165">
        <v>134</v>
      </c>
      <c r="C165" t="s">
        <v>139</v>
      </c>
      <c r="D165">
        <v>149</v>
      </c>
      <c r="E165" t="s">
        <v>73</v>
      </c>
      <c r="F165" s="2">
        <v>45551</v>
      </c>
      <c r="G165" t="s">
        <v>650</v>
      </c>
      <c r="H165" t="s">
        <v>769</v>
      </c>
      <c r="I165">
        <v>-1666.33</v>
      </c>
    </row>
    <row r="166" spans="1:9" x14ac:dyDescent="0.35">
      <c r="A166">
        <v>34006</v>
      </c>
      <c r="B166">
        <v>134</v>
      </c>
      <c r="C166" t="s">
        <v>139</v>
      </c>
      <c r="D166">
        <v>149</v>
      </c>
      <c r="E166" t="s">
        <v>73</v>
      </c>
      <c r="F166" s="2">
        <v>45551</v>
      </c>
      <c r="G166" t="s">
        <v>650</v>
      </c>
      <c r="H166" t="s">
        <v>770</v>
      </c>
      <c r="I166">
        <v>-198</v>
      </c>
    </row>
    <row r="167" spans="1:9" x14ac:dyDescent="0.35">
      <c r="A167">
        <v>34007</v>
      </c>
      <c r="B167">
        <v>134</v>
      </c>
      <c r="C167" t="s">
        <v>139</v>
      </c>
      <c r="D167">
        <v>149</v>
      </c>
      <c r="E167" t="s">
        <v>73</v>
      </c>
      <c r="F167" s="2">
        <v>45551</v>
      </c>
      <c r="G167" t="s">
        <v>650</v>
      </c>
      <c r="H167" t="s">
        <v>766</v>
      </c>
      <c r="I167">
        <v>-8000</v>
      </c>
    </row>
    <row r="168" spans="1:9" x14ac:dyDescent="0.35">
      <c r="A168">
        <v>34008</v>
      </c>
      <c r="B168">
        <v>134</v>
      </c>
      <c r="C168" t="s">
        <v>139</v>
      </c>
      <c r="D168">
        <v>149</v>
      </c>
      <c r="E168" t="s">
        <v>73</v>
      </c>
      <c r="F168" s="2">
        <v>45551</v>
      </c>
      <c r="G168" t="s">
        <v>650</v>
      </c>
      <c r="H168" t="s">
        <v>771</v>
      </c>
      <c r="I168">
        <v>-5000</v>
      </c>
    </row>
    <row r="169" spans="1:9" x14ac:dyDescent="0.35">
      <c r="A169">
        <v>34009</v>
      </c>
      <c r="B169">
        <v>134</v>
      </c>
      <c r="C169" t="s">
        <v>139</v>
      </c>
      <c r="D169">
        <v>149</v>
      </c>
      <c r="E169" t="s">
        <v>73</v>
      </c>
      <c r="F169" s="2">
        <v>45551</v>
      </c>
      <c r="G169" t="s">
        <v>650</v>
      </c>
      <c r="H169" t="s">
        <v>772</v>
      </c>
      <c r="I169">
        <v>-3350</v>
      </c>
    </row>
    <row r="170" spans="1:9" x14ac:dyDescent="0.35">
      <c r="A170">
        <v>34010</v>
      </c>
      <c r="B170">
        <v>134</v>
      </c>
      <c r="C170" t="s">
        <v>139</v>
      </c>
      <c r="D170">
        <v>149</v>
      </c>
      <c r="E170" t="s">
        <v>73</v>
      </c>
      <c r="F170" s="2">
        <v>45551</v>
      </c>
      <c r="G170" t="s">
        <v>650</v>
      </c>
      <c r="H170" t="s">
        <v>768</v>
      </c>
      <c r="I170">
        <v>-8333.3700000000008</v>
      </c>
    </row>
    <row r="171" spans="1:9" x14ac:dyDescent="0.35">
      <c r="A171">
        <v>33972</v>
      </c>
      <c r="B171">
        <v>134</v>
      </c>
      <c r="C171" t="s">
        <v>139</v>
      </c>
      <c r="D171">
        <v>149</v>
      </c>
      <c r="E171" t="s">
        <v>73</v>
      </c>
      <c r="F171" s="2">
        <v>45549</v>
      </c>
      <c r="G171" t="s">
        <v>648</v>
      </c>
      <c r="H171" t="s">
        <v>649</v>
      </c>
      <c r="I171">
        <v>0.03</v>
      </c>
    </row>
    <row r="172" spans="1:9" x14ac:dyDescent="0.35">
      <c r="A172">
        <v>33447</v>
      </c>
      <c r="B172">
        <v>133</v>
      </c>
      <c r="C172" t="s">
        <v>305</v>
      </c>
      <c r="D172">
        <v>149</v>
      </c>
      <c r="E172" t="s">
        <v>73</v>
      </c>
      <c r="F172" s="2">
        <v>45548</v>
      </c>
      <c r="G172" t="s">
        <v>648</v>
      </c>
      <c r="H172" t="s">
        <v>773</v>
      </c>
      <c r="I172">
        <v>43.5</v>
      </c>
    </row>
    <row r="173" spans="1:9" x14ac:dyDescent="0.35">
      <c r="A173">
        <v>33958</v>
      </c>
      <c r="B173">
        <v>134</v>
      </c>
      <c r="C173" t="s">
        <v>139</v>
      </c>
      <c r="D173">
        <v>149</v>
      </c>
      <c r="E173" t="s">
        <v>73</v>
      </c>
      <c r="F173" s="2">
        <v>45548</v>
      </c>
      <c r="G173" t="s">
        <v>648</v>
      </c>
      <c r="H173" t="s">
        <v>649</v>
      </c>
      <c r="I173">
        <v>0.04</v>
      </c>
    </row>
    <row r="174" spans="1:9" x14ac:dyDescent="0.35">
      <c r="A174">
        <v>33959</v>
      </c>
      <c r="B174">
        <v>134</v>
      </c>
      <c r="C174" t="s">
        <v>139</v>
      </c>
      <c r="D174">
        <v>149</v>
      </c>
      <c r="E174" t="s">
        <v>73</v>
      </c>
      <c r="F174" s="2">
        <v>45548</v>
      </c>
      <c r="G174" t="s">
        <v>650</v>
      </c>
      <c r="H174" t="s">
        <v>774</v>
      </c>
      <c r="I174">
        <v>-2</v>
      </c>
    </row>
    <row r="175" spans="1:9" x14ac:dyDescent="0.35">
      <c r="A175">
        <v>33960</v>
      </c>
      <c r="B175">
        <v>134</v>
      </c>
      <c r="C175" t="s">
        <v>139</v>
      </c>
      <c r="D175">
        <v>149</v>
      </c>
      <c r="E175" t="s">
        <v>73</v>
      </c>
      <c r="F175" s="2">
        <v>45548</v>
      </c>
      <c r="G175" t="s">
        <v>650</v>
      </c>
      <c r="H175" t="s">
        <v>662</v>
      </c>
      <c r="I175">
        <v>-2</v>
      </c>
    </row>
    <row r="176" spans="1:9" x14ac:dyDescent="0.35">
      <c r="A176">
        <v>33961</v>
      </c>
      <c r="B176">
        <v>134</v>
      </c>
      <c r="C176" t="s">
        <v>139</v>
      </c>
      <c r="D176">
        <v>149</v>
      </c>
      <c r="E176" t="s">
        <v>73</v>
      </c>
      <c r="F176" s="2">
        <v>45548</v>
      </c>
      <c r="G176" t="s">
        <v>650</v>
      </c>
      <c r="H176" t="s">
        <v>662</v>
      </c>
      <c r="I176">
        <v>-2</v>
      </c>
    </row>
    <row r="177" spans="1:9" x14ac:dyDescent="0.35">
      <c r="A177">
        <v>33962</v>
      </c>
      <c r="B177">
        <v>134</v>
      </c>
      <c r="C177" t="s">
        <v>139</v>
      </c>
      <c r="D177">
        <v>149</v>
      </c>
      <c r="E177" t="s">
        <v>73</v>
      </c>
      <c r="F177" s="2">
        <v>45548</v>
      </c>
      <c r="G177" t="s">
        <v>650</v>
      </c>
      <c r="H177" t="s">
        <v>662</v>
      </c>
      <c r="I177">
        <v>-2</v>
      </c>
    </row>
    <row r="178" spans="1:9" x14ac:dyDescent="0.35">
      <c r="A178">
        <v>33963</v>
      </c>
      <c r="B178">
        <v>134</v>
      </c>
      <c r="C178" t="s">
        <v>139</v>
      </c>
      <c r="D178">
        <v>149</v>
      </c>
      <c r="E178" t="s">
        <v>73</v>
      </c>
      <c r="F178" s="2">
        <v>45548</v>
      </c>
      <c r="G178" t="s">
        <v>650</v>
      </c>
      <c r="H178" t="s">
        <v>662</v>
      </c>
      <c r="I178">
        <v>-2</v>
      </c>
    </row>
    <row r="179" spans="1:9" x14ac:dyDescent="0.35">
      <c r="A179">
        <v>33964</v>
      </c>
      <c r="B179">
        <v>134</v>
      </c>
      <c r="C179" t="s">
        <v>139</v>
      </c>
      <c r="D179">
        <v>149</v>
      </c>
      <c r="E179" t="s">
        <v>73</v>
      </c>
      <c r="F179" s="2">
        <v>45548</v>
      </c>
      <c r="G179" t="s">
        <v>648</v>
      </c>
      <c r="H179" t="s">
        <v>656</v>
      </c>
      <c r="I179">
        <v>1978.87</v>
      </c>
    </row>
    <row r="180" spans="1:9" x14ac:dyDescent="0.35">
      <c r="A180">
        <v>33965</v>
      </c>
      <c r="B180">
        <v>134</v>
      </c>
      <c r="C180" t="s">
        <v>139</v>
      </c>
      <c r="D180">
        <v>149</v>
      </c>
      <c r="E180" t="s">
        <v>73</v>
      </c>
      <c r="F180" s="2">
        <v>45548</v>
      </c>
      <c r="G180" t="s">
        <v>648</v>
      </c>
      <c r="H180" t="s">
        <v>656</v>
      </c>
      <c r="I180">
        <v>16391.439999999999</v>
      </c>
    </row>
    <row r="181" spans="1:9" x14ac:dyDescent="0.35">
      <c r="A181">
        <v>33966</v>
      </c>
      <c r="B181">
        <v>134</v>
      </c>
      <c r="C181" t="s">
        <v>139</v>
      </c>
      <c r="D181">
        <v>149</v>
      </c>
      <c r="E181" t="s">
        <v>73</v>
      </c>
      <c r="F181" s="2">
        <v>45548</v>
      </c>
      <c r="G181" t="s">
        <v>650</v>
      </c>
      <c r="H181" t="s">
        <v>774</v>
      </c>
      <c r="I181">
        <v>-2</v>
      </c>
    </row>
    <row r="182" spans="1:9" x14ac:dyDescent="0.35">
      <c r="A182">
        <v>33967</v>
      </c>
      <c r="B182">
        <v>134</v>
      </c>
      <c r="C182" t="s">
        <v>139</v>
      </c>
      <c r="D182">
        <v>149</v>
      </c>
      <c r="E182" t="s">
        <v>73</v>
      </c>
      <c r="F182" s="2">
        <v>45548</v>
      </c>
      <c r="G182" t="s">
        <v>650</v>
      </c>
      <c r="H182" t="s">
        <v>662</v>
      </c>
      <c r="I182">
        <v>-2</v>
      </c>
    </row>
    <row r="183" spans="1:9" x14ac:dyDescent="0.35">
      <c r="A183">
        <v>33968</v>
      </c>
      <c r="B183">
        <v>134</v>
      </c>
      <c r="C183" t="s">
        <v>139</v>
      </c>
      <c r="D183">
        <v>149</v>
      </c>
      <c r="E183" t="s">
        <v>73</v>
      </c>
      <c r="F183" s="2">
        <v>45548</v>
      </c>
      <c r="G183" t="s">
        <v>650</v>
      </c>
      <c r="H183" t="s">
        <v>774</v>
      </c>
      <c r="I183">
        <v>-2</v>
      </c>
    </row>
    <row r="184" spans="1:9" x14ac:dyDescent="0.35">
      <c r="A184">
        <v>33969</v>
      </c>
      <c r="B184">
        <v>134</v>
      </c>
      <c r="C184" t="s">
        <v>139</v>
      </c>
      <c r="D184">
        <v>149</v>
      </c>
      <c r="E184" t="s">
        <v>73</v>
      </c>
      <c r="F184" s="2">
        <v>45548</v>
      </c>
      <c r="G184" t="s">
        <v>650</v>
      </c>
      <c r="H184" t="s">
        <v>662</v>
      </c>
      <c r="I184">
        <v>-2</v>
      </c>
    </row>
    <row r="185" spans="1:9" x14ac:dyDescent="0.35">
      <c r="A185">
        <v>33970</v>
      </c>
      <c r="B185">
        <v>134</v>
      </c>
      <c r="C185" t="s">
        <v>139</v>
      </c>
      <c r="D185">
        <v>149</v>
      </c>
      <c r="E185" t="s">
        <v>73</v>
      </c>
      <c r="F185" s="2">
        <v>45548</v>
      </c>
      <c r="G185" t="s">
        <v>650</v>
      </c>
      <c r="H185" t="s">
        <v>775</v>
      </c>
      <c r="I185">
        <v>-1300</v>
      </c>
    </row>
    <row r="186" spans="1:9" x14ac:dyDescent="0.35">
      <c r="A186">
        <v>33971</v>
      </c>
      <c r="B186">
        <v>134</v>
      </c>
      <c r="C186" t="s">
        <v>139</v>
      </c>
      <c r="D186">
        <v>149</v>
      </c>
      <c r="E186" t="s">
        <v>73</v>
      </c>
      <c r="F186" s="2">
        <v>45548</v>
      </c>
      <c r="G186" t="s">
        <v>650</v>
      </c>
      <c r="H186" t="s">
        <v>776</v>
      </c>
      <c r="I186">
        <v>-1572.3</v>
      </c>
    </row>
    <row r="187" spans="1:9" x14ac:dyDescent="0.35">
      <c r="A187">
        <v>33446</v>
      </c>
      <c r="B187">
        <v>133</v>
      </c>
      <c r="C187" t="s">
        <v>305</v>
      </c>
      <c r="D187">
        <v>149</v>
      </c>
      <c r="E187" t="s">
        <v>73</v>
      </c>
      <c r="F187" s="2">
        <v>45547</v>
      </c>
      <c r="G187" t="s">
        <v>648</v>
      </c>
      <c r="H187" t="s">
        <v>777</v>
      </c>
      <c r="I187">
        <v>95.62</v>
      </c>
    </row>
    <row r="188" spans="1:9" x14ac:dyDescent="0.35">
      <c r="A188">
        <v>33930</v>
      </c>
      <c r="B188">
        <v>134</v>
      </c>
      <c r="C188" t="s">
        <v>139</v>
      </c>
      <c r="D188">
        <v>149</v>
      </c>
      <c r="E188" t="s">
        <v>73</v>
      </c>
      <c r="F188" s="2">
        <v>45547</v>
      </c>
      <c r="G188" t="s">
        <v>648</v>
      </c>
      <c r="H188" t="s">
        <v>649</v>
      </c>
      <c r="I188">
        <v>0.03</v>
      </c>
    </row>
    <row r="189" spans="1:9" x14ac:dyDescent="0.35">
      <c r="A189">
        <v>33931</v>
      </c>
      <c r="B189">
        <v>134</v>
      </c>
      <c r="C189" t="s">
        <v>139</v>
      </c>
      <c r="D189">
        <v>149</v>
      </c>
      <c r="E189" t="s">
        <v>73</v>
      </c>
      <c r="F189" s="2">
        <v>45547</v>
      </c>
      <c r="G189" t="s">
        <v>650</v>
      </c>
      <c r="H189" t="s">
        <v>657</v>
      </c>
      <c r="I189">
        <v>-30000</v>
      </c>
    </row>
    <row r="190" spans="1:9" x14ac:dyDescent="0.35">
      <c r="A190">
        <v>33932</v>
      </c>
      <c r="B190">
        <v>134</v>
      </c>
      <c r="C190" t="s">
        <v>139</v>
      </c>
      <c r="D190">
        <v>149</v>
      </c>
      <c r="E190" t="s">
        <v>73</v>
      </c>
      <c r="F190" s="2">
        <v>45547</v>
      </c>
      <c r="G190" t="s">
        <v>648</v>
      </c>
      <c r="H190" t="s">
        <v>656</v>
      </c>
      <c r="I190">
        <v>4772.9399999999996</v>
      </c>
    </row>
    <row r="191" spans="1:9" x14ac:dyDescent="0.35">
      <c r="A191">
        <v>33933</v>
      </c>
      <c r="B191">
        <v>134</v>
      </c>
      <c r="C191" t="s">
        <v>139</v>
      </c>
      <c r="D191">
        <v>149</v>
      </c>
      <c r="E191" t="s">
        <v>73</v>
      </c>
      <c r="F191" s="2">
        <v>45547</v>
      </c>
      <c r="G191" t="s">
        <v>648</v>
      </c>
      <c r="H191" t="s">
        <v>656</v>
      </c>
      <c r="I191">
        <v>6669.6</v>
      </c>
    </row>
    <row r="192" spans="1:9" x14ac:dyDescent="0.35">
      <c r="A192">
        <v>33934</v>
      </c>
      <c r="B192">
        <v>134</v>
      </c>
      <c r="C192" t="s">
        <v>139</v>
      </c>
      <c r="D192">
        <v>149</v>
      </c>
      <c r="E192" t="s">
        <v>73</v>
      </c>
      <c r="F192" s="2">
        <v>45547</v>
      </c>
      <c r="G192" t="s">
        <v>650</v>
      </c>
      <c r="H192" t="s">
        <v>778</v>
      </c>
      <c r="I192">
        <v>-206.4</v>
      </c>
    </row>
    <row r="193" spans="1:9" x14ac:dyDescent="0.35">
      <c r="A193">
        <v>33935</v>
      </c>
      <c r="B193">
        <v>134</v>
      </c>
      <c r="C193" t="s">
        <v>139</v>
      </c>
      <c r="D193">
        <v>149</v>
      </c>
      <c r="E193" t="s">
        <v>73</v>
      </c>
      <c r="F193" s="2">
        <v>45547</v>
      </c>
      <c r="G193" t="s">
        <v>650</v>
      </c>
      <c r="H193" t="s">
        <v>673</v>
      </c>
      <c r="I193">
        <v>-216.3</v>
      </c>
    </row>
    <row r="194" spans="1:9" x14ac:dyDescent="0.35">
      <c r="A194">
        <v>33936</v>
      </c>
      <c r="B194">
        <v>134</v>
      </c>
      <c r="C194" t="s">
        <v>139</v>
      </c>
      <c r="D194">
        <v>149</v>
      </c>
      <c r="E194" t="s">
        <v>73</v>
      </c>
      <c r="F194" s="2">
        <v>45547</v>
      </c>
      <c r="G194" t="s">
        <v>650</v>
      </c>
      <c r="H194" t="s">
        <v>728</v>
      </c>
      <c r="I194">
        <v>-401.9</v>
      </c>
    </row>
    <row r="195" spans="1:9" x14ac:dyDescent="0.35">
      <c r="A195">
        <v>33937</v>
      </c>
      <c r="B195">
        <v>134</v>
      </c>
      <c r="C195" t="s">
        <v>139</v>
      </c>
      <c r="D195">
        <v>149</v>
      </c>
      <c r="E195" t="s">
        <v>73</v>
      </c>
      <c r="F195" s="2">
        <v>45547</v>
      </c>
      <c r="G195" t="s">
        <v>650</v>
      </c>
      <c r="H195" t="s">
        <v>779</v>
      </c>
      <c r="I195">
        <v>-390</v>
      </c>
    </row>
    <row r="196" spans="1:9" x14ac:dyDescent="0.35">
      <c r="A196">
        <v>33938</v>
      </c>
      <c r="B196">
        <v>134</v>
      </c>
      <c r="C196" t="s">
        <v>139</v>
      </c>
      <c r="D196">
        <v>149</v>
      </c>
      <c r="E196" t="s">
        <v>73</v>
      </c>
      <c r="F196" s="2">
        <v>45547</v>
      </c>
      <c r="G196" t="s">
        <v>650</v>
      </c>
      <c r="H196" t="s">
        <v>780</v>
      </c>
      <c r="I196">
        <v>-635</v>
      </c>
    </row>
    <row r="197" spans="1:9" x14ac:dyDescent="0.35">
      <c r="A197">
        <v>33939</v>
      </c>
      <c r="B197">
        <v>134</v>
      </c>
      <c r="C197" t="s">
        <v>139</v>
      </c>
      <c r="D197">
        <v>149</v>
      </c>
      <c r="E197" t="s">
        <v>73</v>
      </c>
      <c r="F197" s="2">
        <v>45547</v>
      </c>
      <c r="G197" t="s">
        <v>650</v>
      </c>
      <c r="H197" t="s">
        <v>781</v>
      </c>
      <c r="I197">
        <v>-583.89</v>
      </c>
    </row>
    <row r="198" spans="1:9" x14ac:dyDescent="0.35">
      <c r="A198">
        <v>33940</v>
      </c>
      <c r="B198">
        <v>134</v>
      </c>
      <c r="C198" t="s">
        <v>139</v>
      </c>
      <c r="D198">
        <v>149</v>
      </c>
      <c r="E198" t="s">
        <v>73</v>
      </c>
      <c r="F198" s="2">
        <v>45547</v>
      </c>
      <c r="G198" t="s">
        <v>650</v>
      </c>
      <c r="H198" t="s">
        <v>782</v>
      </c>
      <c r="I198">
        <v>-734</v>
      </c>
    </row>
    <row r="199" spans="1:9" x14ac:dyDescent="0.35">
      <c r="A199">
        <v>33941</v>
      </c>
      <c r="B199">
        <v>134</v>
      </c>
      <c r="C199" t="s">
        <v>139</v>
      </c>
      <c r="D199">
        <v>149</v>
      </c>
      <c r="E199" t="s">
        <v>73</v>
      </c>
      <c r="F199" s="2">
        <v>45547</v>
      </c>
      <c r="G199" t="s">
        <v>650</v>
      </c>
      <c r="H199" t="s">
        <v>783</v>
      </c>
      <c r="I199">
        <v>-986.2</v>
      </c>
    </row>
    <row r="200" spans="1:9" x14ac:dyDescent="0.35">
      <c r="A200">
        <v>33942</v>
      </c>
      <c r="B200">
        <v>134</v>
      </c>
      <c r="C200" t="s">
        <v>139</v>
      </c>
      <c r="D200">
        <v>149</v>
      </c>
      <c r="E200" t="s">
        <v>73</v>
      </c>
      <c r="F200" s="2">
        <v>45547</v>
      </c>
      <c r="G200" t="s">
        <v>650</v>
      </c>
      <c r="H200" t="s">
        <v>784</v>
      </c>
      <c r="I200">
        <v>-1388.18</v>
      </c>
    </row>
    <row r="201" spans="1:9" x14ac:dyDescent="0.35">
      <c r="A201">
        <v>33943</v>
      </c>
      <c r="B201">
        <v>134</v>
      </c>
      <c r="C201" t="s">
        <v>139</v>
      </c>
      <c r="D201">
        <v>149</v>
      </c>
      <c r="E201" t="s">
        <v>73</v>
      </c>
      <c r="F201" s="2">
        <v>45547</v>
      </c>
      <c r="G201" t="s">
        <v>650</v>
      </c>
      <c r="H201" t="s">
        <v>785</v>
      </c>
      <c r="I201">
        <v>-1500</v>
      </c>
    </row>
    <row r="202" spans="1:9" x14ac:dyDescent="0.35">
      <c r="A202">
        <v>33944</v>
      </c>
      <c r="B202">
        <v>134</v>
      </c>
      <c r="C202" t="s">
        <v>139</v>
      </c>
      <c r="D202">
        <v>149</v>
      </c>
      <c r="E202" t="s">
        <v>73</v>
      </c>
      <c r="F202" s="2">
        <v>45547</v>
      </c>
      <c r="G202" t="s">
        <v>650</v>
      </c>
      <c r="H202" t="s">
        <v>786</v>
      </c>
      <c r="I202">
        <v>-2530</v>
      </c>
    </row>
    <row r="203" spans="1:9" x14ac:dyDescent="0.35">
      <c r="A203">
        <v>33945</v>
      </c>
      <c r="B203">
        <v>134</v>
      </c>
      <c r="C203" t="s">
        <v>139</v>
      </c>
      <c r="D203">
        <v>149</v>
      </c>
      <c r="E203" t="s">
        <v>73</v>
      </c>
      <c r="F203" s="2">
        <v>45547</v>
      </c>
      <c r="G203" t="s">
        <v>650</v>
      </c>
      <c r="H203" t="s">
        <v>745</v>
      </c>
      <c r="I203">
        <v>-228.57</v>
      </c>
    </row>
    <row r="204" spans="1:9" x14ac:dyDescent="0.35">
      <c r="A204">
        <v>33946</v>
      </c>
      <c r="B204">
        <v>134</v>
      </c>
      <c r="C204" t="s">
        <v>139</v>
      </c>
      <c r="D204">
        <v>149</v>
      </c>
      <c r="E204" t="s">
        <v>73</v>
      </c>
      <c r="F204" s="2">
        <v>45547</v>
      </c>
      <c r="G204" t="s">
        <v>650</v>
      </c>
      <c r="H204" t="s">
        <v>652</v>
      </c>
      <c r="I204">
        <v>-2561.0300000000002</v>
      </c>
    </row>
    <row r="205" spans="1:9" x14ac:dyDescent="0.35">
      <c r="A205">
        <v>33947</v>
      </c>
      <c r="B205">
        <v>134</v>
      </c>
      <c r="C205" t="s">
        <v>139</v>
      </c>
      <c r="D205">
        <v>149</v>
      </c>
      <c r="E205" t="s">
        <v>73</v>
      </c>
      <c r="F205" s="2">
        <v>45547</v>
      </c>
      <c r="G205" t="s">
        <v>650</v>
      </c>
      <c r="H205" t="s">
        <v>742</v>
      </c>
      <c r="I205">
        <v>-2927.24</v>
      </c>
    </row>
    <row r="206" spans="1:9" x14ac:dyDescent="0.35">
      <c r="A206">
        <v>33948</v>
      </c>
      <c r="B206">
        <v>134</v>
      </c>
      <c r="C206" t="s">
        <v>139</v>
      </c>
      <c r="D206">
        <v>149</v>
      </c>
      <c r="E206" t="s">
        <v>73</v>
      </c>
      <c r="F206" s="2">
        <v>45547</v>
      </c>
      <c r="G206" t="s">
        <v>650</v>
      </c>
      <c r="H206" t="s">
        <v>728</v>
      </c>
      <c r="I206">
        <v>-3547.69</v>
      </c>
    </row>
    <row r="207" spans="1:9" x14ac:dyDescent="0.35">
      <c r="A207">
        <v>33949</v>
      </c>
      <c r="B207">
        <v>134</v>
      </c>
      <c r="C207" t="s">
        <v>139</v>
      </c>
      <c r="D207">
        <v>149</v>
      </c>
      <c r="E207" t="s">
        <v>73</v>
      </c>
      <c r="F207" s="2">
        <v>45547</v>
      </c>
      <c r="G207" t="s">
        <v>650</v>
      </c>
      <c r="H207" t="s">
        <v>787</v>
      </c>
      <c r="I207">
        <v>-3768.36</v>
      </c>
    </row>
    <row r="208" spans="1:9" x14ac:dyDescent="0.35">
      <c r="A208">
        <v>33950</v>
      </c>
      <c r="B208">
        <v>134</v>
      </c>
      <c r="C208" t="s">
        <v>139</v>
      </c>
      <c r="D208">
        <v>149</v>
      </c>
      <c r="E208" t="s">
        <v>73</v>
      </c>
      <c r="F208" s="2">
        <v>45547</v>
      </c>
      <c r="G208" t="s">
        <v>650</v>
      </c>
      <c r="H208" t="s">
        <v>746</v>
      </c>
      <c r="I208">
        <v>-4266.67</v>
      </c>
    </row>
    <row r="209" spans="1:9" x14ac:dyDescent="0.35">
      <c r="A209">
        <v>33951</v>
      </c>
      <c r="B209">
        <v>134</v>
      </c>
      <c r="C209" t="s">
        <v>139</v>
      </c>
      <c r="D209">
        <v>149</v>
      </c>
      <c r="E209" t="s">
        <v>73</v>
      </c>
      <c r="F209" s="2">
        <v>45547</v>
      </c>
      <c r="G209" t="s">
        <v>650</v>
      </c>
      <c r="H209" t="s">
        <v>679</v>
      </c>
      <c r="I209">
        <v>-4887.2</v>
      </c>
    </row>
    <row r="210" spans="1:9" x14ac:dyDescent="0.35">
      <c r="A210">
        <v>33952</v>
      </c>
      <c r="B210">
        <v>134</v>
      </c>
      <c r="C210" t="s">
        <v>139</v>
      </c>
      <c r="D210">
        <v>149</v>
      </c>
      <c r="E210" t="s">
        <v>73</v>
      </c>
      <c r="F210" s="2">
        <v>45547</v>
      </c>
      <c r="G210" t="s">
        <v>650</v>
      </c>
      <c r="H210" t="s">
        <v>728</v>
      </c>
      <c r="I210">
        <v>-8728.42</v>
      </c>
    </row>
    <row r="211" spans="1:9" x14ac:dyDescent="0.35">
      <c r="A211">
        <v>33953</v>
      </c>
      <c r="B211">
        <v>134</v>
      </c>
      <c r="C211" t="s">
        <v>139</v>
      </c>
      <c r="D211">
        <v>149</v>
      </c>
      <c r="E211" t="s">
        <v>73</v>
      </c>
      <c r="F211" s="2">
        <v>45547</v>
      </c>
      <c r="G211" t="s">
        <v>650</v>
      </c>
      <c r="H211" t="s">
        <v>677</v>
      </c>
      <c r="I211">
        <v>-10978</v>
      </c>
    </row>
    <row r="212" spans="1:9" x14ac:dyDescent="0.35">
      <c r="A212">
        <v>33954</v>
      </c>
      <c r="B212">
        <v>134</v>
      </c>
      <c r="C212" t="s">
        <v>139</v>
      </c>
      <c r="D212">
        <v>149</v>
      </c>
      <c r="E212" t="s">
        <v>73</v>
      </c>
      <c r="F212" s="2">
        <v>45547</v>
      </c>
      <c r="G212" t="s">
        <v>650</v>
      </c>
      <c r="H212" t="s">
        <v>677</v>
      </c>
      <c r="I212">
        <v>-11275</v>
      </c>
    </row>
    <row r="213" spans="1:9" x14ac:dyDescent="0.35">
      <c r="A213">
        <v>33955</v>
      </c>
      <c r="B213">
        <v>134</v>
      </c>
      <c r="C213" t="s">
        <v>139</v>
      </c>
      <c r="D213">
        <v>149</v>
      </c>
      <c r="E213" t="s">
        <v>73</v>
      </c>
      <c r="F213" s="2">
        <v>45547</v>
      </c>
      <c r="G213" t="s">
        <v>650</v>
      </c>
      <c r="H213" t="s">
        <v>788</v>
      </c>
      <c r="I213">
        <v>-16549.82</v>
      </c>
    </row>
    <row r="214" spans="1:9" x14ac:dyDescent="0.35">
      <c r="A214">
        <v>33956</v>
      </c>
      <c r="B214">
        <v>134</v>
      </c>
      <c r="C214" t="s">
        <v>139</v>
      </c>
      <c r="D214">
        <v>149</v>
      </c>
      <c r="E214" t="s">
        <v>73</v>
      </c>
      <c r="F214" s="2">
        <v>45547</v>
      </c>
      <c r="G214" t="s">
        <v>650</v>
      </c>
      <c r="H214" t="s">
        <v>789</v>
      </c>
      <c r="I214">
        <v>-2000</v>
      </c>
    </row>
    <row r="215" spans="1:9" x14ac:dyDescent="0.35">
      <c r="A215">
        <v>33957</v>
      </c>
      <c r="B215">
        <v>134</v>
      </c>
      <c r="C215" t="s">
        <v>139</v>
      </c>
      <c r="D215">
        <v>149</v>
      </c>
      <c r="E215" t="s">
        <v>73</v>
      </c>
      <c r="F215" s="2">
        <v>45547</v>
      </c>
      <c r="G215" t="s">
        <v>650</v>
      </c>
      <c r="H215" t="s">
        <v>790</v>
      </c>
      <c r="I215">
        <v>-821</v>
      </c>
    </row>
    <row r="216" spans="1:9" x14ac:dyDescent="0.35">
      <c r="A216">
        <v>33444</v>
      </c>
      <c r="B216">
        <v>133</v>
      </c>
      <c r="C216" t="s">
        <v>305</v>
      </c>
      <c r="D216">
        <v>149</v>
      </c>
      <c r="E216" t="s">
        <v>73</v>
      </c>
      <c r="F216" s="2">
        <v>45546</v>
      </c>
      <c r="G216" t="s">
        <v>648</v>
      </c>
      <c r="H216" t="s">
        <v>791</v>
      </c>
      <c r="I216">
        <v>1400</v>
      </c>
    </row>
    <row r="217" spans="1:9" x14ac:dyDescent="0.35">
      <c r="A217">
        <v>33445</v>
      </c>
      <c r="B217">
        <v>133</v>
      </c>
      <c r="C217" t="s">
        <v>305</v>
      </c>
      <c r="D217">
        <v>149</v>
      </c>
      <c r="E217" t="s">
        <v>73</v>
      </c>
      <c r="F217" s="2">
        <v>45546</v>
      </c>
      <c r="G217" t="s">
        <v>648</v>
      </c>
      <c r="H217" t="s">
        <v>792</v>
      </c>
      <c r="I217">
        <v>1993.68</v>
      </c>
    </row>
    <row r="218" spans="1:9" x14ac:dyDescent="0.35">
      <c r="A218">
        <v>33915</v>
      </c>
      <c r="B218">
        <v>134</v>
      </c>
      <c r="C218" t="s">
        <v>139</v>
      </c>
      <c r="D218">
        <v>149</v>
      </c>
      <c r="E218" t="s">
        <v>73</v>
      </c>
      <c r="F218" s="2">
        <v>45546</v>
      </c>
      <c r="G218" t="s">
        <v>648</v>
      </c>
      <c r="H218" t="s">
        <v>649</v>
      </c>
      <c r="I218">
        <v>0.03</v>
      </c>
    </row>
    <row r="219" spans="1:9" x14ac:dyDescent="0.35">
      <c r="A219">
        <v>33916</v>
      </c>
      <c r="B219">
        <v>134</v>
      </c>
      <c r="C219" t="s">
        <v>139</v>
      </c>
      <c r="D219">
        <v>149</v>
      </c>
      <c r="E219" t="s">
        <v>73</v>
      </c>
      <c r="F219" s="2">
        <v>45546</v>
      </c>
      <c r="G219" t="s">
        <v>650</v>
      </c>
      <c r="H219" t="s">
        <v>734</v>
      </c>
      <c r="I219">
        <v>-3530.83</v>
      </c>
    </row>
    <row r="220" spans="1:9" x14ac:dyDescent="0.35">
      <c r="A220">
        <v>33917</v>
      </c>
      <c r="B220">
        <v>134</v>
      </c>
      <c r="C220" t="s">
        <v>139</v>
      </c>
      <c r="D220">
        <v>149</v>
      </c>
      <c r="E220" t="s">
        <v>73</v>
      </c>
      <c r="F220" s="2">
        <v>45546</v>
      </c>
      <c r="G220" t="s">
        <v>650</v>
      </c>
      <c r="H220" t="s">
        <v>673</v>
      </c>
      <c r="I220">
        <v>-862.45</v>
      </c>
    </row>
    <row r="221" spans="1:9" x14ac:dyDescent="0.35">
      <c r="A221">
        <v>33918</v>
      </c>
      <c r="B221">
        <v>134</v>
      </c>
      <c r="C221" t="s">
        <v>139</v>
      </c>
      <c r="D221">
        <v>149</v>
      </c>
      <c r="E221" t="s">
        <v>73</v>
      </c>
      <c r="F221" s="2">
        <v>45546</v>
      </c>
      <c r="G221" t="s">
        <v>650</v>
      </c>
      <c r="H221" t="s">
        <v>728</v>
      </c>
      <c r="I221">
        <v>-137.5</v>
      </c>
    </row>
    <row r="222" spans="1:9" x14ac:dyDescent="0.35">
      <c r="A222">
        <v>33919</v>
      </c>
      <c r="B222">
        <v>134</v>
      </c>
      <c r="C222" t="s">
        <v>139</v>
      </c>
      <c r="D222">
        <v>149</v>
      </c>
      <c r="E222" t="s">
        <v>73</v>
      </c>
      <c r="F222" s="2">
        <v>45546</v>
      </c>
      <c r="G222" t="s">
        <v>650</v>
      </c>
      <c r="H222" t="s">
        <v>666</v>
      </c>
      <c r="I222">
        <v>-282</v>
      </c>
    </row>
    <row r="223" spans="1:9" x14ac:dyDescent="0.35">
      <c r="A223">
        <v>33920</v>
      </c>
      <c r="B223">
        <v>134</v>
      </c>
      <c r="C223" t="s">
        <v>139</v>
      </c>
      <c r="D223">
        <v>149</v>
      </c>
      <c r="E223" t="s">
        <v>73</v>
      </c>
      <c r="F223" s="2">
        <v>45546</v>
      </c>
      <c r="G223" t="s">
        <v>650</v>
      </c>
      <c r="H223" t="s">
        <v>741</v>
      </c>
      <c r="I223">
        <v>-2224.8000000000002</v>
      </c>
    </row>
    <row r="224" spans="1:9" x14ac:dyDescent="0.35">
      <c r="A224">
        <v>33921</v>
      </c>
      <c r="B224">
        <v>134</v>
      </c>
      <c r="C224" t="s">
        <v>139</v>
      </c>
      <c r="D224">
        <v>149</v>
      </c>
      <c r="E224" t="s">
        <v>73</v>
      </c>
      <c r="F224" s="2">
        <v>45546</v>
      </c>
      <c r="G224" t="s">
        <v>650</v>
      </c>
      <c r="H224" t="s">
        <v>729</v>
      </c>
      <c r="I224">
        <v>-1917.8</v>
      </c>
    </row>
    <row r="225" spans="1:9" x14ac:dyDescent="0.35">
      <c r="A225">
        <v>33922</v>
      </c>
      <c r="B225">
        <v>134</v>
      </c>
      <c r="C225" t="s">
        <v>139</v>
      </c>
      <c r="D225">
        <v>149</v>
      </c>
      <c r="E225" t="s">
        <v>73</v>
      </c>
      <c r="F225" s="2">
        <v>45546</v>
      </c>
      <c r="G225" t="s">
        <v>648</v>
      </c>
      <c r="H225" t="s">
        <v>656</v>
      </c>
      <c r="I225">
        <v>15387.1</v>
      </c>
    </row>
    <row r="226" spans="1:9" x14ac:dyDescent="0.35">
      <c r="A226">
        <v>33923</v>
      </c>
      <c r="B226">
        <v>134</v>
      </c>
      <c r="C226" t="s">
        <v>139</v>
      </c>
      <c r="D226">
        <v>149</v>
      </c>
      <c r="E226" t="s">
        <v>73</v>
      </c>
      <c r="F226" s="2">
        <v>45546</v>
      </c>
      <c r="G226" t="s">
        <v>650</v>
      </c>
      <c r="H226" t="s">
        <v>662</v>
      </c>
      <c r="I226">
        <v>-2</v>
      </c>
    </row>
    <row r="227" spans="1:9" x14ac:dyDescent="0.35">
      <c r="A227">
        <v>33924</v>
      </c>
      <c r="B227">
        <v>134</v>
      </c>
      <c r="C227" t="s">
        <v>139</v>
      </c>
      <c r="D227">
        <v>149</v>
      </c>
      <c r="E227" t="s">
        <v>73</v>
      </c>
      <c r="F227" s="2">
        <v>45546</v>
      </c>
      <c r="G227" t="s">
        <v>650</v>
      </c>
      <c r="H227" t="s">
        <v>774</v>
      </c>
      <c r="I227">
        <v>-2</v>
      </c>
    </row>
    <row r="228" spans="1:9" x14ac:dyDescent="0.35">
      <c r="A228">
        <v>33925</v>
      </c>
      <c r="B228">
        <v>134</v>
      </c>
      <c r="C228" t="s">
        <v>139</v>
      </c>
      <c r="D228">
        <v>149</v>
      </c>
      <c r="E228" t="s">
        <v>73</v>
      </c>
      <c r="F228" s="2">
        <v>45546</v>
      </c>
      <c r="G228" t="s">
        <v>650</v>
      </c>
      <c r="H228" t="s">
        <v>662</v>
      </c>
      <c r="I228">
        <v>-2</v>
      </c>
    </row>
    <row r="229" spans="1:9" x14ac:dyDescent="0.35">
      <c r="A229">
        <v>33926</v>
      </c>
      <c r="B229">
        <v>134</v>
      </c>
      <c r="C229" t="s">
        <v>139</v>
      </c>
      <c r="D229">
        <v>149</v>
      </c>
      <c r="E229" t="s">
        <v>73</v>
      </c>
      <c r="F229" s="2">
        <v>45546</v>
      </c>
      <c r="G229" t="s">
        <v>650</v>
      </c>
      <c r="H229" t="s">
        <v>774</v>
      </c>
      <c r="I229">
        <v>-2</v>
      </c>
    </row>
    <row r="230" spans="1:9" x14ac:dyDescent="0.35">
      <c r="A230">
        <v>33927</v>
      </c>
      <c r="B230">
        <v>134</v>
      </c>
      <c r="C230" t="s">
        <v>139</v>
      </c>
      <c r="D230">
        <v>149</v>
      </c>
      <c r="E230" t="s">
        <v>73</v>
      </c>
      <c r="F230" s="2">
        <v>45546</v>
      </c>
      <c r="G230" t="s">
        <v>650</v>
      </c>
      <c r="H230" t="s">
        <v>793</v>
      </c>
      <c r="I230">
        <v>-149</v>
      </c>
    </row>
    <row r="231" spans="1:9" x14ac:dyDescent="0.35">
      <c r="A231">
        <v>33928</v>
      </c>
      <c r="B231">
        <v>134</v>
      </c>
      <c r="C231" t="s">
        <v>139</v>
      </c>
      <c r="D231">
        <v>149</v>
      </c>
      <c r="E231" t="s">
        <v>73</v>
      </c>
      <c r="F231" s="2">
        <v>45546</v>
      </c>
      <c r="G231" t="s">
        <v>650</v>
      </c>
      <c r="H231" t="s">
        <v>744</v>
      </c>
      <c r="I231">
        <v>-120</v>
      </c>
    </row>
    <row r="232" spans="1:9" x14ac:dyDescent="0.35">
      <c r="A232">
        <v>33929</v>
      </c>
      <c r="B232">
        <v>134</v>
      </c>
      <c r="C232" t="s">
        <v>139</v>
      </c>
      <c r="D232">
        <v>149</v>
      </c>
      <c r="E232" t="s">
        <v>73</v>
      </c>
      <c r="F232" s="2">
        <v>45546</v>
      </c>
      <c r="G232" t="s">
        <v>650</v>
      </c>
      <c r="H232" t="s">
        <v>794</v>
      </c>
      <c r="I232">
        <v>-266.25</v>
      </c>
    </row>
    <row r="233" spans="1:9" x14ac:dyDescent="0.35">
      <c r="A233">
        <v>33443</v>
      </c>
      <c r="B233">
        <v>133</v>
      </c>
      <c r="C233" t="s">
        <v>305</v>
      </c>
      <c r="D233">
        <v>149</v>
      </c>
      <c r="E233" t="s">
        <v>73</v>
      </c>
      <c r="F233" s="2">
        <v>45545</v>
      </c>
      <c r="G233" t="s">
        <v>648</v>
      </c>
      <c r="H233" t="s">
        <v>777</v>
      </c>
      <c r="I233">
        <v>191.63</v>
      </c>
    </row>
    <row r="234" spans="1:9" x14ac:dyDescent="0.35">
      <c r="A234">
        <v>31987</v>
      </c>
      <c r="B234">
        <v>134</v>
      </c>
      <c r="C234" t="s">
        <v>139</v>
      </c>
      <c r="D234">
        <v>149</v>
      </c>
      <c r="E234" t="s">
        <v>73</v>
      </c>
      <c r="F234" s="2">
        <v>45545</v>
      </c>
      <c r="G234" t="s">
        <v>648</v>
      </c>
      <c r="H234" t="s">
        <v>649</v>
      </c>
      <c r="I234">
        <v>0.05</v>
      </c>
    </row>
    <row r="235" spans="1:9" x14ac:dyDescent="0.35">
      <c r="A235">
        <v>31988</v>
      </c>
      <c r="B235">
        <v>134</v>
      </c>
      <c r="C235" t="s">
        <v>139</v>
      </c>
      <c r="D235">
        <v>149</v>
      </c>
      <c r="E235" t="s">
        <v>73</v>
      </c>
      <c r="F235" s="2">
        <v>45545</v>
      </c>
      <c r="G235" t="s">
        <v>648</v>
      </c>
      <c r="H235" t="s">
        <v>795</v>
      </c>
      <c r="I235">
        <v>15600</v>
      </c>
    </row>
    <row r="236" spans="1:9" x14ac:dyDescent="0.35">
      <c r="A236">
        <v>31989</v>
      </c>
      <c r="B236">
        <v>134</v>
      </c>
      <c r="C236" t="s">
        <v>139</v>
      </c>
      <c r="D236">
        <v>149</v>
      </c>
      <c r="E236" t="s">
        <v>73</v>
      </c>
      <c r="F236" s="2">
        <v>45545</v>
      </c>
      <c r="G236" t="s">
        <v>648</v>
      </c>
      <c r="H236" t="s">
        <v>795</v>
      </c>
      <c r="I236">
        <v>2565</v>
      </c>
    </row>
    <row r="237" spans="1:9" x14ac:dyDescent="0.35">
      <c r="A237">
        <v>31990</v>
      </c>
      <c r="B237">
        <v>134</v>
      </c>
      <c r="C237" t="s">
        <v>139</v>
      </c>
      <c r="D237">
        <v>149</v>
      </c>
      <c r="E237" t="s">
        <v>73</v>
      </c>
      <c r="F237" s="2">
        <v>45545</v>
      </c>
      <c r="G237" t="s">
        <v>648</v>
      </c>
      <c r="H237" t="s">
        <v>795</v>
      </c>
      <c r="I237">
        <v>3400</v>
      </c>
    </row>
    <row r="238" spans="1:9" x14ac:dyDescent="0.35">
      <c r="A238">
        <v>31991</v>
      </c>
      <c r="B238">
        <v>134</v>
      </c>
      <c r="C238" t="s">
        <v>139</v>
      </c>
      <c r="D238">
        <v>149</v>
      </c>
      <c r="E238" t="s">
        <v>73</v>
      </c>
      <c r="F238" s="2">
        <v>45545</v>
      </c>
      <c r="G238" t="s">
        <v>648</v>
      </c>
      <c r="H238" t="s">
        <v>656</v>
      </c>
      <c r="I238">
        <v>5221.25</v>
      </c>
    </row>
    <row r="239" spans="1:9" x14ac:dyDescent="0.35">
      <c r="A239">
        <v>31992</v>
      </c>
      <c r="B239">
        <v>134</v>
      </c>
      <c r="C239" t="s">
        <v>139</v>
      </c>
      <c r="D239">
        <v>149</v>
      </c>
      <c r="E239" t="s">
        <v>73</v>
      </c>
      <c r="F239" s="2">
        <v>45545</v>
      </c>
      <c r="G239" t="s">
        <v>650</v>
      </c>
      <c r="H239" t="s">
        <v>657</v>
      </c>
      <c r="I239">
        <v>-30000</v>
      </c>
    </row>
    <row r="240" spans="1:9" x14ac:dyDescent="0.35">
      <c r="A240">
        <v>31993</v>
      </c>
      <c r="B240">
        <v>134</v>
      </c>
      <c r="C240" t="s">
        <v>139</v>
      </c>
      <c r="D240">
        <v>149</v>
      </c>
      <c r="E240" t="s">
        <v>73</v>
      </c>
      <c r="F240" s="2">
        <v>45545</v>
      </c>
      <c r="G240" t="s">
        <v>650</v>
      </c>
      <c r="H240" t="s">
        <v>657</v>
      </c>
      <c r="I240">
        <v>-10000</v>
      </c>
    </row>
    <row r="241" spans="1:9" x14ac:dyDescent="0.35">
      <c r="A241">
        <v>31994</v>
      </c>
      <c r="B241">
        <v>134</v>
      </c>
      <c r="C241" t="s">
        <v>139</v>
      </c>
      <c r="D241">
        <v>149</v>
      </c>
      <c r="E241" t="s">
        <v>73</v>
      </c>
      <c r="F241" s="2">
        <v>45545</v>
      </c>
      <c r="G241" t="s">
        <v>650</v>
      </c>
      <c r="H241" t="s">
        <v>796</v>
      </c>
      <c r="I241">
        <v>-85</v>
      </c>
    </row>
    <row r="242" spans="1:9" x14ac:dyDescent="0.35">
      <c r="A242">
        <v>31995</v>
      </c>
      <c r="B242">
        <v>134</v>
      </c>
      <c r="C242" t="s">
        <v>139</v>
      </c>
      <c r="D242">
        <v>149</v>
      </c>
      <c r="E242" t="s">
        <v>73</v>
      </c>
      <c r="F242" s="2">
        <v>45545</v>
      </c>
      <c r="G242" t="s">
        <v>650</v>
      </c>
      <c r="H242" t="s">
        <v>730</v>
      </c>
      <c r="I242">
        <v>-131.97999999999999</v>
      </c>
    </row>
    <row r="243" spans="1:9" x14ac:dyDescent="0.35">
      <c r="A243">
        <v>31996</v>
      </c>
      <c r="B243">
        <v>134</v>
      </c>
      <c r="C243" t="s">
        <v>139</v>
      </c>
      <c r="D243">
        <v>149</v>
      </c>
      <c r="E243" t="s">
        <v>73</v>
      </c>
      <c r="F243" s="2">
        <v>45545</v>
      </c>
      <c r="G243" t="s">
        <v>650</v>
      </c>
      <c r="H243" t="s">
        <v>728</v>
      </c>
      <c r="I243">
        <v>-160.5</v>
      </c>
    </row>
    <row r="244" spans="1:9" x14ac:dyDescent="0.35">
      <c r="A244">
        <v>31997</v>
      </c>
      <c r="B244">
        <v>134</v>
      </c>
      <c r="C244" t="s">
        <v>139</v>
      </c>
      <c r="D244">
        <v>149</v>
      </c>
      <c r="E244" t="s">
        <v>73</v>
      </c>
      <c r="F244" s="2">
        <v>45545</v>
      </c>
      <c r="G244" t="s">
        <v>650</v>
      </c>
      <c r="H244" t="s">
        <v>797</v>
      </c>
      <c r="I244">
        <v>-180.34</v>
      </c>
    </row>
    <row r="245" spans="1:9" x14ac:dyDescent="0.35">
      <c r="A245">
        <v>31998</v>
      </c>
      <c r="B245">
        <v>134</v>
      </c>
      <c r="C245" t="s">
        <v>139</v>
      </c>
      <c r="D245">
        <v>149</v>
      </c>
      <c r="E245" t="s">
        <v>73</v>
      </c>
      <c r="F245" s="2">
        <v>45545</v>
      </c>
      <c r="G245" t="s">
        <v>650</v>
      </c>
      <c r="H245" t="s">
        <v>798</v>
      </c>
      <c r="I245">
        <v>-224.77</v>
      </c>
    </row>
    <row r="246" spans="1:9" x14ac:dyDescent="0.35">
      <c r="A246">
        <v>31999</v>
      </c>
      <c r="B246">
        <v>134</v>
      </c>
      <c r="C246" t="s">
        <v>139</v>
      </c>
      <c r="D246">
        <v>149</v>
      </c>
      <c r="E246" t="s">
        <v>73</v>
      </c>
      <c r="F246" s="2">
        <v>45545</v>
      </c>
      <c r="G246" t="s">
        <v>650</v>
      </c>
      <c r="H246" t="s">
        <v>758</v>
      </c>
      <c r="I246">
        <v>-671.1</v>
      </c>
    </row>
    <row r="247" spans="1:9" x14ac:dyDescent="0.35">
      <c r="A247">
        <v>32000</v>
      </c>
      <c r="B247">
        <v>134</v>
      </c>
      <c r="C247" t="s">
        <v>139</v>
      </c>
      <c r="D247">
        <v>149</v>
      </c>
      <c r="E247" t="s">
        <v>73</v>
      </c>
      <c r="F247" s="2">
        <v>45545</v>
      </c>
      <c r="G247" t="s">
        <v>650</v>
      </c>
      <c r="H247" t="s">
        <v>739</v>
      </c>
      <c r="I247">
        <v>-963.81</v>
      </c>
    </row>
    <row r="248" spans="1:9" x14ac:dyDescent="0.35">
      <c r="A248">
        <v>32001</v>
      </c>
      <c r="B248">
        <v>134</v>
      </c>
      <c r="C248" t="s">
        <v>139</v>
      </c>
      <c r="D248">
        <v>149</v>
      </c>
      <c r="E248" t="s">
        <v>73</v>
      </c>
      <c r="F248" s="2">
        <v>45545</v>
      </c>
      <c r="G248" t="s">
        <v>650</v>
      </c>
      <c r="H248" t="s">
        <v>732</v>
      </c>
      <c r="I248">
        <v>-1259.1600000000001</v>
      </c>
    </row>
    <row r="249" spans="1:9" x14ac:dyDescent="0.35">
      <c r="A249">
        <v>32002</v>
      </c>
      <c r="B249">
        <v>134</v>
      </c>
      <c r="C249" t="s">
        <v>139</v>
      </c>
      <c r="D249">
        <v>149</v>
      </c>
      <c r="E249" t="s">
        <v>73</v>
      </c>
      <c r="F249" s="2">
        <v>45545</v>
      </c>
      <c r="G249" t="s">
        <v>650</v>
      </c>
      <c r="H249" t="s">
        <v>739</v>
      </c>
      <c r="I249">
        <v>-350.67</v>
      </c>
    </row>
    <row r="250" spans="1:9" x14ac:dyDescent="0.35">
      <c r="A250">
        <v>32003</v>
      </c>
      <c r="B250">
        <v>134</v>
      </c>
      <c r="C250" t="s">
        <v>139</v>
      </c>
      <c r="D250">
        <v>149</v>
      </c>
      <c r="E250" t="s">
        <v>73</v>
      </c>
      <c r="F250" s="2">
        <v>45545</v>
      </c>
      <c r="G250" t="s">
        <v>650</v>
      </c>
      <c r="H250" t="s">
        <v>737</v>
      </c>
      <c r="I250">
        <v>-4619</v>
      </c>
    </row>
    <row r="251" spans="1:9" x14ac:dyDescent="0.35">
      <c r="A251">
        <v>32004</v>
      </c>
      <c r="B251">
        <v>134</v>
      </c>
      <c r="C251" t="s">
        <v>139</v>
      </c>
      <c r="D251">
        <v>149</v>
      </c>
      <c r="E251" t="s">
        <v>73</v>
      </c>
      <c r="F251" s="2">
        <v>45545</v>
      </c>
      <c r="G251" t="s">
        <v>650</v>
      </c>
      <c r="H251" t="s">
        <v>675</v>
      </c>
      <c r="I251">
        <v>-1015.6</v>
      </c>
    </row>
    <row r="252" spans="1:9" x14ac:dyDescent="0.35">
      <c r="A252">
        <v>32005</v>
      </c>
      <c r="B252">
        <v>134</v>
      </c>
      <c r="C252" t="s">
        <v>139</v>
      </c>
      <c r="D252">
        <v>149</v>
      </c>
      <c r="E252" t="s">
        <v>73</v>
      </c>
      <c r="F252" s="2">
        <v>45545</v>
      </c>
      <c r="G252" t="s">
        <v>650</v>
      </c>
      <c r="H252" t="s">
        <v>799</v>
      </c>
      <c r="I252">
        <v>-2835.3</v>
      </c>
    </row>
    <row r="253" spans="1:9" x14ac:dyDescent="0.35">
      <c r="A253">
        <v>32006</v>
      </c>
      <c r="B253">
        <v>134</v>
      </c>
      <c r="C253" t="s">
        <v>139</v>
      </c>
      <c r="D253">
        <v>149</v>
      </c>
      <c r="E253" t="s">
        <v>73</v>
      </c>
      <c r="F253" s="2">
        <v>45545</v>
      </c>
      <c r="G253" t="s">
        <v>650</v>
      </c>
      <c r="H253" t="s">
        <v>728</v>
      </c>
      <c r="I253">
        <v>-3368.32</v>
      </c>
    </row>
    <row r="254" spans="1:9" x14ac:dyDescent="0.35">
      <c r="A254">
        <v>32007</v>
      </c>
      <c r="B254">
        <v>134</v>
      </c>
      <c r="C254" t="s">
        <v>139</v>
      </c>
      <c r="D254">
        <v>149</v>
      </c>
      <c r="E254" t="s">
        <v>73</v>
      </c>
      <c r="F254" s="2">
        <v>45545</v>
      </c>
      <c r="G254" t="s">
        <v>650</v>
      </c>
      <c r="H254" t="s">
        <v>800</v>
      </c>
      <c r="I254">
        <v>-1659</v>
      </c>
    </row>
    <row r="255" spans="1:9" x14ac:dyDescent="0.35">
      <c r="A255">
        <v>32008</v>
      </c>
      <c r="B255">
        <v>134</v>
      </c>
      <c r="C255" t="s">
        <v>139</v>
      </c>
      <c r="D255">
        <v>149</v>
      </c>
      <c r="E255" t="s">
        <v>73</v>
      </c>
      <c r="F255" s="2">
        <v>45545</v>
      </c>
      <c r="G255" t="s">
        <v>650</v>
      </c>
      <c r="H255" t="s">
        <v>800</v>
      </c>
      <c r="I255">
        <v>-2400</v>
      </c>
    </row>
    <row r="256" spans="1:9" x14ac:dyDescent="0.35">
      <c r="A256">
        <v>32009</v>
      </c>
      <c r="B256">
        <v>134</v>
      </c>
      <c r="C256" t="s">
        <v>139</v>
      </c>
      <c r="D256">
        <v>149</v>
      </c>
      <c r="E256" t="s">
        <v>73</v>
      </c>
      <c r="F256" s="2">
        <v>45545</v>
      </c>
      <c r="G256" t="s">
        <v>650</v>
      </c>
      <c r="H256" t="s">
        <v>800</v>
      </c>
      <c r="I256">
        <v>-2400</v>
      </c>
    </row>
    <row r="257" spans="1:9" x14ac:dyDescent="0.35">
      <c r="A257">
        <v>32010</v>
      </c>
      <c r="B257">
        <v>134</v>
      </c>
      <c r="C257" t="s">
        <v>139</v>
      </c>
      <c r="D257">
        <v>149</v>
      </c>
      <c r="E257" t="s">
        <v>73</v>
      </c>
      <c r="F257" s="2">
        <v>45545</v>
      </c>
      <c r="G257" t="s">
        <v>650</v>
      </c>
      <c r="H257" t="s">
        <v>801</v>
      </c>
      <c r="I257">
        <v>-540</v>
      </c>
    </row>
    <row r="258" spans="1:9" x14ac:dyDescent="0.35">
      <c r="A258">
        <v>32011</v>
      </c>
      <c r="B258">
        <v>134</v>
      </c>
      <c r="C258" t="s">
        <v>139</v>
      </c>
      <c r="D258">
        <v>149</v>
      </c>
      <c r="E258" t="s">
        <v>73</v>
      </c>
      <c r="F258" s="2">
        <v>45545</v>
      </c>
      <c r="G258" t="s">
        <v>650</v>
      </c>
      <c r="H258" t="s">
        <v>652</v>
      </c>
      <c r="I258">
        <v>-16.37</v>
      </c>
    </row>
    <row r="259" spans="1:9" x14ac:dyDescent="0.35">
      <c r="A259">
        <v>32012</v>
      </c>
      <c r="B259">
        <v>134</v>
      </c>
      <c r="C259" t="s">
        <v>139</v>
      </c>
      <c r="D259">
        <v>149</v>
      </c>
      <c r="E259" t="s">
        <v>73</v>
      </c>
      <c r="F259" s="2">
        <v>45545</v>
      </c>
      <c r="G259" t="s">
        <v>650</v>
      </c>
      <c r="H259" t="s">
        <v>802</v>
      </c>
      <c r="I259">
        <v>-335.27</v>
      </c>
    </row>
    <row r="260" spans="1:9" x14ac:dyDescent="0.35">
      <c r="A260">
        <v>32013</v>
      </c>
      <c r="B260">
        <v>134</v>
      </c>
      <c r="C260" t="s">
        <v>139</v>
      </c>
      <c r="D260">
        <v>149</v>
      </c>
      <c r="E260" t="s">
        <v>73</v>
      </c>
      <c r="F260" s="2">
        <v>45545</v>
      </c>
      <c r="G260" t="s">
        <v>648</v>
      </c>
      <c r="H260" t="s">
        <v>88</v>
      </c>
      <c r="I260">
        <v>47000</v>
      </c>
    </row>
    <row r="261" spans="1:9" x14ac:dyDescent="0.35">
      <c r="A261">
        <v>32014</v>
      </c>
      <c r="B261">
        <v>134</v>
      </c>
      <c r="C261" t="s">
        <v>139</v>
      </c>
      <c r="D261">
        <v>149</v>
      </c>
      <c r="E261" t="s">
        <v>73</v>
      </c>
      <c r="F261" s="2">
        <v>45545</v>
      </c>
      <c r="G261" t="s">
        <v>648</v>
      </c>
      <c r="H261" t="s">
        <v>803</v>
      </c>
      <c r="I261">
        <v>6938.75</v>
      </c>
    </row>
    <row r="262" spans="1:9" x14ac:dyDescent="0.35">
      <c r="A262">
        <v>32015</v>
      </c>
      <c r="B262">
        <v>134</v>
      </c>
      <c r="C262" t="s">
        <v>139</v>
      </c>
      <c r="D262">
        <v>149</v>
      </c>
      <c r="E262" t="s">
        <v>73</v>
      </c>
      <c r="F262" s="2">
        <v>45545</v>
      </c>
      <c r="G262" t="s">
        <v>650</v>
      </c>
      <c r="H262" t="s">
        <v>802</v>
      </c>
      <c r="I262">
        <v>-14710.96</v>
      </c>
    </row>
    <row r="263" spans="1:9" x14ac:dyDescent="0.35">
      <c r="A263">
        <v>32016</v>
      </c>
      <c r="B263">
        <v>134</v>
      </c>
      <c r="C263" t="s">
        <v>139</v>
      </c>
      <c r="D263">
        <v>149</v>
      </c>
      <c r="E263" t="s">
        <v>73</v>
      </c>
      <c r="F263" s="2">
        <v>45545</v>
      </c>
      <c r="G263" t="s">
        <v>650</v>
      </c>
      <c r="H263" t="s">
        <v>775</v>
      </c>
      <c r="I263">
        <v>-650</v>
      </c>
    </row>
    <row r="264" spans="1:9" x14ac:dyDescent="0.35">
      <c r="A264">
        <v>32017</v>
      </c>
      <c r="B264">
        <v>134</v>
      </c>
      <c r="C264" t="s">
        <v>139</v>
      </c>
      <c r="D264">
        <v>149</v>
      </c>
      <c r="E264" t="s">
        <v>73</v>
      </c>
      <c r="F264" s="2">
        <v>45545</v>
      </c>
      <c r="G264" t="s">
        <v>650</v>
      </c>
      <c r="H264" t="s">
        <v>804</v>
      </c>
      <c r="I264">
        <v>-340</v>
      </c>
    </row>
    <row r="265" spans="1:9" x14ac:dyDescent="0.35">
      <c r="A265">
        <v>32018</v>
      </c>
      <c r="B265">
        <v>134</v>
      </c>
      <c r="C265" t="s">
        <v>139</v>
      </c>
      <c r="D265">
        <v>149</v>
      </c>
      <c r="E265" t="s">
        <v>73</v>
      </c>
      <c r="F265" s="2">
        <v>45545</v>
      </c>
      <c r="G265" t="s">
        <v>650</v>
      </c>
      <c r="H265" t="s">
        <v>745</v>
      </c>
      <c r="I265">
        <v>-372</v>
      </c>
    </row>
    <row r="266" spans="1:9" x14ac:dyDescent="0.35">
      <c r="A266">
        <v>33439</v>
      </c>
      <c r="B266">
        <v>133</v>
      </c>
      <c r="C266" t="s">
        <v>305</v>
      </c>
      <c r="D266">
        <v>149</v>
      </c>
      <c r="E266" t="s">
        <v>73</v>
      </c>
      <c r="F266" s="2">
        <v>45544</v>
      </c>
      <c r="G266" t="s">
        <v>648</v>
      </c>
      <c r="H266" t="s">
        <v>805</v>
      </c>
      <c r="I266">
        <v>98.81</v>
      </c>
    </row>
    <row r="267" spans="1:9" x14ac:dyDescent="0.35">
      <c r="A267">
        <v>33440</v>
      </c>
      <c r="B267">
        <v>133</v>
      </c>
      <c r="C267" t="s">
        <v>305</v>
      </c>
      <c r="D267">
        <v>149</v>
      </c>
      <c r="E267" t="s">
        <v>73</v>
      </c>
      <c r="F267" s="2">
        <v>45544</v>
      </c>
      <c r="G267" t="s">
        <v>648</v>
      </c>
      <c r="H267" t="s">
        <v>773</v>
      </c>
      <c r="I267">
        <v>1161.8800000000001</v>
      </c>
    </row>
    <row r="268" spans="1:9" x14ac:dyDescent="0.35">
      <c r="A268">
        <v>33441</v>
      </c>
      <c r="B268">
        <v>133</v>
      </c>
      <c r="C268" t="s">
        <v>305</v>
      </c>
      <c r="D268">
        <v>149</v>
      </c>
      <c r="E268" t="s">
        <v>73</v>
      </c>
      <c r="F268" s="2">
        <v>45544</v>
      </c>
      <c r="G268" t="s">
        <v>648</v>
      </c>
      <c r="H268" t="s">
        <v>806</v>
      </c>
      <c r="I268">
        <v>1900</v>
      </c>
    </row>
    <row r="269" spans="1:9" x14ac:dyDescent="0.35">
      <c r="A269">
        <v>33442</v>
      </c>
      <c r="B269">
        <v>133</v>
      </c>
      <c r="C269" t="s">
        <v>305</v>
      </c>
      <c r="D269">
        <v>149</v>
      </c>
      <c r="E269" t="s">
        <v>73</v>
      </c>
      <c r="F269" s="2">
        <v>45544</v>
      </c>
      <c r="G269" t="s">
        <v>648</v>
      </c>
      <c r="H269" t="s">
        <v>807</v>
      </c>
      <c r="I269">
        <v>1095</v>
      </c>
    </row>
    <row r="270" spans="1:9" x14ac:dyDescent="0.35">
      <c r="A270">
        <v>31961</v>
      </c>
      <c r="B270">
        <v>134</v>
      </c>
      <c r="C270" t="s">
        <v>139</v>
      </c>
      <c r="D270">
        <v>149</v>
      </c>
      <c r="E270" t="s">
        <v>73</v>
      </c>
      <c r="F270" s="2">
        <v>45544</v>
      </c>
      <c r="G270" t="s">
        <v>648</v>
      </c>
      <c r="H270" t="s">
        <v>808</v>
      </c>
      <c r="I270">
        <v>11448</v>
      </c>
    </row>
    <row r="271" spans="1:9" x14ac:dyDescent="0.35">
      <c r="A271">
        <v>31962</v>
      </c>
      <c r="B271">
        <v>134</v>
      </c>
      <c r="C271" t="s">
        <v>139</v>
      </c>
      <c r="D271">
        <v>149</v>
      </c>
      <c r="E271" t="s">
        <v>73</v>
      </c>
      <c r="F271" s="2">
        <v>45544</v>
      </c>
      <c r="G271" t="s">
        <v>648</v>
      </c>
      <c r="H271" t="s">
        <v>808</v>
      </c>
      <c r="I271">
        <v>3835.2</v>
      </c>
    </row>
    <row r="272" spans="1:9" x14ac:dyDescent="0.35">
      <c r="A272">
        <v>31963</v>
      </c>
      <c r="B272">
        <v>134</v>
      </c>
      <c r="C272" t="s">
        <v>139</v>
      </c>
      <c r="D272">
        <v>149</v>
      </c>
      <c r="E272" t="s">
        <v>73</v>
      </c>
      <c r="F272" s="2">
        <v>45544</v>
      </c>
      <c r="G272" t="s">
        <v>648</v>
      </c>
      <c r="H272" t="s">
        <v>656</v>
      </c>
      <c r="I272">
        <v>13226.97</v>
      </c>
    </row>
    <row r="273" spans="1:9" x14ac:dyDescent="0.35">
      <c r="A273">
        <v>31964</v>
      </c>
      <c r="B273">
        <v>134</v>
      </c>
      <c r="C273" t="s">
        <v>139</v>
      </c>
      <c r="D273">
        <v>149</v>
      </c>
      <c r="E273" t="s">
        <v>73</v>
      </c>
      <c r="F273" s="2">
        <v>45544</v>
      </c>
      <c r="G273" t="s">
        <v>648</v>
      </c>
      <c r="H273" t="s">
        <v>656</v>
      </c>
      <c r="I273">
        <v>78806.28</v>
      </c>
    </row>
    <row r="274" spans="1:9" x14ac:dyDescent="0.35">
      <c r="A274">
        <v>31965</v>
      </c>
      <c r="B274">
        <v>134</v>
      </c>
      <c r="C274" t="s">
        <v>139</v>
      </c>
      <c r="D274">
        <v>149</v>
      </c>
      <c r="E274" t="s">
        <v>73</v>
      </c>
      <c r="F274" s="2">
        <v>45544</v>
      </c>
      <c r="G274" t="s">
        <v>648</v>
      </c>
      <c r="H274" t="s">
        <v>809</v>
      </c>
      <c r="I274">
        <v>7152.75</v>
      </c>
    </row>
    <row r="275" spans="1:9" x14ac:dyDescent="0.35">
      <c r="A275">
        <v>31966</v>
      </c>
      <c r="B275">
        <v>134</v>
      </c>
      <c r="C275" t="s">
        <v>139</v>
      </c>
      <c r="D275">
        <v>149</v>
      </c>
      <c r="E275" t="s">
        <v>73</v>
      </c>
      <c r="F275" s="2">
        <v>45544</v>
      </c>
      <c r="G275" t="s">
        <v>648</v>
      </c>
      <c r="H275" t="s">
        <v>803</v>
      </c>
      <c r="I275">
        <v>2450</v>
      </c>
    </row>
    <row r="276" spans="1:9" x14ac:dyDescent="0.35">
      <c r="A276">
        <v>31967</v>
      </c>
      <c r="B276">
        <v>134</v>
      </c>
      <c r="C276" t="s">
        <v>139</v>
      </c>
      <c r="D276">
        <v>149</v>
      </c>
      <c r="E276" t="s">
        <v>73</v>
      </c>
      <c r="F276" s="2">
        <v>45544</v>
      </c>
      <c r="G276" t="s">
        <v>648</v>
      </c>
      <c r="H276" t="s">
        <v>809</v>
      </c>
      <c r="I276">
        <v>13512.5</v>
      </c>
    </row>
    <row r="277" spans="1:9" x14ac:dyDescent="0.35">
      <c r="A277">
        <v>31968</v>
      </c>
      <c r="B277">
        <v>134</v>
      </c>
      <c r="C277" t="s">
        <v>139</v>
      </c>
      <c r="D277">
        <v>149</v>
      </c>
      <c r="E277" t="s">
        <v>73</v>
      </c>
      <c r="F277" s="2">
        <v>45544</v>
      </c>
      <c r="G277" t="s">
        <v>650</v>
      </c>
      <c r="H277" t="s">
        <v>810</v>
      </c>
      <c r="I277">
        <v>-8574</v>
      </c>
    </row>
    <row r="278" spans="1:9" x14ac:dyDescent="0.35">
      <c r="A278">
        <v>31969</v>
      </c>
      <c r="B278">
        <v>134</v>
      </c>
      <c r="C278" t="s">
        <v>139</v>
      </c>
      <c r="D278">
        <v>149</v>
      </c>
      <c r="E278" t="s">
        <v>73</v>
      </c>
      <c r="F278" s="2">
        <v>45544</v>
      </c>
      <c r="G278" t="s">
        <v>650</v>
      </c>
      <c r="H278" t="s">
        <v>664</v>
      </c>
      <c r="I278">
        <v>-60</v>
      </c>
    </row>
    <row r="279" spans="1:9" x14ac:dyDescent="0.35">
      <c r="A279">
        <v>31970</v>
      </c>
      <c r="B279">
        <v>134</v>
      </c>
      <c r="C279" t="s">
        <v>139</v>
      </c>
      <c r="D279">
        <v>149</v>
      </c>
      <c r="E279" t="s">
        <v>73</v>
      </c>
      <c r="F279" s="2">
        <v>45544</v>
      </c>
      <c r="G279" t="s">
        <v>650</v>
      </c>
      <c r="H279" t="s">
        <v>811</v>
      </c>
      <c r="I279">
        <v>-136</v>
      </c>
    </row>
    <row r="280" spans="1:9" x14ac:dyDescent="0.35">
      <c r="A280">
        <v>31971</v>
      </c>
      <c r="B280">
        <v>134</v>
      </c>
      <c r="C280" t="s">
        <v>139</v>
      </c>
      <c r="D280">
        <v>149</v>
      </c>
      <c r="E280" t="s">
        <v>73</v>
      </c>
      <c r="F280" s="2">
        <v>45544</v>
      </c>
      <c r="G280" t="s">
        <v>650</v>
      </c>
      <c r="H280" t="s">
        <v>727</v>
      </c>
      <c r="I280">
        <v>-241.52</v>
      </c>
    </row>
    <row r="281" spans="1:9" x14ac:dyDescent="0.35">
      <c r="A281">
        <v>31972</v>
      </c>
      <c r="B281">
        <v>134</v>
      </c>
      <c r="C281" t="s">
        <v>139</v>
      </c>
      <c r="D281">
        <v>149</v>
      </c>
      <c r="E281" t="s">
        <v>73</v>
      </c>
      <c r="F281" s="2">
        <v>45544</v>
      </c>
      <c r="G281" t="s">
        <v>650</v>
      </c>
      <c r="H281" t="s">
        <v>663</v>
      </c>
      <c r="I281">
        <v>-390.9</v>
      </c>
    </row>
    <row r="282" spans="1:9" x14ac:dyDescent="0.35">
      <c r="A282">
        <v>31973</v>
      </c>
      <c r="B282">
        <v>134</v>
      </c>
      <c r="C282" t="s">
        <v>139</v>
      </c>
      <c r="D282">
        <v>149</v>
      </c>
      <c r="E282" t="s">
        <v>73</v>
      </c>
      <c r="F282" s="2">
        <v>45544</v>
      </c>
      <c r="G282" t="s">
        <v>650</v>
      </c>
      <c r="H282" t="s">
        <v>734</v>
      </c>
      <c r="I282">
        <v>-523.79999999999995</v>
      </c>
    </row>
    <row r="283" spans="1:9" x14ac:dyDescent="0.35">
      <c r="A283">
        <v>31974</v>
      </c>
      <c r="B283">
        <v>134</v>
      </c>
      <c r="C283" t="s">
        <v>139</v>
      </c>
      <c r="D283">
        <v>149</v>
      </c>
      <c r="E283" t="s">
        <v>73</v>
      </c>
      <c r="F283" s="2">
        <v>45544</v>
      </c>
      <c r="G283" t="s">
        <v>650</v>
      </c>
      <c r="H283" t="s">
        <v>750</v>
      </c>
      <c r="I283">
        <v>-692.7</v>
      </c>
    </row>
    <row r="284" spans="1:9" x14ac:dyDescent="0.35">
      <c r="A284">
        <v>31975</v>
      </c>
      <c r="B284">
        <v>134</v>
      </c>
      <c r="C284" t="s">
        <v>139</v>
      </c>
      <c r="D284">
        <v>149</v>
      </c>
      <c r="E284" t="s">
        <v>73</v>
      </c>
      <c r="F284" s="2">
        <v>45544</v>
      </c>
      <c r="G284" t="s">
        <v>650</v>
      </c>
      <c r="H284" t="s">
        <v>812</v>
      </c>
      <c r="I284">
        <v>-780</v>
      </c>
    </row>
    <row r="285" spans="1:9" x14ac:dyDescent="0.35">
      <c r="A285">
        <v>31976</v>
      </c>
      <c r="B285">
        <v>134</v>
      </c>
      <c r="C285" t="s">
        <v>139</v>
      </c>
      <c r="D285">
        <v>149</v>
      </c>
      <c r="E285" t="s">
        <v>73</v>
      </c>
      <c r="F285" s="2">
        <v>45544</v>
      </c>
      <c r="G285" t="s">
        <v>650</v>
      </c>
      <c r="H285" t="s">
        <v>813</v>
      </c>
      <c r="I285">
        <v>-5000</v>
      </c>
    </row>
    <row r="286" spans="1:9" x14ac:dyDescent="0.35">
      <c r="A286">
        <v>31977</v>
      </c>
      <c r="B286">
        <v>134</v>
      </c>
      <c r="C286" t="s">
        <v>139</v>
      </c>
      <c r="D286">
        <v>149</v>
      </c>
      <c r="E286" t="s">
        <v>73</v>
      </c>
      <c r="F286" s="2">
        <v>45544</v>
      </c>
      <c r="G286" t="s">
        <v>650</v>
      </c>
      <c r="H286" t="s">
        <v>814</v>
      </c>
      <c r="I286">
        <v>-1161.9100000000001</v>
      </c>
    </row>
    <row r="287" spans="1:9" x14ac:dyDescent="0.35">
      <c r="A287">
        <v>31978</v>
      </c>
      <c r="B287">
        <v>134</v>
      </c>
      <c r="C287" t="s">
        <v>139</v>
      </c>
      <c r="D287">
        <v>149</v>
      </c>
      <c r="E287" t="s">
        <v>73</v>
      </c>
      <c r="F287" s="2">
        <v>45544</v>
      </c>
      <c r="G287" t="s">
        <v>650</v>
      </c>
      <c r="H287" t="s">
        <v>679</v>
      </c>
      <c r="I287">
        <v>-1992.8</v>
      </c>
    </row>
    <row r="288" spans="1:9" x14ac:dyDescent="0.35">
      <c r="A288">
        <v>31979</v>
      </c>
      <c r="B288">
        <v>134</v>
      </c>
      <c r="C288" t="s">
        <v>139</v>
      </c>
      <c r="D288">
        <v>149</v>
      </c>
      <c r="E288" t="s">
        <v>73</v>
      </c>
      <c r="F288" s="2">
        <v>45544</v>
      </c>
      <c r="G288" t="s">
        <v>650</v>
      </c>
      <c r="H288" t="s">
        <v>741</v>
      </c>
      <c r="I288">
        <v>-2289.6</v>
      </c>
    </row>
    <row r="289" spans="1:9" x14ac:dyDescent="0.35">
      <c r="A289">
        <v>31980</v>
      </c>
      <c r="B289">
        <v>134</v>
      </c>
      <c r="C289" t="s">
        <v>139</v>
      </c>
      <c r="D289">
        <v>149</v>
      </c>
      <c r="E289" t="s">
        <v>73</v>
      </c>
      <c r="F289" s="2">
        <v>45544</v>
      </c>
      <c r="G289" t="s">
        <v>650</v>
      </c>
      <c r="H289" t="s">
        <v>762</v>
      </c>
      <c r="I289">
        <v>-3030.56</v>
      </c>
    </row>
    <row r="290" spans="1:9" x14ac:dyDescent="0.35">
      <c r="A290">
        <v>31981</v>
      </c>
      <c r="B290">
        <v>134</v>
      </c>
      <c r="C290" t="s">
        <v>139</v>
      </c>
      <c r="D290">
        <v>149</v>
      </c>
      <c r="E290" t="s">
        <v>73</v>
      </c>
      <c r="F290" s="2">
        <v>45544</v>
      </c>
      <c r="G290" t="s">
        <v>650</v>
      </c>
      <c r="H290" t="s">
        <v>679</v>
      </c>
      <c r="I290">
        <v>-3989.46</v>
      </c>
    </row>
    <row r="291" spans="1:9" x14ac:dyDescent="0.35">
      <c r="A291">
        <v>31982</v>
      </c>
      <c r="B291">
        <v>134</v>
      </c>
      <c r="C291" t="s">
        <v>139</v>
      </c>
      <c r="D291">
        <v>149</v>
      </c>
      <c r="E291" t="s">
        <v>73</v>
      </c>
      <c r="F291" s="2">
        <v>45544</v>
      </c>
      <c r="G291" t="s">
        <v>650</v>
      </c>
      <c r="H291" t="s">
        <v>740</v>
      </c>
      <c r="I291">
        <v>-507.65</v>
      </c>
    </row>
    <row r="292" spans="1:9" x14ac:dyDescent="0.35">
      <c r="A292">
        <v>31983</v>
      </c>
      <c r="B292">
        <v>134</v>
      </c>
      <c r="C292" t="s">
        <v>139</v>
      </c>
      <c r="D292">
        <v>149</v>
      </c>
      <c r="E292" t="s">
        <v>73</v>
      </c>
      <c r="F292" s="2">
        <v>45544</v>
      </c>
      <c r="G292" t="s">
        <v>650</v>
      </c>
      <c r="H292" t="s">
        <v>815</v>
      </c>
      <c r="I292">
        <v>-5541.27</v>
      </c>
    </row>
    <row r="293" spans="1:9" x14ac:dyDescent="0.35">
      <c r="A293">
        <v>31984</v>
      </c>
      <c r="B293">
        <v>134</v>
      </c>
      <c r="C293" t="s">
        <v>139</v>
      </c>
      <c r="D293">
        <v>149</v>
      </c>
      <c r="E293" t="s">
        <v>73</v>
      </c>
      <c r="F293" s="2">
        <v>45544</v>
      </c>
      <c r="G293" t="s">
        <v>650</v>
      </c>
      <c r="H293" t="s">
        <v>816</v>
      </c>
      <c r="I293">
        <v>-1098.3900000000001</v>
      </c>
    </row>
    <row r="294" spans="1:9" x14ac:dyDescent="0.35">
      <c r="A294">
        <v>31985</v>
      </c>
      <c r="B294">
        <v>134</v>
      </c>
      <c r="C294" t="s">
        <v>139</v>
      </c>
      <c r="D294">
        <v>149</v>
      </c>
      <c r="E294" t="s">
        <v>73</v>
      </c>
      <c r="F294" s="2">
        <v>45544</v>
      </c>
      <c r="G294" t="s">
        <v>650</v>
      </c>
      <c r="H294" t="s">
        <v>817</v>
      </c>
      <c r="I294">
        <v>-338.3</v>
      </c>
    </row>
    <row r="295" spans="1:9" x14ac:dyDescent="0.35">
      <c r="A295">
        <v>31986</v>
      </c>
      <c r="B295">
        <v>134</v>
      </c>
      <c r="C295" t="s">
        <v>139</v>
      </c>
      <c r="D295">
        <v>149</v>
      </c>
      <c r="E295" t="s">
        <v>73</v>
      </c>
      <c r="F295" s="2">
        <v>45544</v>
      </c>
      <c r="G295" t="s">
        <v>650</v>
      </c>
      <c r="H295" t="s">
        <v>744</v>
      </c>
      <c r="I295">
        <v>-480</v>
      </c>
    </row>
    <row r="296" spans="1:9" x14ac:dyDescent="0.35">
      <c r="A296">
        <v>31960</v>
      </c>
      <c r="B296">
        <v>134</v>
      </c>
      <c r="C296" t="s">
        <v>139</v>
      </c>
      <c r="D296">
        <v>149</v>
      </c>
      <c r="E296" t="s">
        <v>73</v>
      </c>
      <c r="F296" s="2">
        <v>45542</v>
      </c>
      <c r="G296" t="s">
        <v>648</v>
      </c>
      <c r="H296" t="s">
        <v>649</v>
      </c>
      <c r="I296">
        <v>0.02</v>
      </c>
    </row>
    <row r="297" spans="1:9" x14ac:dyDescent="0.35">
      <c r="A297">
        <v>31956</v>
      </c>
      <c r="B297">
        <v>134</v>
      </c>
      <c r="C297" t="s">
        <v>139</v>
      </c>
      <c r="D297">
        <v>149</v>
      </c>
      <c r="E297" t="s">
        <v>73</v>
      </c>
      <c r="F297" s="2">
        <v>45541</v>
      </c>
      <c r="G297" t="s">
        <v>648</v>
      </c>
      <c r="H297" t="s">
        <v>649</v>
      </c>
      <c r="I297">
        <v>0.04</v>
      </c>
    </row>
    <row r="298" spans="1:9" x14ac:dyDescent="0.35">
      <c r="A298">
        <v>31957</v>
      </c>
      <c r="B298">
        <v>134</v>
      </c>
      <c r="C298" t="s">
        <v>139</v>
      </c>
      <c r="D298">
        <v>149</v>
      </c>
      <c r="E298" t="s">
        <v>73</v>
      </c>
      <c r="F298" s="2">
        <v>45541</v>
      </c>
      <c r="G298" t="s">
        <v>648</v>
      </c>
      <c r="H298" t="s">
        <v>818</v>
      </c>
      <c r="I298">
        <v>1948.11</v>
      </c>
    </row>
    <row r="299" spans="1:9" x14ac:dyDescent="0.35">
      <c r="A299">
        <v>31958</v>
      </c>
      <c r="B299">
        <v>134</v>
      </c>
      <c r="C299" t="s">
        <v>139</v>
      </c>
      <c r="D299">
        <v>149</v>
      </c>
      <c r="E299" t="s">
        <v>73</v>
      </c>
      <c r="F299" s="2">
        <v>45541</v>
      </c>
      <c r="G299" t="s">
        <v>648</v>
      </c>
      <c r="H299" t="s">
        <v>818</v>
      </c>
      <c r="I299">
        <v>9840.19</v>
      </c>
    </row>
    <row r="300" spans="1:9" x14ac:dyDescent="0.35">
      <c r="A300">
        <v>31959</v>
      </c>
      <c r="B300">
        <v>134</v>
      </c>
      <c r="C300" t="s">
        <v>139</v>
      </c>
      <c r="D300">
        <v>149</v>
      </c>
      <c r="E300" t="s">
        <v>73</v>
      </c>
      <c r="F300" s="2">
        <v>45541</v>
      </c>
      <c r="G300" t="s">
        <v>650</v>
      </c>
      <c r="H300" t="s">
        <v>819</v>
      </c>
      <c r="I300">
        <v>-230</v>
      </c>
    </row>
    <row r="301" spans="1:9" x14ac:dyDescent="0.35">
      <c r="A301">
        <v>33437</v>
      </c>
      <c r="B301">
        <v>133</v>
      </c>
      <c r="C301" t="s">
        <v>305</v>
      </c>
      <c r="D301">
        <v>149</v>
      </c>
      <c r="E301" t="s">
        <v>73</v>
      </c>
      <c r="F301" s="2">
        <v>45540</v>
      </c>
      <c r="G301" t="s">
        <v>648</v>
      </c>
      <c r="H301" t="s">
        <v>820</v>
      </c>
      <c r="I301">
        <v>4.38</v>
      </c>
    </row>
    <row r="302" spans="1:9" x14ac:dyDescent="0.35">
      <c r="A302">
        <v>33438</v>
      </c>
      <c r="B302">
        <v>133</v>
      </c>
      <c r="C302" t="s">
        <v>305</v>
      </c>
      <c r="D302">
        <v>149</v>
      </c>
      <c r="E302" t="s">
        <v>73</v>
      </c>
      <c r="F302" s="2">
        <v>45540</v>
      </c>
      <c r="G302" t="s">
        <v>648</v>
      </c>
      <c r="H302" t="s">
        <v>821</v>
      </c>
      <c r="I302">
        <v>213.65</v>
      </c>
    </row>
    <row r="303" spans="1:9" x14ac:dyDescent="0.35">
      <c r="A303">
        <v>31884</v>
      </c>
      <c r="B303">
        <v>134</v>
      </c>
      <c r="C303" t="s">
        <v>139</v>
      </c>
      <c r="D303">
        <v>149</v>
      </c>
      <c r="E303" t="s">
        <v>73</v>
      </c>
      <c r="F303" s="2">
        <v>45540</v>
      </c>
      <c r="G303" t="s">
        <v>648</v>
      </c>
      <c r="H303" t="s">
        <v>649</v>
      </c>
      <c r="I303">
        <v>7.0000000000000007E-2</v>
      </c>
    </row>
    <row r="304" spans="1:9" x14ac:dyDescent="0.35">
      <c r="A304">
        <v>31885</v>
      </c>
      <c r="B304">
        <v>134</v>
      </c>
      <c r="C304" t="s">
        <v>139</v>
      </c>
      <c r="D304">
        <v>149</v>
      </c>
      <c r="E304" t="s">
        <v>73</v>
      </c>
      <c r="F304" s="2">
        <v>45540</v>
      </c>
      <c r="G304" t="s">
        <v>648</v>
      </c>
      <c r="H304" t="s">
        <v>818</v>
      </c>
      <c r="I304">
        <v>3787.95</v>
      </c>
    </row>
    <row r="305" spans="1:9" x14ac:dyDescent="0.35">
      <c r="A305">
        <v>31886</v>
      </c>
      <c r="B305">
        <v>134</v>
      </c>
      <c r="C305" t="s">
        <v>139</v>
      </c>
      <c r="D305">
        <v>149</v>
      </c>
      <c r="E305" t="s">
        <v>73</v>
      </c>
      <c r="F305" s="2">
        <v>45540</v>
      </c>
      <c r="G305" t="s">
        <v>648</v>
      </c>
      <c r="H305" t="s">
        <v>818</v>
      </c>
      <c r="I305">
        <v>9003.2900000000009</v>
      </c>
    </row>
    <row r="306" spans="1:9" x14ac:dyDescent="0.35">
      <c r="A306">
        <v>31887</v>
      </c>
      <c r="B306">
        <v>134</v>
      </c>
      <c r="C306" t="s">
        <v>139</v>
      </c>
      <c r="D306">
        <v>149</v>
      </c>
      <c r="E306" t="s">
        <v>73</v>
      </c>
      <c r="F306" s="2">
        <v>45540</v>
      </c>
      <c r="G306" t="s">
        <v>650</v>
      </c>
      <c r="H306" t="s">
        <v>662</v>
      </c>
      <c r="I306">
        <v>-2</v>
      </c>
    </row>
    <row r="307" spans="1:9" x14ac:dyDescent="0.35">
      <c r="A307">
        <v>31888</v>
      </c>
      <c r="B307">
        <v>134</v>
      </c>
      <c r="C307" t="s">
        <v>139</v>
      </c>
      <c r="D307">
        <v>149</v>
      </c>
      <c r="E307" t="s">
        <v>73</v>
      </c>
      <c r="F307" s="2">
        <v>45540</v>
      </c>
      <c r="G307" t="s">
        <v>650</v>
      </c>
      <c r="H307" t="s">
        <v>662</v>
      </c>
      <c r="I307">
        <v>-2</v>
      </c>
    </row>
    <row r="308" spans="1:9" x14ac:dyDescent="0.35">
      <c r="A308">
        <v>31889</v>
      </c>
      <c r="B308">
        <v>134</v>
      </c>
      <c r="C308" t="s">
        <v>139</v>
      </c>
      <c r="D308">
        <v>149</v>
      </c>
      <c r="E308" t="s">
        <v>73</v>
      </c>
      <c r="F308" s="2">
        <v>45540</v>
      </c>
      <c r="G308" t="s">
        <v>650</v>
      </c>
      <c r="H308" t="s">
        <v>662</v>
      </c>
      <c r="I308">
        <v>-2</v>
      </c>
    </row>
    <row r="309" spans="1:9" x14ac:dyDescent="0.35">
      <c r="A309">
        <v>31890</v>
      </c>
      <c r="B309">
        <v>134</v>
      </c>
      <c r="C309" t="s">
        <v>139</v>
      </c>
      <c r="D309">
        <v>149</v>
      </c>
      <c r="E309" t="s">
        <v>73</v>
      </c>
      <c r="F309" s="2">
        <v>45540</v>
      </c>
      <c r="G309" t="s">
        <v>650</v>
      </c>
      <c r="H309" t="s">
        <v>662</v>
      </c>
      <c r="I309">
        <v>-2</v>
      </c>
    </row>
    <row r="310" spans="1:9" x14ac:dyDescent="0.35">
      <c r="A310">
        <v>31891</v>
      </c>
      <c r="B310">
        <v>134</v>
      </c>
      <c r="C310" t="s">
        <v>139</v>
      </c>
      <c r="D310">
        <v>149</v>
      </c>
      <c r="E310" t="s">
        <v>73</v>
      </c>
      <c r="F310" s="2">
        <v>45540</v>
      </c>
      <c r="G310" t="s">
        <v>650</v>
      </c>
      <c r="H310" t="s">
        <v>822</v>
      </c>
      <c r="I310">
        <v>-69.8</v>
      </c>
    </row>
    <row r="311" spans="1:9" x14ac:dyDescent="0.35">
      <c r="A311">
        <v>31892</v>
      </c>
      <c r="B311">
        <v>134</v>
      </c>
      <c r="C311" t="s">
        <v>139</v>
      </c>
      <c r="D311">
        <v>149</v>
      </c>
      <c r="E311" t="s">
        <v>73</v>
      </c>
      <c r="F311" s="2">
        <v>45540</v>
      </c>
      <c r="G311" t="s">
        <v>650</v>
      </c>
      <c r="H311" t="s">
        <v>662</v>
      </c>
      <c r="I311">
        <v>-2</v>
      </c>
    </row>
    <row r="312" spans="1:9" x14ac:dyDescent="0.35">
      <c r="A312">
        <v>31893</v>
      </c>
      <c r="B312">
        <v>134</v>
      </c>
      <c r="C312" t="s">
        <v>139</v>
      </c>
      <c r="D312">
        <v>149</v>
      </c>
      <c r="E312" t="s">
        <v>73</v>
      </c>
      <c r="F312" s="2">
        <v>45540</v>
      </c>
      <c r="G312" t="s">
        <v>650</v>
      </c>
      <c r="H312" t="s">
        <v>662</v>
      </c>
      <c r="I312">
        <v>-2</v>
      </c>
    </row>
    <row r="313" spans="1:9" x14ac:dyDescent="0.35">
      <c r="A313">
        <v>31894</v>
      </c>
      <c r="B313">
        <v>134</v>
      </c>
      <c r="C313" t="s">
        <v>139</v>
      </c>
      <c r="D313">
        <v>149</v>
      </c>
      <c r="E313" t="s">
        <v>73</v>
      </c>
      <c r="F313" s="2">
        <v>45540</v>
      </c>
      <c r="G313" t="s">
        <v>650</v>
      </c>
      <c r="H313" t="s">
        <v>662</v>
      </c>
      <c r="I313">
        <v>-2</v>
      </c>
    </row>
    <row r="314" spans="1:9" x14ac:dyDescent="0.35">
      <c r="A314">
        <v>31895</v>
      </c>
      <c r="B314">
        <v>134</v>
      </c>
      <c r="C314" t="s">
        <v>139</v>
      </c>
      <c r="D314">
        <v>149</v>
      </c>
      <c r="E314" t="s">
        <v>73</v>
      </c>
      <c r="F314" s="2">
        <v>45540</v>
      </c>
      <c r="G314" t="s">
        <v>650</v>
      </c>
      <c r="H314" t="s">
        <v>774</v>
      </c>
      <c r="I314">
        <v>-2</v>
      </c>
    </row>
    <row r="315" spans="1:9" x14ac:dyDescent="0.35">
      <c r="A315">
        <v>31896</v>
      </c>
      <c r="B315">
        <v>134</v>
      </c>
      <c r="C315" t="s">
        <v>139</v>
      </c>
      <c r="D315">
        <v>149</v>
      </c>
      <c r="E315" t="s">
        <v>73</v>
      </c>
      <c r="F315" s="2">
        <v>45540</v>
      </c>
      <c r="G315" t="s">
        <v>650</v>
      </c>
      <c r="H315" t="s">
        <v>774</v>
      </c>
      <c r="I315">
        <v>-2</v>
      </c>
    </row>
    <row r="316" spans="1:9" x14ac:dyDescent="0.35">
      <c r="A316">
        <v>31897</v>
      </c>
      <c r="B316">
        <v>134</v>
      </c>
      <c r="C316" t="s">
        <v>139</v>
      </c>
      <c r="D316">
        <v>149</v>
      </c>
      <c r="E316" t="s">
        <v>73</v>
      </c>
      <c r="F316" s="2">
        <v>45540</v>
      </c>
      <c r="G316" t="s">
        <v>648</v>
      </c>
      <c r="H316" t="s">
        <v>680</v>
      </c>
      <c r="I316">
        <v>142000</v>
      </c>
    </row>
    <row r="317" spans="1:9" x14ac:dyDescent="0.35">
      <c r="A317">
        <v>31898</v>
      </c>
      <c r="B317">
        <v>134</v>
      </c>
      <c r="C317" t="s">
        <v>139</v>
      </c>
      <c r="D317">
        <v>149</v>
      </c>
      <c r="E317" t="s">
        <v>73</v>
      </c>
      <c r="F317" s="2">
        <v>45540</v>
      </c>
      <c r="G317" t="s">
        <v>650</v>
      </c>
      <c r="H317" t="s">
        <v>662</v>
      </c>
      <c r="I317">
        <v>-2</v>
      </c>
    </row>
    <row r="318" spans="1:9" x14ac:dyDescent="0.35">
      <c r="A318">
        <v>31899</v>
      </c>
      <c r="B318">
        <v>134</v>
      </c>
      <c r="C318" t="s">
        <v>139</v>
      </c>
      <c r="D318">
        <v>149</v>
      </c>
      <c r="E318" t="s">
        <v>73</v>
      </c>
      <c r="F318" s="2">
        <v>45540</v>
      </c>
      <c r="G318" t="s">
        <v>650</v>
      </c>
      <c r="H318" t="s">
        <v>662</v>
      </c>
      <c r="I318">
        <v>-2</v>
      </c>
    </row>
    <row r="319" spans="1:9" x14ac:dyDescent="0.35">
      <c r="A319">
        <v>31900</v>
      </c>
      <c r="B319">
        <v>134</v>
      </c>
      <c r="C319" t="s">
        <v>139</v>
      </c>
      <c r="D319">
        <v>149</v>
      </c>
      <c r="E319" t="s">
        <v>73</v>
      </c>
      <c r="F319" s="2">
        <v>45540</v>
      </c>
      <c r="G319" t="s">
        <v>650</v>
      </c>
      <c r="H319" t="s">
        <v>774</v>
      </c>
      <c r="I319">
        <v>-2</v>
      </c>
    </row>
    <row r="320" spans="1:9" x14ac:dyDescent="0.35">
      <c r="A320">
        <v>31901</v>
      </c>
      <c r="B320">
        <v>134</v>
      </c>
      <c r="C320" t="s">
        <v>139</v>
      </c>
      <c r="D320">
        <v>149</v>
      </c>
      <c r="E320" t="s">
        <v>73</v>
      </c>
      <c r="F320" s="2">
        <v>45540</v>
      </c>
      <c r="G320" t="s">
        <v>650</v>
      </c>
      <c r="H320" t="s">
        <v>662</v>
      </c>
      <c r="I320">
        <v>-2</v>
      </c>
    </row>
    <row r="321" spans="1:9" x14ac:dyDescent="0.35">
      <c r="A321">
        <v>31902</v>
      </c>
      <c r="B321">
        <v>134</v>
      </c>
      <c r="C321" t="s">
        <v>139</v>
      </c>
      <c r="D321">
        <v>149</v>
      </c>
      <c r="E321" t="s">
        <v>73</v>
      </c>
      <c r="F321" s="2">
        <v>45540</v>
      </c>
      <c r="G321" t="s">
        <v>650</v>
      </c>
      <c r="H321" t="s">
        <v>652</v>
      </c>
      <c r="I321">
        <v>-412.35</v>
      </c>
    </row>
    <row r="322" spans="1:9" x14ac:dyDescent="0.35">
      <c r="A322">
        <v>31903</v>
      </c>
      <c r="B322">
        <v>134</v>
      </c>
      <c r="C322" t="s">
        <v>139</v>
      </c>
      <c r="D322">
        <v>149</v>
      </c>
      <c r="E322" t="s">
        <v>73</v>
      </c>
      <c r="F322" s="2">
        <v>45540</v>
      </c>
      <c r="G322" t="s">
        <v>650</v>
      </c>
      <c r="H322" t="s">
        <v>823</v>
      </c>
      <c r="I322">
        <v>-180</v>
      </c>
    </row>
    <row r="323" spans="1:9" x14ac:dyDescent="0.35">
      <c r="A323">
        <v>31904</v>
      </c>
      <c r="B323">
        <v>134</v>
      </c>
      <c r="C323" t="s">
        <v>139</v>
      </c>
      <c r="D323">
        <v>149</v>
      </c>
      <c r="E323" t="s">
        <v>73</v>
      </c>
      <c r="F323" s="2">
        <v>45540</v>
      </c>
      <c r="G323" t="s">
        <v>650</v>
      </c>
      <c r="H323" t="s">
        <v>666</v>
      </c>
      <c r="I323">
        <v>-188</v>
      </c>
    </row>
    <row r="324" spans="1:9" x14ac:dyDescent="0.35">
      <c r="A324">
        <v>31905</v>
      </c>
      <c r="B324">
        <v>134</v>
      </c>
      <c r="C324" t="s">
        <v>139</v>
      </c>
      <c r="D324">
        <v>149</v>
      </c>
      <c r="E324" t="s">
        <v>73</v>
      </c>
      <c r="F324" s="2">
        <v>45540</v>
      </c>
      <c r="G324" t="s">
        <v>650</v>
      </c>
      <c r="H324" t="s">
        <v>768</v>
      </c>
      <c r="I324">
        <v>-660</v>
      </c>
    </row>
    <row r="325" spans="1:9" x14ac:dyDescent="0.35">
      <c r="A325">
        <v>31906</v>
      </c>
      <c r="B325">
        <v>134</v>
      </c>
      <c r="C325" t="s">
        <v>139</v>
      </c>
      <c r="D325">
        <v>149</v>
      </c>
      <c r="E325" t="s">
        <v>73</v>
      </c>
      <c r="F325" s="2">
        <v>45540</v>
      </c>
      <c r="G325" t="s">
        <v>650</v>
      </c>
      <c r="H325" t="s">
        <v>824</v>
      </c>
      <c r="I325">
        <v>-967</v>
      </c>
    </row>
    <row r="326" spans="1:9" x14ac:dyDescent="0.35">
      <c r="A326">
        <v>31907</v>
      </c>
      <c r="B326">
        <v>134</v>
      </c>
      <c r="C326" t="s">
        <v>139</v>
      </c>
      <c r="D326">
        <v>149</v>
      </c>
      <c r="E326" t="s">
        <v>73</v>
      </c>
      <c r="F326" s="2">
        <v>45540</v>
      </c>
      <c r="G326" t="s">
        <v>650</v>
      </c>
      <c r="H326" t="s">
        <v>742</v>
      </c>
      <c r="I326">
        <v>-1247.58</v>
      </c>
    </row>
    <row r="327" spans="1:9" x14ac:dyDescent="0.35">
      <c r="A327">
        <v>31908</v>
      </c>
      <c r="B327">
        <v>134</v>
      </c>
      <c r="C327" t="s">
        <v>139</v>
      </c>
      <c r="D327">
        <v>149</v>
      </c>
      <c r="E327" t="s">
        <v>73</v>
      </c>
      <c r="F327" s="2">
        <v>45540</v>
      </c>
      <c r="G327" t="s">
        <v>650</v>
      </c>
      <c r="H327" t="s">
        <v>734</v>
      </c>
      <c r="I327">
        <v>-1839.2</v>
      </c>
    </row>
    <row r="328" spans="1:9" x14ac:dyDescent="0.35">
      <c r="A328">
        <v>31909</v>
      </c>
      <c r="B328">
        <v>134</v>
      </c>
      <c r="C328" t="s">
        <v>139</v>
      </c>
      <c r="D328">
        <v>149</v>
      </c>
      <c r="E328" t="s">
        <v>73</v>
      </c>
      <c r="F328" s="2">
        <v>45540</v>
      </c>
      <c r="G328" t="s">
        <v>650</v>
      </c>
      <c r="H328" t="s">
        <v>728</v>
      </c>
      <c r="I328">
        <v>-2358.4</v>
      </c>
    </row>
    <row r="329" spans="1:9" x14ac:dyDescent="0.35">
      <c r="A329">
        <v>31910</v>
      </c>
      <c r="B329">
        <v>134</v>
      </c>
      <c r="C329" t="s">
        <v>139</v>
      </c>
      <c r="D329">
        <v>149</v>
      </c>
      <c r="E329" t="s">
        <v>73</v>
      </c>
      <c r="F329" s="2">
        <v>45540</v>
      </c>
      <c r="G329" t="s">
        <v>650</v>
      </c>
      <c r="H329" t="s">
        <v>677</v>
      </c>
      <c r="I329">
        <v>-11770</v>
      </c>
    </row>
    <row r="330" spans="1:9" x14ac:dyDescent="0.35">
      <c r="A330">
        <v>31911</v>
      </c>
      <c r="B330">
        <v>134</v>
      </c>
      <c r="C330" t="s">
        <v>139</v>
      </c>
      <c r="D330">
        <v>149</v>
      </c>
      <c r="E330" t="s">
        <v>73</v>
      </c>
      <c r="F330" s="2">
        <v>45540</v>
      </c>
      <c r="G330" t="s">
        <v>650</v>
      </c>
      <c r="H330" t="s">
        <v>768</v>
      </c>
      <c r="I330">
        <v>-56195.99</v>
      </c>
    </row>
    <row r="331" spans="1:9" x14ac:dyDescent="0.35">
      <c r="A331">
        <v>31912</v>
      </c>
      <c r="B331">
        <v>134</v>
      </c>
      <c r="C331" t="s">
        <v>139</v>
      </c>
      <c r="D331">
        <v>149</v>
      </c>
      <c r="E331" t="s">
        <v>73</v>
      </c>
      <c r="F331" s="2">
        <v>45540</v>
      </c>
      <c r="G331" t="s">
        <v>650</v>
      </c>
      <c r="H331" t="s">
        <v>825</v>
      </c>
      <c r="I331">
        <v>-3604</v>
      </c>
    </row>
    <row r="332" spans="1:9" x14ac:dyDescent="0.35">
      <c r="A332">
        <v>31913</v>
      </c>
      <c r="B332">
        <v>134</v>
      </c>
      <c r="C332" t="s">
        <v>139</v>
      </c>
      <c r="D332">
        <v>149</v>
      </c>
      <c r="E332" t="s">
        <v>73</v>
      </c>
      <c r="F332" s="2">
        <v>45540</v>
      </c>
      <c r="G332" t="s">
        <v>650</v>
      </c>
      <c r="H332" t="s">
        <v>778</v>
      </c>
      <c r="I332">
        <v>-435.54</v>
      </c>
    </row>
    <row r="333" spans="1:9" x14ac:dyDescent="0.35">
      <c r="A333">
        <v>31914</v>
      </c>
      <c r="B333">
        <v>134</v>
      </c>
      <c r="C333" t="s">
        <v>139</v>
      </c>
      <c r="D333">
        <v>149</v>
      </c>
      <c r="E333" t="s">
        <v>73</v>
      </c>
      <c r="F333" s="2">
        <v>45540</v>
      </c>
      <c r="G333" t="s">
        <v>650</v>
      </c>
      <c r="H333" t="s">
        <v>671</v>
      </c>
      <c r="I333">
        <v>-636.80999999999995</v>
      </c>
    </row>
    <row r="334" spans="1:9" x14ac:dyDescent="0.35">
      <c r="A334">
        <v>31915</v>
      </c>
      <c r="B334">
        <v>134</v>
      </c>
      <c r="C334" t="s">
        <v>139</v>
      </c>
      <c r="D334">
        <v>149</v>
      </c>
      <c r="E334" t="s">
        <v>73</v>
      </c>
      <c r="F334" s="2">
        <v>45540</v>
      </c>
      <c r="G334" t="s">
        <v>650</v>
      </c>
      <c r="H334" t="s">
        <v>826</v>
      </c>
      <c r="I334">
        <v>-720</v>
      </c>
    </row>
    <row r="335" spans="1:9" x14ac:dyDescent="0.35">
      <c r="A335">
        <v>31916</v>
      </c>
      <c r="B335">
        <v>134</v>
      </c>
      <c r="C335" t="s">
        <v>139</v>
      </c>
      <c r="D335">
        <v>149</v>
      </c>
      <c r="E335" t="s">
        <v>73</v>
      </c>
      <c r="F335" s="2">
        <v>45540</v>
      </c>
      <c r="G335" t="s">
        <v>650</v>
      </c>
      <c r="H335" t="s">
        <v>683</v>
      </c>
      <c r="I335">
        <v>-2068.02</v>
      </c>
    </row>
    <row r="336" spans="1:9" x14ac:dyDescent="0.35">
      <c r="A336">
        <v>31917</v>
      </c>
      <c r="B336">
        <v>134</v>
      </c>
      <c r="C336" t="s">
        <v>139</v>
      </c>
      <c r="D336">
        <v>149</v>
      </c>
      <c r="E336" t="s">
        <v>73</v>
      </c>
      <c r="F336" s="2">
        <v>45540</v>
      </c>
      <c r="G336" t="s">
        <v>650</v>
      </c>
      <c r="H336" t="s">
        <v>827</v>
      </c>
      <c r="I336">
        <v>-3601.36</v>
      </c>
    </row>
    <row r="337" spans="1:9" x14ac:dyDescent="0.35">
      <c r="A337">
        <v>31918</v>
      </c>
      <c r="B337">
        <v>134</v>
      </c>
      <c r="C337" t="s">
        <v>139</v>
      </c>
      <c r="D337">
        <v>149</v>
      </c>
      <c r="E337" t="s">
        <v>73</v>
      </c>
      <c r="F337" s="2">
        <v>45540</v>
      </c>
      <c r="G337" t="s">
        <v>650</v>
      </c>
      <c r="H337" t="s">
        <v>682</v>
      </c>
      <c r="I337">
        <v>-289.11</v>
      </c>
    </row>
    <row r="338" spans="1:9" x14ac:dyDescent="0.35">
      <c r="A338">
        <v>31919</v>
      </c>
      <c r="B338">
        <v>134</v>
      </c>
      <c r="C338" t="s">
        <v>139</v>
      </c>
      <c r="D338">
        <v>149</v>
      </c>
      <c r="E338" t="s">
        <v>73</v>
      </c>
      <c r="F338" s="2">
        <v>45540</v>
      </c>
      <c r="G338" t="s">
        <v>650</v>
      </c>
      <c r="H338" t="s">
        <v>684</v>
      </c>
      <c r="I338">
        <v>-1435.47</v>
      </c>
    </row>
    <row r="339" spans="1:9" x14ac:dyDescent="0.35">
      <c r="A339">
        <v>31920</v>
      </c>
      <c r="B339">
        <v>134</v>
      </c>
      <c r="C339" t="s">
        <v>139</v>
      </c>
      <c r="D339">
        <v>149</v>
      </c>
      <c r="E339" t="s">
        <v>73</v>
      </c>
      <c r="F339" s="2">
        <v>45540</v>
      </c>
      <c r="G339" t="s">
        <v>650</v>
      </c>
      <c r="H339" t="s">
        <v>685</v>
      </c>
      <c r="I339">
        <v>-2058.0100000000002</v>
      </c>
    </row>
    <row r="340" spans="1:9" x14ac:dyDescent="0.35">
      <c r="A340">
        <v>31921</v>
      </c>
      <c r="B340">
        <v>134</v>
      </c>
      <c r="C340" t="s">
        <v>139</v>
      </c>
      <c r="D340">
        <v>149</v>
      </c>
      <c r="E340" t="s">
        <v>73</v>
      </c>
      <c r="F340" s="2">
        <v>45540</v>
      </c>
      <c r="G340" t="s">
        <v>650</v>
      </c>
      <c r="H340" t="s">
        <v>686</v>
      </c>
      <c r="I340">
        <v>-464.65</v>
      </c>
    </row>
    <row r="341" spans="1:9" x14ac:dyDescent="0.35">
      <c r="A341">
        <v>31922</v>
      </c>
      <c r="B341">
        <v>134</v>
      </c>
      <c r="C341" t="s">
        <v>139</v>
      </c>
      <c r="D341">
        <v>149</v>
      </c>
      <c r="E341" t="s">
        <v>73</v>
      </c>
      <c r="F341" s="2">
        <v>45540</v>
      </c>
      <c r="G341" t="s">
        <v>650</v>
      </c>
      <c r="H341" t="s">
        <v>687</v>
      </c>
      <c r="I341">
        <v>-3311.31</v>
      </c>
    </row>
    <row r="342" spans="1:9" x14ac:dyDescent="0.35">
      <c r="A342">
        <v>31923</v>
      </c>
      <c r="B342">
        <v>134</v>
      </c>
      <c r="C342" t="s">
        <v>139</v>
      </c>
      <c r="D342">
        <v>149</v>
      </c>
      <c r="E342" t="s">
        <v>73</v>
      </c>
      <c r="F342" s="2">
        <v>45540</v>
      </c>
      <c r="G342" t="s">
        <v>650</v>
      </c>
      <c r="H342" t="s">
        <v>688</v>
      </c>
      <c r="I342">
        <v>-2304.6</v>
      </c>
    </row>
    <row r="343" spans="1:9" x14ac:dyDescent="0.35">
      <c r="A343">
        <v>31924</v>
      </c>
      <c r="B343">
        <v>134</v>
      </c>
      <c r="C343" t="s">
        <v>139</v>
      </c>
      <c r="D343">
        <v>149</v>
      </c>
      <c r="E343" t="s">
        <v>73</v>
      </c>
      <c r="F343" s="2">
        <v>45540</v>
      </c>
      <c r="G343" t="s">
        <v>650</v>
      </c>
      <c r="H343" t="s">
        <v>689</v>
      </c>
      <c r="I343">
        <v>-2229.44</v>
      </c>
    </row>
    <row r="344" spans="1:9" x14ac:dyDescent="0.35">
      <c r="A344">
        <v>31925</v>
      </c>
      <c r="B344">
        <v>134</v>
      </c>
      <c r="C344" t="s">
        <v>139</v>
      </c>
      <c r="D344">
        <v>149</v>
      </c>
      <c r="E344" t="s">
        <v>73</v>
      </c>
      <c r="F344" s="2">
        <v>45540</v>
      </c>
      <c r="G344" t="s">
        <v>650</v>
      </c>
      <c r="H344" t="s">
        <v>690</v>
      </c>
      <c r="I344">
        <v>-2110.2399999999998</v>
      </c>
    </row>
    <row r="345" spans="1:9" x14ac:dyDescent="0.35">
      <c r="A345">
        <v>31926</v>
      </c>
      <c r="B345">
        <v>134</v>
      </c>
      <c r="C345" t="s">
        <v>139</v>
      </c>
      <c r="D345">
        <v>149</v>
      </c>
      <c r="E345" t="s">
        <v>73</v>
      </c>
      <c r="F345" s="2">
        <v>45540</v>
      </c>
      <c r="G345" t="s">
        <v>650</v>
      </c>
      <c r="H345" t="s">
        <v>691</v>
      </c>
      <c r="I345">
        <v>-2782.35</v>
      </c>
    </row>
    <row r="346" spans="1:9" x14ac:dyDescent="0.35">
      <c r="A346">
        <v>31927</v>
      </c>
      <c r="B346">
        <v>134</v>
      </c>
      <c r="C346" t="s">
        <v>139</v>
      </c>
      <c r="D346">
        <v>149</v>
      </c>
      <c r="E346" t="s">
        <v>73</v>
      </c>
      <c r="F346" s="2">
        <v>45540</v>
      </c>
      <c r="G346" t="s">
        <v>650</v>
      </c>
      <c r="H346" t="s">
        <v>692</v>
      </c>
      <c r="I346">
        <v>-1476.49</v>
      </c>
    </row>
    <row r="347" spans="1:9" x14ac:dyDescent="0.35">
      <c r="A347">
        <v>31928</v>
      </c>
      <c r="B347">
        <v>134</v>
      </c>
      <c r="C347" t="s">
        <v>139</v>
      </c>
      <c r="D347">
        <v>149</v>
      </c>
      <c r="E347" t="s">
        <v>73</v>
      </c>
      <c r="F347" s="2">
        <v>45540</v>
      </c>
      <c r="G347" t="s">
        <v>650</v>
      </c>
      <c r="H347" t="s">
        <v>693</v>
      </c>
      <c r="I347">
        <v>-1991.13</v>
      </c>
    </row>
    <row r="348" spans="1:9" x14ac:dyDescent="0.35">
      <c r="A348">
        <v>31929</v>
      </c>
      <c r="B348">
        <v>134</v>
      </c>
      <c r="C348" t="s">
        <v>139</v>
      </c>
      <c r="D348">
        <v>149</v>
      </c>
      <c r="E348" t="s">
        <v>73</v>
      </c>
      <c r="F348" s="2">
        <v>45540</v>
      </c>
      <c r="G348" t="s">
        <v>650</v>
      </c>
      <c r="H348" t="s">
        <v>694</v>
      </c>
      <c r="I348">
        <v>-4321.46</v>
      </c>
    </row>
    <row r="349" spans="1:9" x14ac:dyDescent="0.35">
      <c r="A349">
        <v>31930</v>
      </c>
      <c r="B349">
        <v>134</v>
      </c>
      <c r="C349" t="s">
        <v>139</v>
      </c>
      <c r="D349">
        <v>149</v>
      </c>
      <c r="E349" t="s">
        <v>73</v>
      </c>
      <c r="F349" s="2">
        <v>45540</v>
      </c>
      <c r="G349" t="s">
        <v>650</v>
      </c>
      <c r="H349" t="s">
        <v>697</v>
      </c>
      <c r="I349">
        <v>-1868.43</v>
      </c>
    </row>
    <row r="350" spans="1:9" x14ac:dyDescent="0.35">
      <c r="A350">
        <v>31931</v>
      </c>
      <c r="B350">
        <v>134</v>
      </c>
      <c r="C350" t="s">
        <v>139</v>
      </c>
      <c r="D350">
        <v>149</v>
      </c>
      <c r="E350" t="s">
        <v>73</v>
      </c>
      <c r="F350" s="2">
        <v>45540</v>
      </c>
      <c r="G350" t="s">
        <v>650</v>
      </c>
      <c r="H350" t="s">
        <v>698</v>
      </c>
      <c r="I350">
        <v>-2649.01</v>
      </c>
    </row>
    <row r="351" spans="1:9" x14ac:dyDescent="0.35">
      <c r="A351">
        <v>31932</v>
      </c>
      <c r="B351">
        <v>134</v>
      </c>
      <c r="C351" t="s">
        <v>139</v>
      </c>
      <c r="D351">
        <v>149</v>
      </c>
      <c r="E351" t="s">
        <v>73</v>
      </c>
      <c r="F351" s="2">
        <v>45540</v>
      </c>
      <c r="G351" t="s">
        <v>650</v>
      </c>
      <c r="H351" t="s">
        <v>699</v>
      </c>
      <c r="I351">
        <v>-2137.88</v>
      </c>
    </row>
    <row r="352" spans="1:9" x14ac:dyDescent="0.35">
      <c r="A352">
        <v>31933</v>
      </c>
      <c r="B352">
        <v>134</v>
      </c>
      <c r="C352" t="s">
        <v>139</v>
      </c>
      <c r="D352">
        <v>149</v>
      </c>
      <c r="E352" t="s">
        <v>73</v>
      </c>
      <c r="F352" s="2">
        <v>45540</v>
      </c>
      <c r="G352" t="s">
        <v>650</v>
      </c>
      <c r="H352" t="s">
        <v>700</v>
      </c>
      <c r="I352">
        <v>-3134.62</v>
      </c>
    </row>
    <row r="353" spans="1:9" x14ac:dyDescent="0.35">
      <c r="A353">
        <v>31934</v>
      </c>
      <c r="B353">
        <v>134</v>
      </c>
      <c r="C353" t="s">
        <v>139</v>
      </c>
      <c r="D353">
        <v>149</v>
      </c>
      <c r="E353" t="s">
        <v>73</v>
      </c>
      <c r="F353" s="2">
        <v>45540</v>
      </c>
      <c r="G353" t="s">
        <v>650</v>
      </c>
      <c r="H353" t="s">
        <v>701</v>
      </c>
      <c r="I353">
        <v>-2926.92</v>
      </c>
    </row>
    <row r="354" spans="1:9" x14ac:dyDescent="0.35">
      <c r="A354">
        <v>31935</v>
      </c>
      <c r="B354">
        <v>134</v>
      </c>
      <c r="C354" t="s">
        <v>139</v>
      </c>
      <c r="D354">
        <v>149</v>
      </c>
      <c r="E354" t="s">
        <v>73</v>
      </c>
      <c r="F354" s="2">
        <v>45540</v>
      </c>
      <c r="G354" t="s">
        <v>650</v>
      </c>
      <c r="H354" t="s">
        <v>828</v>
      </c>
      <c r="I354">
        <v>-2808.9</v>
      </c>
    </row>
    <row r="355" spans="1:9" x14ac:dyDescent="0.35">
      <c r="A355">
        <v>31936</v>
      </c>
      <c r="B355">
        <v>134</v>
      </c>
      <c r="C355" t="s">
        <v>139</v>
      </c>
      <c r="D355">
        <v>149</v>
      </c>
      <c r="E355" t="s">
        <v>73</v>
      </c>
      <c r="F355" s="2">
        <v>45540</v>
      </c>
      <c r="G355" t="s">
        <v>650</v>
      </c>
      <c r="H355" t="s">
        <v>702</v>
      </c>
      <c r="I355">
        <v>-2803.45</v>
      </c>
    </row>
    <row r="356" spans="1:9" x14ac:dyDescent="0.35">
      <c r="A356">
        <v>31937</v>
      </c>
      <c r="B356">
        <v>134</v>
      </c>
      <c r="C356" t="s">
        <v>139</v>
      </c>
      <c r="D356">
        <v>149</v>
      </c>
      <c r="E356" t="s">
        <v>73</v>
      </c>
      <c r="F356" s="2">
        <v>45540</v>
      </c>
      <c r="G356" t="s">
        <v>650</v>
      </c>
      <c r="H356" t="s">
        <v>703</v>
      </c>
      <c r="I356">
        <v>-1262.46</v>
      </c>
    </row>
    <row r="357" spans="1:9" x14ac:dyDescent="0.35">
      <c r="A357">
        <v>31938</v>
      </c>
      <c r="B357">
        <v>134</v>
      </c>
      <c r="C357" t="s">
        <v>139</v>
      </c>
      <c r="D357">
        <v>149</v>
      </c>
      <c r="E357" t="s">
        <v>73</v>
      </c>
      <c r="F357" s="2">
        <v>45540</v>
      </c>
      <c r="G357" t="s">
        <v>650</v>
      </c>
      <c r="H357" t="s">
        <v>704</v>
      </c>
      <c r="I357">
        <v>-2592.15</v>
      </c>
    </row>
    <row r="358" spans="1:9" x14ac:dyDescent="0.35">
      <c r="A358">
        <v>31939</v>
      </c>
      <c r="B358">
        <v>134</v>
      </c>
      <c r="C358" t="s">
        <v>139</v>
      </c>
      <c r="D358">
        <v>149</v>
      </c>
      <c r="E358" t="s">
        <v>73</v>
      </c>
      <c r="F358" s="2">
        <v>45540</v>
      </c>
      <c r="G358" t="s">
        <v>650</v>
      </c>
      <c r="H358" t="s">
        <v>705</v>
      </c>
      <c r="I358">
        <v>-462.66</v>
      </c>
    </row>
    <row r="359" spans="1:9" x14ac:dyDescent="0.35">
      <c r="A359">
        <v>31940</v>
      </c>
      <c r="B359">
        <v>134</v>
      </c>
      <c r="C359" t="s">
        <v>139</v>
      </c>
      <c r="D359">
        <v>149</v>
      </c>
      <c r="E359" t="s">
        <v>73</v>
      </c>
      <c r="F359" s="2">
        <v>45540</v>
      </c>
      <c r="G359" t="s">
        <v>650</v>
      </c>
      <c r="H359" t="s">
        <v>706</v>
      </c>
      <c r="I359">
        <v>-3114.65</v>
      </c>
    </row>
    <row r="360" spans="1:9" x14ac:dyDescent="0.35">
      <c r="A360">
        <v>31941</v>
      </c>
      <c r="B360">
        <v>134</v>
      </c>
      <c r="C360" t="s">
        <v>139</v>
      </c>
      <c r="D360">
        <v>149</v>
      </c>
      <c r="E360" t="s">
        <v>73</v>
      </c>
      <c r="F360" s="2">
        <v>45540</v>
      </c>
      <c r="G360" t="s">
        <v>650</v>
      </c>
      <c r="H360" t="s">
        <v>798</v>
      </c>
      <c r="I360">
        <v>-1795.51</v>
      </c>
    </row>
    <row r="361" spans="1:9" x14ac:dyDescent="0.35">
      <c r="A361">
        <v>31942</v>
      </c>
      <c r="B361">
        <v>134</v>
      </c>
      <c r="C361" t="s">
        <v>139</v>
      </c>
      <c r="D361">
        <v>149</v>
      </c>
      <c r="E361" t="s">
        <v>73</v>
      </c>
      <c r="F361" s="2">
        <v>45540</v>
      </c>
      <c r="G361" t="s">
        <v>650</v>
      </c>
      <c r="H361" t="s">
        <v>707</v>
      </c>
      <c r="I361">
        <v>-2538.5100000000002</v>
      </c>
    </row>
    <row r="362" spans="1:9" x14ac:dyDescent="0.35">
      <c r="A362">
        <v>31943</v>
      </c>
      <c r="B362">
        <v>134</v>
      </c>
      <c r="C362" t="s">
        <v>139</v>
      </c>
      <c r="D362">
        <v>149</v>
      </c>
      <c r="E362" t="s">
        <v>73</v>
      </c>
      <c r="F362" s="2">
        <v>45540</v>
      </c>
      <c r="G362" t="s">
        <v>650</v>
      </c>
      <c r="H362" t="s">
        <v>709</v>
      </c>
      <c r="I362">
        <v>-2784.2</v>
      </c>
    </row>
    <row r="363" spans="1:9" x14ac:dyDescent="0.35">
      <c r="A363">
        <v>31944</v>
      </c>
      <c r="B363">
        <v>134</v>
      </c>
      <c r="C363" t="s">
        <v>139</v>
      </c>
      <c r="D363">
        <v>149</v>
      </c>
      <c r="E363" t="s">
        <v>73</v>
      </c>
      <c r="F363" s="2">
        <v>45540</v>
      </c>
      <c r="G363" t="s">
        <v>650</v>
      </c>
      <c r="H363" t="s">
        <v>708</v>
      </c>
      <c r="I363">
        <v>-2735.44</v>
      </c>
    </row>
    <row r="364" spans="1:9" x14ac:dyDescent="0.35">
      <c r="A364">
        <v>31945</v>
      </c>
      <c r="B364">
        <v>134</v>
      </c>
      <c r="C364" t="s">
        <v>139</v>
      </c>
      <c r="D364">
        <v>149</v>
      </c>
      <c r="E364" t="s">
        <v>73</v>
      </c>
      <c r="F364" s="2">
        <v>45540</v>
      </c>
      <c r="G364" t="s">
        <v>650</v>
      </c>
      <c r="H364" t="s">
        <v>710</v>
      </c>
      <c r="I364">
        <v>-1936.87</v>
      </c>
    </row>
    <row r="365" spans="1:9" x14ac:dyDescent="0.35">
      <c r="A365">
        <v>31946</v>
      </c>
      <c r="B365">
        <v>134</v>
      </c>
      <c r="C365" t="s">
        <v>139</v>
      </c>
      <c r="D365">
        <v>149</v>
      </c>
      <c r="E365" t="s">
        <v>73</v>
      </c>
      <c r="F365" s="2">
        <v>45540</v>
      </c>
      <c r="G365" t="s">
        <v>650</v>
      </c>
      <c r="H365" t="s">
        <v>712</v>
      </c>
      <c r="I365">
        <v>-2116.5</v>
      </c>
    </row>
    <row r="366" spans="1:9" x14ac:dyDescent="0.35">
      <c r="A366">
        <v>31947</v>
      </c>
      <c r="B366">
        <v>134</v>
      </c>
      <c r="C366" t="s">
        <v>139</v>
      </c>
      <c r="D366">
        <v>149</v>
      </c>
      <c r="E366" t="s">
        <v>73</v>
      </c>
      <c r="F366" s="2">
        <v>45540</v>
      </c>
      <c r="G366" t="s">
        <v>650</v>
      </c>
      <c r="H366" t="s">
        <v>711</v>
      </c>
      <c r="I366">
        <v>-1694.46</v>
      </c>
    </row>
    <row r="367" spans="1:9" x14ac:dyDescent="0.35">
      <c r="A367">
        <v>31948</v>
      </c>
      <c r="B367">
        <v>134</v>
      </c>
      <c r="C367" t="s">
        <v>139</v>
      </c>
      <c r="D367">
        <v>149</v>
      </c>
      <c r="E367" t="s">
        <v>73</v>
      </c>
      <c r="F367" s="2">
        <v>45540</v>
      </c>
      <c r="G367" t="s">
        <v>650</v>
      </c>
      <c r="H367" t="s">
        <v>713</v>
      </c>
      <c r="I367">
        <v>-1847.64</v>
      </c>
    </row>
    <row r="368" spans="1:9" x14ac:dyDescent="0.35">
      <c r="A368">
        <v>31949</v>
      </c>
      <c r="B368">
        <v>134</v>
      </c>
      <c r="C368" t="s">
        <v>139</v>
      </c>
      <c r="D368">
        <v>149</v>
      </c>
      <c r="E368" t="s">
        <v>73</v>
      </c>
      <c r="F368" s="2">
        <v>45540</v>
      </c>
      <c r="G368" t="s">
        <v>650</v>
      </c>
      <c r="H368" t="s">
        <v>714</v>
      </c>
      <c r="I368">
        <v>-2345.77</v>
      </c>
    </row>
    <row r="369" spans="1:9" x14ac:dyDescent="0.35">
      <c r="A369">
        <v>31950</v>
      </c>
      <c r="B369">
        <v>134</v>
      </c>
      <c r="C369" t="s">
        <v>139</v>
      </c>
      <c r="D369">
        <v>149</v>
      </c>
      <c r="E369" t="s">
        <v>73</v>
      </c>
      <c r="F369" s="2">
        <v>45540</v>
      </c>
      <c r="G369" t="s">
        <v>650</v>
      </c>
      <c r="H369" t="s">
        <v>715</v>
      </c>
      <c r="I369">
        <v>-1970.22</v>
      </c>
    </row>
    <row r="370" spans="1:9" x14ac:dyDescent="0.35">
      <c r="A370">
        <v>31951</v>
      </c>
      <c r="B370">
        <v>134</v>
      </c>
      <c r="C370" t="s">
        <v>139</v>
      </c>
      <c r="D370">
        <v>149</v>
      </c>
      <c r="E370" t="s">
        <v>73</v>
      </c>
      <c r="F370" s="2">
        <v>45540</v>
      </c>
      <c r="G370" t="s">
        <v>650</v>
      </c>
      <c r="H370" t="s">
        <v>716</v>
      </c>
      <c r="I370">
        <v>-3809.18</v>
      </c>
    </row>
    <row r="371" spans="1:9" x14ac:dyDescent="0.35">
      <c r="A371">
        <v>31952</v>
      </c>
      <c r="B371">
        <v>134</v>
      </c>
      <c r="C371" t="s">
        <v>139</v>
      </c>
      <c r="D371">
        <v>149</v>
      </c>
      <c r="E371" t="s">
        <v>73</v>
      </c>
      <c r="F371" s="2">
        <v>45540</v>
      </c>
      <c r="G371" t="s">
        <v>650</v>
      </c>
      <c r="H371" t="s">
        <v>788</v>
      </c>
      <c r="I371">
        <v>-2704.02</v>
      </c>
    </row>
    <row r="372" spans="1:9" x14ac:dyDescent="0.35">
      <c r="A372">
        <v>31953</v>
      </c>
      <c r="B372">
        <v>134</v>
      </c>
      <c r="C372" t="s">
        <v>139</v>
      </c>
      <c r="D372">
        <v>149</v>
      </c>
      <c r="E372" t="s">
        <v>73</v>
      </c>
      <c r="F372" s="2">
        <v>45540</v>
      </c>
      <c r="G372" t="s">
        <v>650</v>
      </c>
      <c r="H372" t="s">
        <v>717</v>
      </c>
      <c r="I372">
        <v>-1567.95</v>
      </c>
    </row>
    <row r="373" spans="1:9" x14ac:dyDescent="0.35">
      <c r="A373">
        <v>31954</v>
      </c>
      <c r="B373">
        <v>134</v>
      </c>
      <c r="C373" t="s">
        <v>139</v>
      </c>
      <c r="D373">
        <v>149</v>
      </c>
      <c r="E373" t="s">
        <v>73</v>
      </c>
      <c r="F373" s="2">
        <v>45540</v>
      </c>
      <c r="G373" t="s">
        <v>650</v>
      </c>
      <c r="H373" t="s">
        <v>718</v>
      </c>
      <c r="I373">
        <v>-4391.8599999999997</v>
      </c>
    </row>
    <row r="374" spans="1:9" x14ac:dyDescent="0.35">
      <c r="A374">
        <v>31955</v>
      </c>
      <c r="B374">
        <v>134</v>
      </c>
      <c r="C374" t="s">
        <v>139</v>
      </c>
      <c r="D374">
        <v>149</v>
      </c>
      <c r="E374" t="s">
        <v>73</v>
      </c>
      <c r="F374" s="2">
        <v>45540</v>
      </c>
      <c r="G374" t="s">
        <v>650</v>
      </c>
      <c r="H374" t="s">
        <v>829</v>
      </c>
      <c r="I374">
        <v>-2501.38</v>
      </c>
    </row>
    <row r="375" spans="1:9" x14ac:dyDescent="0.35">
      <c r="A375">
        <v>31867</v>
      </c>
      <c r="B375">
        <v>134</v>
      </c>
      <c r="C375" t="s">
        <v>139</v>
      </c>
      <c r="D375">
        <v>149</v>
      </c>
      <c r="E375" t="s">
        <v>73</v>
      </c>
      <c r="F375" s="2">
        <v>45539</v>
      </c>
      <c r="G375" t="s">
        <v>648</v>
      </c>
      <c r="H375" t="s">
        <v>649</v>
      </c>
      <c r="I375">
        <v>7.0000000000000007E-2</v>
      </c>
    </row>
    <row r="376" spans="1:9" x14ac:dyDescent="0.35">
      <c r="A376">
        <v>31868</v>
      </c>
      <c r="B376">
        <v>134</v>
      </c>
      <c r="C376" t="s">
        <v>139</v>
      </c>
      <c r="D376">
        <v>149</v>
      </c>
      <c r="E376" t="s">
        <v>73</v>
      </c>
      <c r="F376" s="2">
        <v>45539</v>
      </c>
      <c r="G376" t="s">
        <v>650</v>
      </c>
      <c r="H376" t="s">
        <v>786</v>
      </c>
      <c r="I376">
        <v>-1008</v>
      </c>
    </row>
    <row r="377" spans="1:9" x14ac:dyDescent="0.35">
      <c r="A377">
        <v>31869</v>
      </c>
      <c r="B377">
        <v>134</v>
      </c>
      <c r="C377" t="s">
        <v>139</v>
      </c>
      <c r="D377">
        <v>149</v>
      </c>
      <c r="E377" t="s">
        <v>73</v>
      </c>
      <c r="F377" s="2">
        <v>45539</v>
      </c>
      <c r="G377" t="s">
        <v>650</v>
      </c>
      <c r="H377" t="s">
        <v>734</v>
      </c>
      <c r="I377">
        <v>-216.9</v>
      </c>
    </row>
    <row r="378" spans="1:9" x14ac:dyDescent="0.35">
      <c r="A378">
        <v>31870</v>
      </c>
      <c r="B378">
        <v>134</v>
      </c>
      <c r="C378" t="s">
        <v>139</v>
      </c>
      <c r="D378">
        <v>149</v>
      </c>
      <c r="E378" t="s">
        <v>73</v>
      </c>
      <c r="F378" s="2">
        <v>45539</v>
      </c>
      <c r="G378" t="s">
        <v>650</v>
      </c>
      <c r="H378" t="s">
        <v>830</v>
      </c>
      <c r="I378">
        <v>-95.4</v>
      </c>
    </row>
    <row r="379" spans="1:9" x14ac:dyDescent="0.35">
      <c r="A379">
        <v>31871</v>
      </c>
      <c r="B379">
        <v>134</v>
      </c>
      <c r="C379" t="s">
        <v>139</v>
      </c>
      <c r="D379">
        <v>149</v>
      </c>
      <c r="E379" t="s">
        <v>73</v>
      </c>
      <c r="F379" s="2">
        <v>45539</v>
      </c>
      <c r="G379" t="s">
        <v>650</v>
      </c>
      <c r="H379" t="s">
        <v>831</v>
      </c>
      <c r="I379">
        <v>-280</v>
      </c>
    </row>
    <row r="380" spans="1:9" x14ac:dyDescent="0.35">
      <c r="A380">
        <v>31872</v>
      </c>
      <c r="B380">
        <v>134</v>
      </c>
      <c r="C380" t="s">
        <v>139</v>
      </c>
      <c r="D380">
        <v>149</v>
      </c>
      <c r="E380" t="s">
        <v>73</v>
      </c>
      <c r="F380" s="2">
        <v>45539</v>
      </c>
      <c r="G380" t="s">
        <v>650</v>
      </c>
      <c r="H380" t="s">
        <v>742</v>
      </c>
      <c r="I380">
        <v>-320.32</v>
      </c>
    </row>
    <row r="381" spans="1:9" x14ac:dyDescent="0.35">
      <c r="A381">
        <v>31873</v>
      </c>
      <c r="B381">
        <v>134</v>
      </c>
      <c r="C381" t="s">
        <v>139</v>
      </c>
      <c r="D381">
        <v>149</v>
      </c>
      <c r="E381" t="s">
        <v>73</v>
      </c>
      <c r="F381" s="2">
        <v>45539</v>
      </c>
      <c r="G381" t="s">
        <v>650</v>
      </c>
      <c r="H381" t="s">
        <v>726</v>
      </c>
      <c r="I381">
        <v>-406.5</v>
      </c>
    </row>
    <row r="382" spans="1:9" x14ac:dyDescent="0.35">
      <c r="A382">
        <v>31874</v>
      </c>
      <c r="B382">
        <v>134</v>
      </c>
      <c r="C382" t="s">
        <v>139</v>
      </c>
      <c r="D382">
        <v>149</v>
      </c>
      <c r="E382" t="s">
        <v>73</v>
      </c>
      <c r="F382" s="2">
        <v>45539</v>
      </c>
      <c r="G382" t="s">
        <v>650</v>
      </c>
      <c r="H382" t="s">
        <v>814</v>
      </c>
      <c r="I382">
        <v>-479.74</v>
      </c>
    </row>
    <row r="383" spans="1:9" x14ac:dyDescent="0.35">
      <c r="A383">
        <v>31875</v>
      </c>
      <c r="B383">
        <v>134</v>
      </c>
      <c r="C383" t="s">
        <v>139</v>
      </c>
      <c r="D383">
        <v>149</v>
      </c>
      <c r="E383" t="s">
        <v>73</v>
      </c>
      <c r="F383" s="2">
        <v>45539</v>
      </c>
      <c r="G383" t="s">
        <v>650</v>
      </c>
      <c r="H383" t="s">
        <v>732</v>
      </c>
      <c r="I383">
        <v>-1044.93</v>
      </c>
    </row>
    <row r="384" spans="1:9" x14ac:dyDescent="0.35">
      <c r="A384">
        <v>31876</v>
      </c>
      <c r="B384">
        <v>134</v>
      </c>
      <c r="C384" t="s">
        <v>139</v>
      </c>
      <c r="D384">
        <v>149</v>
      </c>
      <c r="E384" t="s">
        <v>73</v>
      </c>
      <c r="F384" s="2">
        <v>45539</v>
      </c>
      <c r="G384" t="s">
        <v>650</v>
      </c>
      <c r="H384" t="s">
        <v>727</v>
      </c>
      <c r="I384">
        <v>-1271</v>
      </c>
    </row>
    <row r="385" spans="1:9" x14ac:dyDescent="0.35">
      <c r="A385">
        <v>31877</v>
      </c>
      <c r="B385">
        <v>134</v>
      </c>
      <c r="C385" t="s">
        <v>139</v>
      </c>
      <c r="D385">
        <v>149</v>
      </c>
      <c r="E385" t="s">
        <v>73</v>
      </c>
      <c r="F385" s="2">
        <v>45539</v>
      </c>
      <c r="G385" t="s">
        <v>650</v>
      </c>
      <c r="H385" t="s">
        <v>734</v>
      </c>
      <c r="I385">
        <v>-1556.54</v>
      </c>
    </row>
    <row r="386" spans="1:9" x14ac:dyDescent="0.35">
      <c r="A386">
        <v>31878</v>
      </c>
      <c r="B386">
        <v>134</v>
      </c>
      <c r="C386" t="s">
        <v>139</v>
      </c>
      <c r="D386">
        <v>149</v>
      </c>
      <c r="E386" t="s">
        <v>73</v>
      </c>
      <c r="F386" s="2">
        <v>45539</v>
      </c>
      <c r="G386" t="s">
        <v>650</v>
      </c>
      <c r="H386" t="s">
        <v>741</v>
      </c>
      <c r="I386">
        <v>-5373</v>
      </c>
    </row>
    <row r="387" spans="1:9" x14ac:dyDescent="0.35">
      <c r="A387">
        <v>31879</v>
      </c>
      <c r="B387">
        <v>134</v>
      </c>
      <c r="C387" t="s">
        <v>139</v>
      </c>
      <c r="D387">
        <v>149</v>
      </c>
      <c r="E387" t="s">
        <v>73</v>
      </c>
      <c r="F387" s="2">
        <v>45539</v>
      </c>
      <c r="G387" t="s">
        <v>650</v>
      </c>
      <c r="H387" t="s">
        <v>750</v>
      </c>
      <c r="I387">
        <v>-598.54999999999995</v>
      </c>
    </row>
    <row r="388" spans="1:9" x14ac:dyDescent="0.35">
      <c r="A388">
        <v>31880</v>
      </c>
      <c r="B388">
        <v>134</v>
      </c>
      <c r="C388" t="s">
        <v>139</v>
      </c>
      <c r="D388">
        <v>149</v>
      </c>
      <c r="E388" t="s">
        <v>73</v>
      </c>
      <c r="F388" s="2">
        <v>45539</v>
      </c>
      <c r="G388" t="s">
        <v>648</v>
      </c>
      <c r="H388" t="s">
        <v>818</v>
      </c>
      <c r="I388">
        <v>7949.98</v>
      </c>
    </row>
    <row r="389" spans="1:9" x14ac:dyDescent="0.35">
      <c r="A389">
        <v>31881</v>
      </c>
      <c r="B389">
        <v>134</v>
      </c>
      <c r="C389" t="s">
        <v>139</v>
      </c>
      <c r="D389">
        <v>149</v>
      </c>
      <c r="E389" t="s">
        <v>73</v>
      </c>
      <c r="F389" s="2">
        <v>45539</v>
      </c>
      <c r="G389" t="s">
        <v>650</v>
      </c>
      <c r="H389" t="s">
        <v>832</v>
      </c>
      <c r="I389">
        <v>-4980.97</v>
      </c>
    </row>
    <row r="390" spans="1:9" x14ac:dyDescent="0.35">
      <c r="A390">
        <v>31882</v>
      </c>
      <c r="B390">
        <v>134</v>
      </c>
      <c r="C390" t="s">
        <v>139</v>
      </c>
      <c r="D390">
        <v>149</v>
      </c>
      <c r="E390" t="s">
        <v>73</v>
      </c>
      <c r="F390" s="2">
        <v>45539</v>
      </c>
      <c r="G390" t="s">
        <v>650</v>
      </c>
      <c r="H390" t="s">
        <v>828</v>
      </c>
      <c r="I390">
        <v>-4164.17</v>
      </c>
    </row>
    <row r="391" spans="1:9" x14ac:dyDescent="0.35">
      <c r="A391">
        <v>31883</v>
      </c>
      <c r="B391">
        <v>134</v>
      </c>
      <c r="C391" t="s">
        <v>139</v>
      </c>
      <c r="D391">
        <v>149</v>
      </c>
      <c r="E391" t="s">
        <v>73</v>
      </c>
      <c r="F391" s="2">
        <v>45539</v>
      </c>
      <c r="G391" t="s">
        <v>650</v>
      </c>
      <c r="H391" t="s">
        <v>663</v>
      </c>
      <c r="I391">
        <v>-365</v>
      </c>
    </row>
    <row r="392" spans="1:9" x14ac:dyDescent="0.35">
      <c r="A392">
        <v>33435</v>
      </c>
      <c r="B392">
        <v>133</v>
      </c>
      <c r="C392" t="s">
        <v>305</v>
      </c>
      <c r="D392">
        <v>149</v>
      </c>
      <c r="E392" t="s">
        <v>73</v>
      </c>
      <c r="F392" s="2">
        <v>45538</v>
      </c>
      <c r="G392" t="s">
        <v>650</v>
      </c>
      <c r="H392" t="s">
        <v>833</v>
      </c>
      <c r="I392">
        <v>-139</v>
      </c>
    </row>
    <row r="393" spans="1:9" x14ac:dyDescent="0.35">
      <c r="A393">
        <v>33436</v>
      </c>
      <c r="B393">
        <v>133</v>
      </c>
      <c r="C393" t="s">
        <v>305</v>
      </c>
      <c r="D393">
        <v>149</v>
      </c>
      <c r="E393" t="s">
        <v>73</v>
      </c>
      <c r="F393" s="2">
        <v>45538</v>
      </c>
      <c r="G393" t="s">
        <v>650</v>
      </c>
      <c r="H393" t="s">
        <v>834</v>
      </c>
      <c r="I393">
        <v>-8.5</v>
      </c>
    </row>
    <row r="394" spans="1:9" x14ac:dyDescent="0.35">
      <c r="A394">
        <v>31852</v>
      </c>
      <c r="B394">
        <v>134</v>
      </c>
      <c r="C394" t="s">
        <v>139</v>
      </c>
      <c r="D394">
        <v>149</v>
      </c>
      <c r="E394" t="s">
        <v>73</v>
      </c>
      <c r="F394" s="2">
        <v>45538</v>
      </c>
      <c r="G394" t="s">
        <v>648</v>
      </c>
      <c r="H394" t="s">
        <v>649</v>
      </c>
      <c r="I394">
        <v>0.06</v>
      </c>
    </row>
    <row r="395" spans="1:9" x14ac:dyDescent="0.35">
      <c r="A395">
        <v>31853</v>
      </c>
      <c r="B395">
        <v>134</v>
      </c>
      <c r="C395" t="s">
        <v>139</v>
      </c>
      <c r="D395">
        <v>149</v>
      </c>
      <c r="E395" t="s">
        <v>73</v>
      </c>
      <c r="F395" s="2">
        <v>45538</v>
      </c>
      <c r="G395" t="s">
        <v>650</v>
      </c>
      <c r="H395" t="s">
        <v>770</v>
      </c>
      <c r="I395">
        <v>-198</v>
      </c>
    </row>
    <row r="396" spans="1:9" x14ac:dyDescent="0.35">
      <c r="A396">
        <v>31854</v>
      </c>
      <c r="B396">
        <v>134</v>
      </c>
      <c r="C396" t="s">
        <v>139</v>
      </c>
      <c r="D396">
        <v>149</v>
      </c>
      <c r="E396" t="s">
        <v>73</v>
      </c>
      <c r="F396" s="2">
        <v>45538</v>
      </c>
      <c r="G396" t="s">
        <v>650</v>
      </c>
      <c r="H396" t="s">
        <v>811</v>
      </c>
      <c r="I396">
        <v>-122</v>
      </c>
    </row>
    <row r="397" spans="1:9" x14ac:dyDescent="0.35">
      <c r="A397">
        <v>31855</v>
      </c>
      <c r="B397">
        <v>134</v>
      </c>
      <c r="C397" t="s">
        <v>139</v>
      </c>
      <c r="D397">
        <v>149</v>
      </c>
      <c r="E397" t="s">
        <v>73</v>
      </c>
      <c r="F397" s="2">
        <v>45538</v>
      </c>
      <c r="G397" t="s">
        <v>650</v>
      </c>
      <c r="H397" t="s">
        <v>730</v>
      </c>
      <c r="I397">
        <v>-499.12</v>
      </c>
    </row>
    <row r="398" spans="1:9" x14ac:dyDescent="0.35">
      <c r="A398">
        <v>31856</v>
      </c>
      <c r="B398">
        <v>134</v>
      </c>
      <c r="C398" t="s">
        <v>139</v>
      </c>
      <c r="D398">
        <v>149</v>
      </c>
      <c r="E398" t="s">
        <v>73</v>
      </c>
      <c r="F398" s="2">
        <v>45538</v>
      </c>
      <c r="G398" t="s">
        <v>650</v>
      </c>
      <c r="H398" t="s">
        <v>835</v>
      </c>
      <c r="I398">
        <v>-300</v>
      </c>
    </row>
    <row r="399" spans="1:9" x14ac:dyDescent="0.35">
      <c r="A399">
        <v>31857</v>
      </c>
      <c r="B399">
        <v>134</v>
      </c>
      <c r="C399" t="s">
        <v>139</v>
      </c>
      <c r="D399">
        <v>149</v>
      </c>
      <c r="E399" t="s">
        <v>73</v>
      </c>
      <c r="F399" s="2">
        <v>45538</v>
      </c>
      <c r="G399" t="s">
        <v>650</v>
      </c>
      <c r="H399" t="s">
        <v>758</v>
      </c>
      <c r="I399">
        <v>-820.44</v>
      </c>
    </row>
    <row r="400" spans="1:9" x14ac:dyDescent="0.35">
      <c r="A400">
        <v>31858</v>
      </c>
      <c r="B400">
        <v>134</v>
      </c>
      <c r="C400" t="s">
        <v>139</v>
      </c>
      <c r="D400">
        <v>149</v>
      </c>
      <c r="E400" t="s">
        <v>73</v>
      </c>
      <c r="F400" s="2">
        <v>45538</v>
      </c>
      <c r="G400" t="s">
        <v>650</v>
      </c>
      <c r="H400" t="s">
        <v>836</v>
      </c>
      <c r="I400">
        <v>-864.52</v>
      </c>
    </row>
    <row r="401" spans="1:9" x14ac:dyDescent="0.35">
      <c r="A401">
        <v>31859</v>
      </c>
      <c r="B401">
        <v>134</v>
      </c>
      <c r="C401" t="s">
        <v>139</v>
      </c>
      <c r="D401">
        <v>149</v>
      </c>
      <c r="E401" t="s">
        <v>73</v>
      </c>
      <c r="F401" s="2">
        <v>45538</v>
      </c>
      <c r="G401" t="s">
        <v>650</v>
      </c>
      <c r="H401" t="s">
        <v>675</v>
      </c>
      <c r="I401">
        <v>-888.8</v>
      </c>
    </row>
    <row r="402" spans="1:9" x14ac:dyDescent="0.35">
      <c r="A402">
        <v>31860</v>
      </c>
      <c r="B402">
        <v>134</v>
      </c>
      <c r="C402" t="s">
        <v>139</v>
      </c>
      <c r="D402">
        <v>149</v>
      </c>
      <c r="E402" t="s">
        <v>73</v>
      </c>
      <c r="F402" s="2">
        <v>45538</v>
      </c>
      <c r="G402" t="s">
        <v>650</v>
      </c>
      <c r="H402" t="s">
        <v>739</v>
      </c>
      <c r="I402">
        <v>-1434.29</v>
      </c>
    </row>
    <row r="403" spans="1:9" x14ac:dyDescent="0.35">
      <c r="A403">
        <v>31861</v>
      </c>
      <c r="B403">
        <v>134</v>
      </c>
      <c r="C403" t="s">
        <v>139</v>
      </c>
      <c r="D403">
        <v>149</v>
      </c>
      <c r="E403" t="s">
        <v>73</v>
      </c>
      <c r="F403" s="2">
        <v>45538</v>
      </c>
      <c r="G403" t="s">
        <v>650</v>
      </c>
      <c r="H403" t="s">
        <v>742</v>
      </c>
      <c r="I403">
        <v>-1641.16</v>
      </c>
    </row>
    <row r="404" spans="1:9" x14ac:dyDescent="0.35">
      <c r="A404">
        <v>31862</v>
      </c>
      <c r="B404">
        <v>134</v>
      </c>
      <c r="C404" t="s">
        <v>139</v>
      </c>
      <c r="D404">
        <v>149</v>
      </c>
      <c r="E404" t="s">
        <v>73</v>
      </c>
      <c r="F404" s="2">
        <v>45538</v>
      </c>
      <c r="G404" t="s">
        <v>650</v>
      </c>
      <c r="H404" t="s">
        <v>837</v>
      </c>
      <c r="I404">
        <v>-377</v>
      </c>
    </row>
    <row r="405" spans="1:9" x14ac:dyDescent="0.35">
      <c r="A405">
        <v>31863</v>
      </c>
      <c r="B405">
        <v>134</v>
      </c>
      <c r="C405" t="s">
        <v>139</v>
      </c>
      <c r="D405">
        <v>149</v>
      </c>
      <c r="E405" t="s">
        <v>73</v>
      </c>
      <c r="F405" s="2">
        <v>45538</v>
      </c>
      <c r="G405" t="s">
        <v>650</v>
      </c>
      <c r="H405" t="s">
        <v>838</v>
      </c>
      <c r="I405">
        <v>-261.01</v>
      </c>
    </row>
    <row r="406" spans="1:9" x14ac:dyDescent="0.35">
      <c r="A406">
        <v>31864</v>
      </c>
      <c r="B406">
        <v>134</v>
      </c>
      <c r="C406" t="s">
        <v>139</v>
      </c>
      <c r="D406">
        <v>149</v>
      </c>
      <c r="E406" t="s">
        <v>73</v>
      </c>
      <c r="F406" s="2">
        <v>45538</v>
      </c>
      <c r="G406" t="s">
        <v>650</v>
      </c>
      <c r="H406" t="s">
        <v>673</v>
      </c>
      <c r="I406">
        <v>-294</v>
      </c>
    </row>
    <row r="407" spans="1:9" x14ac:dyDescent="0.35">
      <c r="A407">
        <v>31865</v>
      </c>
      <c r="B407">
        <v>134</v>
      </c>
      <c r="C407" t="s">
        <v>139</v>
      </c>
      <c r="D407">
        <v>149</v>
      </c>
      <c r="E407" t="s">
        <v>73</v>
      </c>
      <c r="F407" s="2">
        <v>45538</v>
      </c>
      <c r="G407" t="s">
        <v>650</v>
      </c>
      <c r="H407" t="s">
        <v>728</v>
      </c>
      <c r="I407">
        <v>-4903.2</v>
      </c>
    </row>
    <row r="408" spans="1:9" x14ac:dyDescent="0.35">
      <c r="A408">
        <v>31866</v>
      </c>
      <c r="B408">
        <v>134</v>
      </c>
      <c r="C408" t="s">
        <v>139</v>
      </c>
      <c r="D408">
        <v>149</v>
      </c>
      <c r="E408" t="s">
        <v>73</v>
      </c>
      <c r="F408" s="2">
        <v>45538</v>
      </c>
      <c r="G408" t="s">
        <v>648</v>
      </c>
      <c r="H408" t="s">
        <v>818</v>
      </c>
      <c r="I408">
        <v>5819.08</v>
      </c>
    </row>
    <row r="409" spans="1:9" x14ac:dyDescent="0.35">
      <c r="A409">
        <v>33433</v>
      </c>
      <c r="B409">
        <v>133</v>
      </c>
      <c r="C409" t="s">
        <v>305</v>
      </c>
      <c r="D409">
        <v>149</v>
      </c>
      <c r="E409" t="s">
        <v>73</v>
      </c>
      <c r="F409" s="2">
        <v>45537</v>
      </c>
      <c r="G409" t="s">
        <v>648</v>
      </c>
      <c r="H409" t="s">
        <v>773</v>
      </c>
      <c r="I409">
        <v>261.02</v>
      </c>
    </row>
    <row r="410" spans="1:9" x14ac:dyDescent="0.35">
      <c r="A410">
        <v>33434</v>
      </c>
      <c r="B410">
        <v>133</v>
      </c>
      <c r="C410" t="s">
        <v>305</v>
      </c>
      <c r="D410">
        <v>149</v>
      </c>
      <c r="E410" t="s">
        <v>73</v>
      </c>
      <c r="F410" s="2">
        <v>45537</v>
      </c>
      <c r="G410" t="s">
        <v>650</v>
      </c>
      <c r="H410" t="s">
        <v>839</v>
      </c>
      <c r="I410">
        <v>-1672.08</v>
      </c>
    </row>
    <row r="411" spans="1:9" x14ac:dyDescent="0.35">
      <c r="A411">
        <v>31825</v>
      </c>
      <c r="B411">
        <v>134</v>
      </c>
      <c r="C411" t="s">
        <v>139</v>
      </c>
      <c r="D411">
        <v>149</v>
      </c>
      <c r="E411" t="s">
        <v>73</v>
      </c>
      <c r="F411" s="2">
        <v>45537</v>
      </c>
      <c r="G411" t="s">
        <v>648</v>
      </c>
      <c r="H411" t="s">
        <v>80</v>
      </c>
      <c r="I411">
        <v>12950.7</v>
      </c>
    </row>
    <row r="412" spans="1:9" x14ac:dyDescent="0.35">
      <c r="A412">
        <v>31826</v>
      </c>
      <c r="B412">
        <v>134</v>
      </c>
      <c r="C412" t="s">
        <v>139</v>
      </c>
      <c r="D412">
        <v>149</v>
      </c>
      <c r="E412" t="s">
        <v>73</v>
      </c>
      <c r="F412" s="2">
        <v>45537</v>
      </c>
      <c r="G412" t="s">
        <v>648</v>
      </c>
      <c r="H412" t="s">
        <v>818</v>
      </c>
      <c r="I412">
        <v>10489.85</v>
      </c>
    </row>
    <row r="413" spans="1:9" x14ac:dyDescent="0.35">
      <c r="A413">
        <v>31827</v>
      </c>
      <c r="B413">
        <v>134</v>
      </c>
      <c r="C413" t="s">
        <v>139</v>
      </c>
      <c r="D413">
        <v>149</v>
      </c>
      <c r="E413" t="s">
        <v>73</v>
      </c>
      <c r="F413" s="2">
        <v>45537</v>
      </c>
      <c r="G413" t="s">
        <v>648</v>
      </c>
      <c r="H413" t="s">
        <v>818</v>
      </c>
      <c r="I413">
        <v>67838.990000000005</v>
      </c>
    </row>
    <row r="414" spans="1:9" x14ac:dyDescent="0.35">
      <c r="A414">
        <v>31828</v>
      </c>
      <c r="B414">
        <v>134</v>
      </c>
      <c r="C414" t="s">
        <v>139</v>
      </c>
      <c r="D414">
        <v>149</v>
      </c>
      <c r="E414" t="s">
        <v>73</v>
      </c>
      <c r="F414" s="2">
        <v>45537</v>
      </c>
      <c r="G414" t="s">
        <v>650</v>
      </c>
      <c r="H414" t="s">
        <v>743</v>
      </c>
      <c r="I414">
        <v>-1126.1600000000001</v>
      </c>
    </row>
    <row r="415" spans="1:9" x14ac:dyDescent="0.35">
      <c r="A415">
        <v>31829</v>
      </c>
      <c r="B415">
        <v>134</v>
      </c>
      <c r="C415" t="s">
        <v>139</v>
      </c>
      <c r="D415">
        <v>149</v>
      </c>
      <c r="E415" t="s">
        <v>73</v>
      </c>
      <c r="F415" s="2">
        <v>45537</v>
      </c>
      <c r="G415" t="s">
        <v>650</v>
      </c>
      <c r="H415" t="s">
        <v>771</v>
      </c>
      <c r="I415">
        <v>-5000</v>
      </c>
    </row>
    <row r="416" spans="1:9" x14ac:dyDescent="0.35">
      <c r="A416">
        <v>31830</v>
      </c>
      <c r="B416">
        <v>134</v>
      </c>
      <c r="C416" t="s">
        <v>139</v>
      </c>
      <c r="D416">
        <v>149</v>
      </c>
      <c r="E416" t="s">
        <v>73</v>
      </c>
      <c r="F416" s="2">
        <v>45537</v>
      </c>
      <c r="G416" t="s">
        <v>650</v>
      </c>
      <c r="H416" t="s">
        <v>699</v>
      </c>
      <c r="I416">
        <v>-1000</v>
      </c>
    </row>
    <row r="417" spans="1:9" x14ac:dyDescent="0.35">
      <c r="A417">
        <v>31831</v>
      </c>
      <c r="B417">
        <v>134</v>
      </c>
      <c r="C417" t="s">
        <v>139</v>
      </c>
      <c r="D417">
        <v>149</v>
      </c>
      <c r="E417" t="s">
        <v>73</v>
      </c>
      <c r="F417" s="2">
        <v>45537</v>
      </c>
      <c r="G417" t="s">
        <v>650</v>
      </c>
      <c r="H417" t="s">
        <v>772</v>
      </c>
      <c r="I417">
        <v>-3350</v>
      </c>
    </row>
    <row r="418" spans="1:9" x14ac:dyDescent="0.35">
      <c r="A418">
        <v>31832</v>
      </c>
      <c r="B418">
        <v>134</v>
      </c>
      <c r="C418" t="s">
        <v>139</v>
      </c>
      <c r="D418">
        <v>149</v>
      </c>
      <c r="E418" t="s">
        <v>73</v>
      </c>
      <c r="F418" s="2">
        <v>45537</v>
      </c>
      <c r="G418" t="s">
        <v>650</v>
      </c>
      <c r="H418" t="s">
        <v>840</v>
      </c>
      <c r="I418">
        <v>-9219.34</v>
      </c>
    </row>
    <row r="419" spans="1:9" x14ac:dyDescent="0.35">
      <c r="A419">
        <v>31833</v>
      </c>
      <c r="B419">
        <v>134</v>
      </c>
      <c r="C419" t="s">
        <v>139</v>
      </c>
      <c r="D419">
        <v>149</v>
      </c>
      <c r="E419" t="s">
        <v>73</v>
      </c>
      <c r="F419" s="2">
        <v>45537</v>
      </c>
      <c r="G419" t="s">
        <v>650</v>
      </c>
      <c r="H419" t="s">
        <v>841</v>
      </c>
      <c r="I419">
        <v>-850</v>
      </c>
    </row>
    <row r="420" spans="1:9" x14ac:dyDescent="0.35">
      <c r="A420">
        <v>31834</v>
      </c>
      <c r="B420">
        <v>134</v>
      </c>
      <c r="C420" t="s">
        <v>139</v>
      </c>
      <c r="D420">
        <v>149</v>
      </c>
      <c r="E420" t="s">
        <v>73</v>
      </c>
      <c r="F420" s="2">
        <v>45537</v>
      </c>
      <c r="G420" t="s">
        <v>650</v>
      </c>
      <c r="H420" t="s">
        <v>679</v>
      </c>
      <c r="I420">
        <v>-4569.3599999999997</v>
      </c>
    </row>
    <row r="421" spans="1:9" x14ac:dyDescent="0.35">
      <c r="A421">
        <v>31835</v>
      </c>
      <c r="B421">
        <v>134</v>
      </c>
      <c r="C421" t="s">
        <v>139</v>
      </c>
      <c r="D421">
        <v>149</v>
      </c>
      <c r="E421" t="s">
        <v>73</v>
      </c>
      <c r="F421" s="2">
        <v>45537</v>
      </c>
      <c r="G421" t="s">
        <v>650</v>
      </c>
      <c r="H421" t="s">
        <v>797</v>
      </c>
      <c r="I421">
        <v>-180.34</v>
      </c>
    </row>
    <row r="422" spans="1:9" x14ac:dyDescent="0.35">
      <c r="A422">
        <v>31836</v>
      </c>
      <c r="B422">
        <v>134</v>
      </c>
      <c r="C422" t="s">
        <v>139</v>
      </c>
      <c r="D422">
        <v>149</v>
      </c>
      <c r="E422" t="s">
        <v>73</v>
      </c>
      <c r="F422" s="2">
        <v>45537</v>
      </c>
      <c r="G422" t="s">
        <v>650</v>
      </c>
      <c r="H422" t="s">
        <v>842</v>
      </c>
      <c r="I422">
        <v>-500</v>
      </c>
    </row>
    <row r="423" spans="1:9" x14ac:dyDescent="0.35">
      <c r="A423">
        <v>31837</v>
      </c>
      <c r="B423">
        <v>134</v>
      </c>
      <c r="C423" t="s">
        <v>139</v>
      </c>
      <c r="D423">
        <v>149</v>
      </c>
      <c r="E423" t="s">
        <v>73</v>
      </c>
      <c r="F423" s="2">
        <v>45537</v>
      </c>
      <c r="G423" t="s">
        <v>650</v>
      </c>
      <c r="H423" t="s">
        <v>750</v>
      </c>
      <c r="I423">
        <v>-547</v>
      </c>
    </row>
    <row r="424" spans="1:9" x14ac:dyDescent="0.35">
      <c r="A424">
        <v>31838</v>
      </c>
      <c r="B424">
        <v>134</v>
      </c>
      <c r="C424" t="s">
        <v>139</v>
      </c>
      <c r="D424">
        <v>149</v>
      </c>
      <c r="E424" t="s">
        <v>73</v>
      </c>
      <c r="F424" s="2">
        <v>45537</v>
      </c>
      <c r="G424" t="s">
        <v>650</v>
      </c>
      <c r="H424" t="s">
        <v>843</v>
      </c>
      <c r="I424">
        <v>-7009.68</v>
      </c>
    </row>
    <row r="425" spans="1:9" x14ac:dyDescent="0.35">
      <c r="A425">
        <v>31839</v>
      </c>
      <c r="B425">
        <v>134</v>
      </c>
      <c r="C425" t="s">
        <v>139</v>
      </c>
      <c r="D425">
        <v>149</v>
      </c>
      <c r="E425" t="s">
        <v>73</v>
      </c>
      <c r="F425" s="2">
        <v>45537</v>
      </c>
      <c r="G425" t="s">
        <v>650</v>
      </c>
      <c r="H425" t="s">
        <v>844</v>
      </c>
      <c r="I425">
        <v>-3200</v>
      </c>
    </row>
    <row r="426" spans="1:9" x14ac:dyDescent="0.35">
      <c r="A426">
        <v>31840</v>
      </c>
      <c r="B426">
        <v>134</v>
      </c>
      <c r="C426" t="s">
        <v>139</v>
      </c>
      <c r="D426">
        <v>149</v>
      </c>
      <c r="E426" t="s">
        <v>73</v>
      </c>
      <c r="F426" s="2">
        <v>45537</v>
      </c>
      <c r="G426" t="s">
        <v>650</v>
      </c>
      <c r="H426" t="s">
        <v>729</v>
      </c>
      <c r="I426">
        <v>-1499</v>
      </c>
    </row>
    <row r="427" spans="1:9" x14ac:dyDescent="0.35">
      <c r="A427">
        <v>31841</v>
      </c>
      <c r="B427">
        <v>134</v>
      </c>
      <c r="C427" t="s">
        <v>139</v>
      </c>
      <c r="D427">
        <v>149</v>
      </c>
      <c r="E427" t="s">
        <v>73</v>
      </c>
      <c r="F427" s="2">
        <v>45537</v>
      </c>
      <c r="G427" t="s">
        <v>650</v>
      </c>
      <c r="H427" t="s">
        <v>744</v>
      </c>
      <c r="I427">
        <v>-240</v>
      </c>
    </row>
    <row r="428" spans="1:9" x14ac:dyDescent="0.35">
      <c r="A428">
        <v>31842</v>
      </c>
      <c r="B428">
        <v>134</v>
      </c>
      <c r="C428" t="s">
        <v>139</v>
      </c>
      <c r="D428">
        <v>149</v>
      </c>
      <c r="E428" t="s">
        <v>73</v>
      </c>
      <c r="F428" s="2">
        <v>45537</v>
      </c>
      <c r="G428" t="s">
        <v>650</v>
      </c>
      <c r="H428" t="s">
        <v>845</v>
      </c>
      <c r="I428">
        <v>-559.20000000000005</v>
      </c>
    </row>
    <row r="429" spans="1:9" x14ac:dyDescent="0.35">
      <c r="A429">
        <v>31843</v>
      </c>
      <c r="B429">
        <v>134</v>
      </c>
      <c r="C429" t="s">
        <v>139</v>
      </c>
      <c r="D429">
        <v>149</v>
      </c>
      <c r="E429" t="s">
        <v>73</v>
      </c>
      <c r="F429" s="2">
        <v>45537</v>
      </c>
      <c r="G429" t="s">
        <v>650</v>
      </c>
      <c r="H429" t="s">
        <v>846</v>
      </c>
      <c r="I429">
        <v>-738</v>
      </c>
    </row>
    <row r="430" spans="1:9" x14ac:dyDescent="0.35">
      <c r="A430">
        <v>31844</v>
      </c>
      <c r="B430">
        <v>134</v>
      </c>
      <c r="C430" t="s">
        <v>139</v>
      </c>
      <c r="D430">
        <v>149</v>
      </c>
      <c r="E430" t="s">
        <v>73</v>
      </c>
      <c r="F430" s="2">
        <v>45537</v>
      </c>
      <c r="G430" t="s">
        <v>650</v>
      </c>
      <c r="H430" t="s">
        <v>843</v>
      </c>
      <c r="I430">
        <v>-874.8</v>
      </c>
    </row>
    <row r="431" spans="1:9" x14ac:dyDescent="0.35">
      <c r="A431">
        <v>31845</v>
      </c>
      <c r="B431">
        <v>134</v>
      </c>
      <c r="C431" t="s">
        <v>139</v>
      </c>
      <c r="D431">
        <v>149</v>
      </c>
      <c r="E431" t="s">
        <v>73</v>
      </c>
      <c r="F431" s="2">
        <v>45537</v>
      </c>
      <c r="G431" t="s">
        <v>650</v>
      </c>
      <c r="H431" t="s">
        <v>738</v>
      </c>
      <c r="I431">
        <v>-940</v>
      </c>
    </row>
    <row r="432" spans="1:9" x14ac:dyDescent="0.35">
      <c r="A432">
        <v>31846</v>
      </c>
      <c r="B432">
        <v>134</v>
      </c>
      <c r="C432" t="s">
        <v>139</v>
      </c>
      <c r="D432">
        <v>149</v>
      </c>
      <c r="E432" t="s">
        <v>73</v>
      </c>
      <c r="F432" s="2">
        <v>45537</v>
      </c>
      <c r="G432" t="s">
        <v>650</v>
      </c>
      <c r="H432" t="s">
        <v>737</v>
      </c>
      <c r="I432">
        <v>-2310.33</v>
      </c>
    </row>
    <row r="433" spans="1:9" x14ac:dyDescent="0.35">
      <c r="A433">
        <v>31847</v>
      </c>
      <c r="B433">
        <v>134</v>
      </c>
      <c r="C433" t="s">
        <v>139</v>
      </c>
      <c r="D433">
        <v>149</v>
      </c>
      <c r="E433" t="s">
        <v>73</v>
      </c>
      <c r="F433" s="2">
        <v>45537</v>
      </c>
      <c r="G433" t="s">
        <v>650</v>
      </c>
      <c r="H433" t="s">
        <v>847</v>
      </c>
      <c r="I433">
        <v>-3295</v>
      </c>
    </row>
    <row r="434" spans="1:9" x14ac:dyDescent="0.35">
      <c r="A434">
        <v>31848</v>
      </c>
      <c r="B434">
        <v>134</v>
      </c>
      <c r="C434" t="s">
        <v>139</v>
      </c>
      <c r="D434">
        <v>149</v>
      </c>
      <c r="E434" t="s">
        <v>73</v>
      </c>
      <c r="F434" s="2">
        <v>45537</v>
      </c>
      <c r="G434" t="s">
        <v>650</v>
      </c>
      <c r="H434" t="s">
        <v>784</v>
      </c>
      <c r="I434">
        <v>-3612.61</v>
      </c>
    </row>
    <row r="435" spans="1:9" x14ac:dyDescent="0.35">
      <c r="A435">
        <v>31849</v>
      </c>
      <c r="B435">
        <v>134</v>
      </c>
      <c r="C435" t="s">
        <v>139</v>
      </c>
      <c r="D435">
        <v>149</v>
      </c>
      <c r="E435" t="s">
        <v>73</v>
      </c>
      <c r="F435" s="2">
        <v>45537</v>
      </c>
      <c r="G435" t="s">
        <v>650</v>
      </c>
      <c r="H435" t="s">
        <v>774</v>
      </c>
      <c r="I435">
        <v>-2</v>
      </c>
    </row>
    <row r="436" spans="1:9" x14ac:dyDescent="0.35">
      <c r="A436">
        <v>31850</v>
      </c>
      <c r="B436">
        <v>134</v>
      </c>
      <c r="C436" t="s">
        <v>139</v>
      </c>
      <c r="D436">
        <v>149</v>
      </c>
      <c r="E436" t="s">
        <v>73</v>
      </c>
      <c r="F436" s="2">
        <v>45537</v>
      </c>
      <c r="G436" t="s">
        <v>650</v>
      </c>
      <c r="H436" t="s">
        <v>848</v>
      </c>
      <c r="I436">
        <v>-179.99</v>
      </c>
    </row>
    <row r="437" spans="1:9" x14ac:dyDescent="0.35">
      <c r="A437">
        <v>31851</v>
      </c>
      <c r="B437">
        <v>134</v>
      </c>
      <c r="C437" t="s">
        <v>139</v>
      </c>
      <c r="D437">
        <v>149</v>
      </c>
      <c r="E437" t="s">
        <v>73</v>
      </c>
      <c r="F437" s="2">
        <v>45537</v>
      </c>
      <c r="G437" t="s">
        <v>650</v>
      </c>
      <c r="H437" t="s">
        <v>848</v>
      </c>
      <c r="I437">
        <v>-150.05000000000001</v>
      </c>
    </row>
    <row r="438" spans="1:9" x14ac:dyDescent="0.35">
      <c r="A438">
        <v>28069</v>
      </c>
      <c r="B438">
        <v>133</v>
      </c>
      <c r="C438" t="s">
        <v>305</v>
      </c>
      <c r="D438">
        <v>149</v>
      </c>
      <c r="E438" t="s">
        <v>73</v>
      </c>
      <c r="F438" s="2">
        <v>45527</v>
      </c>
      <c r="G438" t="s">
        <v>648</v>
      </c>
      <c r="H438" t="s">
        <v>849</v>
      </c>
      <c r="I438">
        <v>15360</v>
      </c>
    </row>
    <row r="439" spans="1:9" x14ac:dyDescent="0.35">
      <c r="A439">
        <v>28070</v>
      </c>
      <c r="B439">
        <v>133</v>
      </c>
      <c r="C439" t="s">
        <v>305</v>
      </c>
      <c r="D439">
        <v>149</v>
      </c>
      <c r="E439" t="s">
        <v>73</v>
      </c>
      <c r="F439" s="2">
        <v>45527</v>
      </c>
      <c r="G439" t="s">
        <v>650</v>
      </c>
      <c r="H439" t="s">
        <v>850</v>
      </c>
      <c r="I439">
        <v>-686.35</v>
      </c>
    </row>
    <row r="440" spans="1:9" x14ac:dyDescent="0.35">
      <c r="A440">
        <v>28071</v>
      </c>
      <c r="B440">
        <v>133</v>
      </c>
      <c r="C440" t="s">
        <v>305</v>
      </c>
      <c r="D440">
        <v>149</v>
      </c>
      <c r="E440" t="s">
        <v>73</v>
      </c>
      <c r="F440" s="2">
        <v>45527</v>
      </c>
      <c r="G440" t="s">
        <v>650</v>
      </c>
      <c r="H440" t="s">
        <v>851</v>
      </c>
      <c r="I440">
        <v>-615</v>
      </c>
    </row>
    <row r="441" spans="1:9" x14ac:dyDescent="0.35">
      <c r="A441">
        <v>28072</v>
      </c>
      <c r="B441">
        <v>133</v>
      </c>
      <c r="C441" t="s">
        <v>305</v>
      </c>
      <c r="D441">
        <v>149</v>
      </c>
      <c r="E441" t="s">
        <v>73</v>
      </c>
      <c r="F441" s="2">
        <v>45527</v>
      </c>
      <c r="G441" t="s">
        <v>650</v>
      </c>
      <c r="H441" t="s">
        <v>850</v>
      </c>
      <c r="I441">
        <v>-1808.56</v>
      </c>
    </row>
    <row r="442" spans="1:9" x14ac:dyDescent="0.35">
      <c r="A442">
        <v>28073</v>
      </c>
      <c r="B442">
        <v>133</v>
      </c>
      <c r="C442" t="s">
        <v>305</v>
      </c>
      <c r="D442">
        <v>149</v>
      </c>
      <c r="E442" t="s">
        <v>73</v>
      </c>
      <c r="F442" s="2">
        <v>45527</v>
      </c>
      <c r="G442" t="s">
        <v>650</v>
      </c>
      <c r="H442" t="s">
        <v>852</v>
      </c>
      <c r="I442">
        <v>-346.8</v>
      </c>
    </row>
    <row r="443" spans="1:9" x14ac:dyDescent="0.35">
      <c r="A443">
        <v>28074</v>
      </c>
      <c r="B443">
        <v>133</v>
      </c>
      <c r="C443" t="s">
        <v>305</v>
      </c>
      <c r="D443">
        <v>149</v>
      </c>
      <c r="E443" t="s">
        <v>73</v>
      </c>
      <c r="F443" s="2">
        <v>45527</v>
      </c>
      <c r="G443" t="s">
        <v>650</v>
      </c>
      <c r="H443" t="s">
        <v>853</v>
      </c>
      <c r="I443">
        <v>-1115.04</v>
      </c>
    </row>
    <row r="444" spans="1:9" x14ac:dyDescent="0.35">
      <c r="A444">
        <v>28075</v>
      </c>
      <c r="B444">
        <v>133</v>
      </c>
      <c r="C444" t="s">
        <v>305</v>
      </c>
      <c r="D444">
        <v>149</v>
      </c>
      <c r="E444" t="s">
        <v>73</v>
      </c>
      <c r="F444" s="2">
        <v>45527</v>
      </c>
      <c r="G444" t="s">
        <v>650</v>
      </c>
      <c r="H444" t="s">
        <v>854</v>
      </c>
      <c r="I444">
        <v>-231.2</v>
      </c>
    </row>
    <row r="445" spans="1:9" x14ac:dyDescent="0.35">
      <c r="A445">
        <v>28076</v>
      </c>
      <c r="B445">
        <v>133</v>
      </c>
      <c r="C445" t="s">
        <v>305</v>
      </c>
      <c r="D445">
        <v>149</v>
      </c>
      <c r="E445" t="s">
        <v>73</v>
      </c>
      <c r="F445" s="2">
        <v>45527</v>
      </c>
      <c r="G445" t="s">
        <v>650</v>
      </c>
      <c r="H445" t="s">
        <v>853</v>
      </c>
      <c r="I445">
        <v>-399.12</v>
      </c>
    </row>
    <row r="446" spans="1:9" x14ac:dyDescent="0.35">
      <c r="A446">
        <v>28077</v>
      </c>
      <c r="B446">
        <v>133</v>
      </c>
      <c r="C446" t="s">
        <v>305</v>
      </c>
      <c r="D446">
        <v>149</v>
      </c>
      <c r="E446" t="s">
        <v>73</v>
      </c>
      <c r="F446" s="2">
        <v>45527</v>
      </c>
      <c r="G446" t="s">
        <v>650</v>
      </c>
      <c r="H446" t="s">
        <v>855</v>
      </c>
      <c r="I446">
        <v>-83.78</v>
      </c>
    </row>
    <row r="447" spans="1:9" x14ac:dyDescent="0.35">
      <c r="A447">
        <v>28078</v>
      </c>
      <c r="B447">
        <v>133</v>
      </c>
      <c r="C447" t="s">
        <v>305</v>
      </c>
      <c r="D447">
        <v>149</v>
      </c>
      <c r="E447" t="s">
        <v>73</v>
      </c>
      <c r="F447" s="2">
        <v>45527</v>
      </c>
      <c r="G447" t="s">
        <v>650</v>
      </c>
      <c r="H447" t="s">
        <v>856</v>
      </c>
      <c r="I447">
        <v>-305.5</v>
      </c>
    </row>
    <row r="448" spans="1:9" x14ac:dyDescent="0.35">
      <c r="A448">
        <v>28079</v>
      </c>
      <c r="B448">
        <v>133</v>
      </c>
      <c r="C448" t="s">
        <v>305</v>
      </c>
      <c r="D448">
        <v>149</v>
      </c>
      <c r="E448" t="s">
        <v>73</v>
      </c>
      <c r="F448" s="2">
        <v>45527</v>
      </c>
      <c r="G448" t="s">
        <v>650</v>
      </c>
      <c r="H448" t="s">
        <v>857</v>
      </c>
      <c r="I448">
        <v>-406.5</v>
      </c>
    </row>
    <row r="449" spans="1:9" x14ac:dyDescent="0.35">
      <c r="A449">
        <v>28080</v>
      </c>
      <c r="B449">
        <v>133</v>
      </c>
      <c r="C449" t="s">
        <v>305</v>
      </c>
      <c r="D449">
        <v>149</v>
      </c>
      <c r="E449" t="s">
        <v>73</v>
      </c>
      <c r="F449" s="2">
        <v>45527</v>
      </c>
      <c r="G449" t="s">
        <v>650</v>
      </c>
      <c r="H449" t="s">
        <v>858</v>
      </c>
      <c r="I449">
        <v>-562.79999999999995</v>
      </c>
    </row>
    <row r="450" spans="1:9" x14ac:dyDescent="0.35">
      <c r="A450">
        <v>28081</v>
      </c>
      <c r="B450">
        <v>133</v>
      </c>
      <c r="C450" t="s">
        <v>305</v>
      </c>
      <c r="D450">
        <v>149</v>
      </c>
      <c r="E450" t="s">
        <v>73</v>
      </c>
      <c r="F450" s="2">
        <v>45527</v>
      </c>
      <c r="G450" t="s">
        <v>650</v>
      </c>
      <c r="H450" t="s">
        <v>859</v>
      </c>
      <c r="I450">
        <v>-1152.2</v>
      </c>
    </row>
    <row r="451" spans="1:9" x14ac:dyDescent="0.35">
      <c r="A451">
        <v>28082</v>
      </c>
      <c r="B451">
        <v>133</v>
      </c>
      <c r="C451" t="s">
        <v>305</v>
      </c>
      <c r="D451">
        <v>149</v>
      </c>
      <c r="E451" t="s">
        <v>73</v>
      </c>
      <c r="F451" s="2">
        <v>45527</v>
      </c>
      <c r="G451" t="s">
        <v>650</v>
      </c>
      <c r="H451" t="s">
        <v>860</v>
      </c>
      <c r="I451">
        <v>-1458</v>
      </c>
    </row>
    <row r="452" spans="1:9" x14ac:dyDescent="0.35">
      <c r="A452">
        <v>28083</v>
      </c>
      <c r="B452">
        <v>133</v>
      </c>
      <c r="C452" t="s">
        <v>305</v>
      </c>
      <c r="D452">
        <v>149</v>
      </c>
      <c r="E452" t="s">
        <v>73</v>
      </c>
      <c r="F452" s="2">
        <v>45527</v>
      </c>
      <c r="G452" t="s">
        <v>648</v>
      </c>
      <c r="H452" t="s">
        <v>849</v>
      </c>
      <c r="I452">
        <v>2000</v>
      </c>
    </row>
    <row r="453" spans="1:9" x14ac:dyDescent="0.35">
      <c r="A453">
        <v>28084</v>
      </c>
      <c r="B453">
        <v>133</v>
      </c>
      <c r="C453" t="s">
        <v>305</v>
      </c>
      <c r="D453">
        <v>149</v>
      </c>
      <c r="E453" t="s">
        <v>73</v>
      </c>
      <c r="F453" s="2">
        <v>45527</v>
      </c>
      <c r="G453" t="s">
        <v>650</v>
      </c>
      <c r="H453" t="s">
        <v>853</v>
      </c>
      <c r="I453">
        <v>-12825.53</v>
      </c>
    </row>
    <row r="454" spans="1:9" x14ac:dyDescent="0.35">
      <c r="A454">
        <v>28056</v>
      </c>
      <c r="B454">
        <v>133</v>
      </c>
      <c r="C454" t="s">
        <v>305</v>
      </c>
      <c r="D454">
        <v>149</v>
      </c>
      <c r="E454" t="s">
        <v>73</v>
      </c>
      <c r="F454" s="2">
        <v>45526</v>
      </c>
      <c r="G454" t="s">
        <v>648</v>
      </c>
      <c r="H454" t="s">
        <v>861</v>
      </c>
      <c r="I454">
        <v>20000</v>
      </c>
    </row>
    <row r="455" spans="1:9" x14ac:dyDescent="0.35">
      <c r="A455">
        <v>28057</v>
      </c>
      <c r="B455">
        <v>133</v>
      </c>
      <c r="C455" t="s">
        <v>305</v>
      </c>
      <c r="D455">
        <v>149</v>
      </c>
      <c r="E455" t="s">
        <v>73</v>
      </c>
      <c r="F455" s="2">
        <v>45526</v>
      </c>
      <c r="G455" t="s">
        <v>650</v>
      </c>
      <c r="H455" t="s">
        <v>862</v>
      </c>
      <c r="I455">
        <v>-544.5</v>
      </c>
    </row>
    <row r="456" spans="1:9" x14ac:dyDescent="0.35">
      <c r="A456">
        <v>28058</v>
      </c>
      <c r="B456">
        <v>133</v>
      </c>
      <c r="C456" t="s">
        <v>305</v>
      </c>
      <c r="D456">
        <v>149</v>
      </c>
      <c r="E456" t="s">
        <v>73</v>
      </c>
      <c r="F456" s="2">
        <v>45526</v>
      </c>
      <c r="G456" t="s">
        <v>650</v>
      </c>
      <c r="H456" t="s">
        <v>863</v>
      </c>
      <c r="I456">
        <v>-1193.57</v>
      </c>
    </row>
    <row r="457" spans="1:9" x14ac:dyDescent="0.35">
      <c r="A457">
        <v>28059</v>
      </c>
      <c r="B457">
        <v>133</v>
      </c>
      <c r="C457" t="s">
        <v>305</v>
      </c>
      <c r="D457">
        <v>149</v>
      </c>
      <c r="E457" t="s">
        <v>73</v>
      </c>
      <c r="F457" s="2">
        <v>45526</v>
      </c>
      <c r="G457" t="s">
        <v>650</v>
      </c>
      <c r="H457" t="s">
        <v>864</v>
      </c>
      <c r="I457">
        <v>-1471</v>
      </c>
    </row>
    <row r="458" spans="1:9" x14ac:dyDescent="0.35">
      <c r="A458">
        <v>28060</v>
      </c>
      <c r="B458">
        <v>133</v>
      </c>
      <c r="C458" t="s">
        <v>305</v>
      </c>
      <c r="D458">
        <v>149</v>
      </c>
      <c r="E458" t="s">
        <v>73</v>
      </c>
      <c r="F458" s="2">
        <v>45526</v>
      </c>
      <c r="G458" t="s">
        <v>650</v>
      </c>
      <c r="H458" t="s">
        <v>865</v>
      </c>
      <c r="I458">
        <v>-190</v>
      </c>
    </row>
    <row r="459" spans="1:9" x14ac:dyDescent="0.35">
      <c r="A459">
        <v>28061</v>
      </c>
      <c r="B459">
        <v>133</v>
      </c>
      <c r="C459" t="s">
        <v>305</v>
      </c>
      <c r="D459">
        <v>149</v>
      </c>
      <c r="E459" t="s">
        <v>73</v>
      </c>
      <c r="F459" s="2">
        <v>45526</v>
      </c>
      <c r="G459" t="s">
        <v>650</v>
      </c>
      <c r="H459" t="s">
        <v>866</v>
      </c>
      <c r="I459">
        <v>-765.4</v>
      </c>
    </row>
    <row r="460" spans="1:9" x14ac:dyDescent="0.35">
      <c r="A460">
        <v>28062</v>
      </c>
      <c r="B460">
        <v>133</v>
      </c>
      <c r="C460" t="s">
        <v>305</v>
      </c>
      <c r="D460">
        <v>149</v>
      </c>
      <c r="E460" t="s">
        <v>73</v>
      </c>
      <c r="F460" s="2">
        <v>45526</v>
      </c>
      <c r="G460" t="s">
        <v>650</v>
      </c>
      <c r="H460" t="s">
        <v>855</v>
      </c>
      <c r="I460">
        <v>-28</v>
      </c>
    </row>
    <row r="461" spans="1:9" x14ac:dyDescent="0.35">
      <c r="A461">
        <v>28063</v>
      </c>
      <c r="B461">
        <v>133</v>
      </c>
      <c r="C461" t="s">
        <v>305</v>
      </c>
      <c r="D461">
        <v>149</v>
      </c>
      <c r="E461" t="s">
        <v>73</v>
      </c>
      <c r="F461" s="2">
        <v>45526</v>
      </c>
      <c r="G461" t="s">
        <v>650</v>
      </c>
      <c r="H461" t="s">
        <v>867</v>
      </c>
      <c r="I461">
        <v>-507.82</v>
      </c>
    </row>
    <row r="462" spans="1:9" x14ac:dyDescent="0.35">
      <c r="A462">
        <v>28064</v>
      </c>
      <c r="B462">
        <v>133</v>
      </c>
      <c r="C462" t="s">
        <v>305</v>
      </c>
      <c r="D462">
        <v>149</v>
      </c>
      <c r="E462" t="s">
        <v>73</v>
      </c>
      <c r="F462" s="2">
        <v>45526</v>
      </c>
      <c r="G462" t="s">
        <v>650</v>
      </c>
      <c r="H462" t="s">
        <v>859</v>
      </c>
      <c r="I462">
        <v>-1951</v>
      </c>
    </row>
    <row r="463" spans="1:9" x14ac:dyDescent="0.35">
      <c r="A463">
        <v>28065</v>
      </c>
      <c r="B463">
        <v>133</v>
      </c>
      <c r="C463" t="s">
        <v>305</v>
      </c>
      <c r="D463">
        <v>149</v>
      </c>
      <c r="E463" t="s">
        <v>73</v>
      </c>
      <c r="F463" s="2">
        <v>45526</v>
      </c>
      <c r="G463" t="s">
        <v>650</v>
      </c>
      <c r="H463" t="s">
        <v>857</v>
      </c>
      <c r="I463">
        <v>-162.6</v>
      </c>
    </row>
    <row r="464" spans="1:9" x14ac:dyDescent="0.35">
      <c r="A464">
        <v>28066</v>
      </c>
      <c r="B464">
        <v>133</v>
      </c>
      <c r="C464" t="s">
        <v>305</v>
      </c>
      <c r="D464">
        <v>149</v>
      </c>
      <c r="E464" t="s">
        <v>73</v>
      </c>
      <c r="F464" s="2">
        <v>45526</v>
      </c>
      <c r="G464" t="s">
        <v>650</v>
      </c>
      <c r="H464" t="s">
        <v>868</v>
      </c>
      <c r="I464">
        <v>-9856</v>
      </c>
    </row>
    <row r="465" spans="1:9" x14ac:dyDescent="0.35">
      <c r="A465">
        <v>28067</v>
      </c>
      <c r="B465">
        <v>133</v>
      </c>
      <c r="C465" t="s">
        <v>305</v>
      </c>
      <c r="D465">
        <v>149</v>
      </c>
      <c r="E465" t="s">
        <v>73</v>
      </c>
      <c r="F465" s="2">
        <v>45526</v>
      </c>
      <c r="G465" t="s">
        <v>650</v>
      </c>
      <c r="H465" t="s">
        <v>869</v>
      </c>
      <c r="I465">
        <v>-577.32000000000005</v>
      </c>
    </row>
    <row r="466" spans="1:9" x14ac:dyDescent="0.35">
      <c r="A466">
        <v>28068</v>
      </c>
      <c r="B466">
        <v>133</v>
      </c>
      <c r="C466" t="s">
        <v>305</v>
      </c>
      <c r="D466">
        <v>149</v>
      </c>
      <c r="E466" t="s">
        <v>73</v>
      </c>
      <c r="F466" s="2">
        <v>45526</v>
      </c>
      <c r="G466" t="s">
        <v>648</v>
      </c>
      <c r="H466" t="s">
        <v>870</v>
      </c>
      <c r="I466">
        <v>1268.4000000000001</v>
      </c>
    </row>
    <row r="467" spans="1:9" x14ac:dyDescent="0.35">
      <c r="A467">
        <v>28038</v>
      </c>
      <c r="B467">
        <v>133</v>
      </c>
      <c r="C467" t="s">
        <v>305</v>
      </c>
      <c r="D467">
        <v>149</v>
      </c>
      <c r="E467" t="s">
        <v>73</v>
      </c>
      <c r="F467" s="2">
        <v>45525</v>
      </c>
      <c r="G467" t="s">
        <v>648</v>
      </c>
      <c r="H467" t="s">
        <v>805</v>
      </c>
      <c r="I467">
        <v>98.81</v>
      </c>
    </row>
    <row r="468" spans="1:9" x14ac:dyDescent="0.35">
      <c r="A468">
        <v>28039</v>
      </c>
      <c r="B468">
        <v>133</v>
      </c>
      <c r="C468" t="s">
        <v>305</v>
      </c>
      <c r="D468">
        <v>149</v>
      </c>
      <c r="E468" t="s">
        <v>73</v>
      </c>
      <c r="F468" s="2">
        <v>45525</v>
      </c>
      <c r="G468" t="s">
        <v>648</v>
      </c>
      <c r="H468" t="s">
        <v>871</v>
      </c>
      <c r="I468">
        <v>1057.68</v>
      </c>
    </row>
    <row r="469" spans="1:9" x14ac:dyDescent="0.35">
      <c r="A469">
        <v>28040</v>
      </c>
      <c r="B469">
        <v>133</v>
      </c>
      <c r="C469" t="s">
        <v>305</v>
      </c>
      <c r="D469">
        <v>149</v>
      </c>
      <c r="E469" t="s">
        <v>73</v>
      </c>
      <c r="F469" s="2">
        <v>45525</v>
      </c>
      <c r="G469" t="s">
        <v>650</v>
      </c>
      <c r="H469" t="s">
        <v>872</v>
      </c>
      <c r="I469">
        <v>-399.5</v>
      </c>
    </row>
    <row r="470" spans="1:9" x14ac:dyDescent="0.35">
      <c r="A470">
        <v>28041</v>
      </c>
      <c r="B470">
        <v>133</v>
      </c>
      <c r="C470" t="s">
        <v>305</v>
      </c>
      <c r="D470">
        <v>149</v>
      </c>
      <c r="E470" t="s">
        <v>73</v>
      </c>
      <c r="F470" s="2">
        <v>45525</v>
      </c>
      <c r="G470" t="s">
        <v>650</v>
      </c>
      <c r="H470" t="s">
        <v>873</v>
      </c>
      <c r="I470">
        <v>-1944</v>
      </c>
    </row>
    <row r="471" spans="1:9" x14ac:dyDescent="0.35">
      <c r="A471">
        <v>28042</v>
      </c>
      <c r="B471">
        <v>133</v>
      </c>
      <c r="C471" t="s">
        <v>305</v>
      </c>
      <c r="D471">
        <v>149</v>
      </c>
      <c r="E471" t="s">
        <v>73</v>
      </c>
      <c r="F471" s="2">
        <v>45525</v>
      </c>
      <c r="G471" t="s">
        <v>650</v>
      </c>
      <c r="H471" t="s">
        <v>874</v>
      </c>
      <c r="I471">
        <v>-1199.6500000000001</v>
      </c>
    </row>
    <row r="472" spans="1:9" x14ac:dyDescent="0.35">
      <c r="A472">
        <v>28043</v>
      </c>
      <c r="B472">
        <v>133</v>
      </c>
      <c r="C472" t="s">
        <v>305</v>
      </c>
      <c r="D472">
        <v>149</v>
      </c>
      <c r="E472" t="s">
        <v>73</v>
      </c>
      <c r="F472" s="2">
        <v>45525</v>
      </c>
      <c r="G472" t="s">
        <v>650</v>
      </c>
      <c r="H472" t="s">
        <v>872</v>
      </c>
      <c r="I472">
        <v>-511.6</v>
      </c>
    </row>
    <row r="473" spans="1:9" x14ac:dyDescent="0.35">
      <c r="A473">
        <v>28044</v>
      </c>
      <c r="B473">
        <v>133</v>
      </c>
      <c r="C473" t="s">
        <v>305</v>
      </c>
      <c r="D473">
        <v>149</v>
      </c>
      <c r="E473" t="s">
        <v>73</v>
      </c>
      <c r="F473" s="2">
        <v>45525</v>
      </c>
      <c r="G473" t="s">
        <v>650</v>
      </c>
      <c r="H473" t="s">
        <v>875</v>
      </c>
      <c r="I473">
        <v>-1137.6600000000001</v>
      </c>
    </row>
    <row r="474" spans="1:9" x14ac:dyDescent="0.35">
      <c r="A474">
        <v>28045</v>
      </c>
      <c r="B474">
        <v>133</v>
      </c>
      <c r="C474" t="s">
        <v>305</v>
      </c>
      <c r="D474">
        <v>149</v>
      </c>
      <c r="E474" t="s">
        <v>73</v>
      </c>
      <c r="F474" s="2">
        <v>45525</v>
      </c>
      <c r="G474" t="s">
        <v>650</v>
      </c>
      <c r="H474" t="s">
        <v>872</v>
      </c>
      <c r="I474">
        <v>-1355.2</v>
      </c>
    </row>
    <row r="475" spans="1:9" x14ac:dyDescent="0.35">
      <c r="A475">
        <v>28046</v>
      </c>
      <c r="B475">
        <v>133</v>
      </c>
      <c r="C475" t="s">
        <v>305</v>
      </c>
      <c r="D475">
        <v>149</v>
      </c>
      <c r="E475" t="s">
        <v>73</v>
      </c>
      <c r="F475" s="2">
        <v>45525</v>
      </c>
      <c r="G475" t="s">
        <v>650</v>
      </c>
      <c r="H475" t="s">
        <v>876</v>
      </c>
      <c r="I475">
        <v>-794.16</v>
      </c>
    </row>
    <row r="476" spans="1:9" x14ac:dyDescent="0.35">
      <c r="A476">
        <v>28047</v>
      </c>
      <c r="B476">
        <v>133</v>
      </c>
      <c r="C476" t="s">
        <v>305</v>
      </c>
      <c r="D476">
        <v>149</v>
      </c>
      <c r="E476" t="s">
        <v>73</v>
      </c>
      <c r="F476" s="2">
        <v>45525</v>
      </c>
      <c r="G476" t="s">
        <v>650</v>
      </c>
      <c r="H476" t="s">
        <v>872</v>
      </c>
      <c r="I476">
        <v>-3540.6</v>
      </c>
    </row>
    <row r="477" spans="1:9" x14ac:dyDescent="0.35">
      <c r="A477">
        <v>28048</v>
      </c>
      <c r="B477">
        <v>133</v>
      </c>
      <c r="C477" t="s">
        <v>305</v>
      </c>
      <c r="D477">
        <v>149</v>
      </c>
      <c r="E477" t="s">
        <v>73</v>
      </c>
      <c r="F477" s="2">
        <v>45525</v>
      </c>
      <c r="G477" t="s">
        <v>650</v>
      </c>
      <c r="H477" t="s">
        <v>855</v>
      </c>
      <c r="I477">
        <v>-70.78</v>
      </c>
    </row>
    <row r="478" spans="1:9" x14ac:dyDescent="0.35">
      <c r="A478">
        <v>28049</v>
      </c>
      <c r="B478">
        <v>133</v>
      </c>
      <c r="C478" t="s">
        <v>305</v>
      </c>
      <c r="D478">
        <v>149</v>
      </c>
      <c r="E478" t="s">
        <v>73</v>
      </c>
      <c r="F478" s="2">
        <v>45525</v>
      </c>
      <c r="G478" t="s">
        <v>650</v>
      </c>
      <c r="H478" t="s">
        <v>877</v>
      </c>
      <c r="I478">
        <v>-2152.46</v>
      </c>
    </row>
    <row r="479" spans="1:9" x14ac:dyDescent="0.35">
      <c r="A479">
        <v>28050</v>
      </c>
      <c r="B479">
        <v>133</v>
      </c>
      <c r="C479" t="s">
        <v>305</v>
      </c>
      <c r="D479">
        <v>149</v>
      </c>
      <c r="E479" t="s">
        <v>73</v>
      </c>
      <c r="F479" s="2">
        <v>45525</v>
      </c>
      <c r="G479" t="s">
        <v>648</v>
      </c>
      <c r="H479" t="s">
        <v>878</v>
      </c>
      <c r="I479">
        <v>15000</v>
      </c>
    </row>
    <row r="480" spans="1:9" x14ac:dyDescent="0.35">
      <c r="A480">
        <v>28051</v>
      </c>
      <c r="B480">
        <v>133</v>
      </c>
      <c r="C480" t="s">
        <v>305</v>
      </c>
      <c r="D480">
        <v>149</v>
      </c>
      <c r="E480" t="s">
        <v>73</v>
      </c>
      <c r="F480" s="2">
        <v>45525</v>
      </c>
      <c r="G480" t="s">
        <v>650</v>
      </c>
      <c r="H480" t="s">
        <v>853</v>
      </c>
      <c r="I480">
        <v>-1800</v>
      </c>
    </row>
    <row r="481" spans="1:9" x14ac:dyDescent="0.35">
      <c r="A481">
        <v>28052</v>
      </c>
      <c r="B481">
        <v>133</v>
      </c>
      <c r="C481" t="s">
        <v>305</v>
      </c>
      <c r="D481">
        <v>149</v>
      </c>
      <c r="E481" t="s">
        <v>73</v>
      </c>
      <c r="F481" s="2">
        <v>45525</v>
      </c>
      <c r="G481" t="s">
        <v>650</v>
      </c>
      <c r="H481" t="s">
        <v>853</v>
      </c>
      <c r="I481">
        <v>-12523.62</v>
      </c>
    </row>
    <row r="482" spans="1:9" x14ac:dyDescent="0.35">
      <c r="A482">
        <v>28053</v>
      </c>
      <c r="B482">
        <v>133</v>
      </c>
      <c r="C482" t="s">
        <v>305</v>
      </c>
      <c r="D482">
        <v>149</v>
      </c>
      <c r="E482" t="s">
        <v>73</v>
      </c>
      <c r="F482" s="2">
        <v>45525</v>
      </c>
      <c r="G482" t="s">
        <v>650</v>
      </c>
      <c r="H482" t="s">
        <v>879</v>
      </c>
      <c r="I482">
        <v>-1313.9</v>
      </c>
    </row>
    <row r="483" spans="1:9" x14ac:dyDescent="0.35">
      <c r="A483">
        <v>28054</v>
      </c>
      <c r="B483">
        <v>133</v>
      </c>
      <c r="C483" t="s">
        <v>305</v>
      </c>
      <c r="D483">
        <v>149</v>
      </c>
      <c r="E483" t="s">
        <v>73</v>
      </c>
      <c r="F483" s="2">
        <v>45525</v>
      </c>
      <c r="G483" t="s">
        <v>650</v>
      </c>
      <c r="H483" t="s">
        <v>880</v>
      </c>
      <c r="I483">
        <v>-1572.9</v>
      </c>
    </row>
    <row r="484" spans="1:9" x14ac:dyDescent="0.35">
      <c r="A484">
        <v>28055</v>
      </c>
      <c r="B484">
        <v>133</v>
      </c>
      <c r="C484" t="s">
        <v>305</v>
      </c>
      <c r="D484">
        <v>149</v>
      </c>
      <c r="E484" t="s">
        <v>73</v>
      </c>
      <c r="F484" s="2">
        <v>45525</v>
      </c>
      <c r="G484" t="s">
        <v>650</v>
      </c>
      <c r="H484" t="s">
        <v>881</v>
      </c>
      <c r="I484">
        <v>-606.39</v>
      </c>
    </row>
    <row r="485" spans="1:9" x14ac:dyDescent="0.35">
      <c r="A485">
        <v>28020</v>
      </c>
      <c r="B485">
        <v>133</v>
      </c>
      <c r="C485" t="s">
        <v>305</v>
      </c>
      <c r="D485">
        <v>149</v>
      </c>
      <c r="E485" t="s">
        <v>73</v>
      </c>
      <c r="F485" s="2">
        <v>45524</v>
      </c>
      <c r="G485" t="s">
        <v>648</v>
      </c>
      <c r="H485" t="s">
        <v>882</v>
      </c>
      <c r="I485">
        <v>13000</v>
      </c>
    </row>
    <row r="486" spans="1:9" x14ac:dyDescent="0.35">
      <c r="A486">
        <v>28021</v>
      </c>
      <c r="B486">
        <v>133</v>
      </c>
      <c r="C486" t="s">
        <v>305</v>
      </c>
      <c r="D486">
        <v>149</v>
      </c>
      <c r="E486" t="s">
        <v>73</v>
      </c>
      <c r="F486" s="2">
        <v>45524</v>
      </c>
      <c r="G486" t="s">
        <v>650</v>
      </c>
      <c r="H486" t="s">
        <v>862</v>
      </c>
      <c r="I486">
        <v>-2637.96</v>
      </c>
    </row>
    <row r="487" spans="1:9" x14ac:dyDescent="0.35">
      <c r="A487">
        <v>28022</v>
      </c>
      <c r="B487">
        <v>133</v>
      </c>
      <c r="C487" t="s">
        <v>305</v>
      </c>
      <c r="D487">
        <v>149</v>
      </c>
      <c r="E487" t="s">
        <v>73</v>
      </c>
      <c r="F487" s="2">
        <v>45524</v>
      </c>
      <c r="G487" t="s">
        <v>650</v>
      </c>
      <c r="H487" t="s">
        <v>881</v>
      </c>
      <c r="I487">
        <v>-1169.99</v>
      </c>
    </row>
    <row r="488" spans="1:9" x14ac:dyDescent="0.35">
      <c r="A488">
        <v>28023</v>
      </c>
      <c r="B488">
        <v>133</v>
      </c>
      <c r="C488" t="s">
        <v>305</v>
      </c>
      <c r="D488">
        <v>149</v>
      </c>
      <c r="E488" t="s">
        <v>73</v>
      </c>
      <c r="F488" s="2">
        <v>45524</v>
      </c>
      <c r="G488" t="s">
        <v>650</v>
      </c>
      <c r="H488" t="s">
        <v>883</v>
      </c>
      <c r="I488">
        <v>-537.5</v>
      </c>
    </row>
    <row r="489" spans="1:9" x14ac:dyDescent="0.35">
      <c r="A489">
        <v>28024</v>
      </c>
      <c r="B489">
        <v>133</v>
      </c>
      <c r="C489" t="s">
        <v>305</v>
      </c>
      <c r="D489">
        <v>149</v>
      </c>
      <c r="E489" t="s">
        <v>73</v>
      </c>
      <c r="F489" s="2">
        <v>45524</v>
      </c>
      <c r="G489" t="s">
        <v>650</v>
      </c>
      <c r="H489" t="s">
        <v>884</v>
      </c>
      <c r="I489">
        <v>-604</v>
      </c>
    </row>
    <row r="490" spans="1:9" x14ac:dyDescent="0.35">
      <c r="A490">
        <v>28025</v>
      </c>
      <c r="B490">
        <v>133</v>
      </c>
      <c r="C490" t="s">
        <v>305</v>
      </c>
      <c r="D490">
        <v>149</v>
      </c>
      <c r="E490" t="s">
        <v>73</v>
      </c>
      <c r="F490" s="2">
        <v>45524</v>
      </c>
      <c r="G490" t="s">
        <v>650</v>
      </c>
      <c r="H490" t="s">
        <v>885</v>
      </c>
      <c r="I490">
        <v>-2305.8000000000002</v>
      </c>
    </row>
    <row r="491" spans="1:9" x14ac:dyDescent="0.35">
      <c r="A491">
        <v>28026</v>
      </c>
      <c r="B491">
        <v>133</v>
      </c>
      <c r="C491" t="s">
        <v>305</v>
      </c>
      <c r="D491">
        <v>149</v>
      </c>
      <c r="E491" t="s">
        <v>73</v>
      </c>
      <c r="F491" s="2">
        <v>45524</v>
      </c>
      <c r="G491" t="s">
        <v>650</v>
      </c>
      <c r="H491" t="s">
        <v>886</v>
      </c>
      <c r="I491">
        <v>-624.72</v>
      </c>
    </row>
    <row r="492" spans="1:9" x14ac:dyDescent="0.35">
      <c r="A492">
        <v>28027</v>
      </c>
      <c r="B492">
        <v>133</v>
      </c>
      <c r="C492" t="s">
        <v>305</v>
      </c>
      <c r="D492">
        <v>149</v>
      </c>
      <c r="E492" t="s">
        <v>73</v>
      </c>
      <c r="F492" s="2">
        <v>45524</v>
      </c>
      <c r="G492" t="s">
        <v>650</v>
      </c>
      <c r="H492" t="s">
        <v>858</v>
      </c>
      <c r="I492">
        <v>-635.6</v>
      </c>
    </row>
    <row r="493" spans="1:9" x14ac:dyDescent="0.35">
      <c r="A493">
        <v>28028</v>
      </c>
      <c r="B493">
        <v>133</v>
      </c>
      <c r="C493" t="s">
        <v>305</v>
      </c>
      <c r="D493">
        <v>149</v>
      </c>
      <c r="E493" t="s">
        <v>73</v>
      </c>
      <c r="F493" s="2">
        <v>45524</v>
      </c>
      <c r="G493" t="s">
        <v>650</v>
      </c>
      <c r="H493" t="s">
        <v>887</v>
      </c>
      <c r="I493">
        <v>-1173.4100000000001</v>
      </c>
    </row>
    <row r="494" spans="1:9" x14ac:dyDescent="0.35">
      <c r="A494">
        <v>28029</v>
      </c>
      <c r="B494">
        <v>133</v>
      </c>
      <c r="C494" t="s">
        <v>305</v>
      </c>
      <c r="D494">
        <v>149</v>
      </c>
      <c r="E494" t="s">
        <v>73</v>
      </c>
      <c r="F494" s="2">
        <v>45524</v>
      </c>
      <c r="G494" t="s">
        <v>650</v>
      </c>
      <c r="H494" t="s">
        <v>888</v>
      </c>
      <c r="I494">
        <v>-370</v>
      </c>
    </row>
    <row r="495" spans="1:9" x14ac:dyDescent="0.35">
      <c r="A495">
        <v>28030</v>
      </c>
      <c r="B495">
        <v>133</v>
      </c>
      <c r="C495" t="s">
        <v>305</v>
      </c>
      <c r="D495">
        <v>149</v>
      </c>
      <c r="E495" t="s">
        <v>73</v>
      </c>
      <c r="F495" s="2">
        <v>45524</v>
      </c>
      <c r="G495" t="s">
        <v>650</v>
      </c>
      <c r="H495" t="s">
        <v>889</v>
      </c>
      <c r="I495">
        <v>-5580</v>
      </c>
    </row>
    <row r="496" spans="1:9" x14ac:dyDescent="0.35">
      <c r="A496">
        <v>28031</v>
      </c>
      <c r="B496">
        <v>133</v>
      </c>
      <c r="C496" t="s">
        <v>305</v>
      </c>
      <c r="D496">
        <v>149</v>
      </c>
      <c r="E496" t="s">
        <v>73</v>
      </c>
      <c r="F496" s="2">
        <v>45524</v>
      </c>
      <c r="G496" t="s">
        <v>650</v>
      </c>
      <c r="H496" t="s">
        <v>890</v>
      </c>
      <c r="I496">
        <v>-351.4</v>
      </c>
    </row>
    <row r="497" spans="1:9" x14ac:dyDescent="0.35">
      <c r="A497">
        <v>28032</v>
      </c>
      <c r="B497">
        <v>133</v>
      </c>
      <c r="C497" t="s">
        <v>305</v>
      </c>
      <c r="D497">
        <v>149</v>
      </c>
      <c r="E497" t="s">
        <v>73</v>
      </c>
      <c r="F497" s="2">
        <v>45524</v>
      </c>
      <c r="G497" t="s">
        <v>650</v>
      </c>
      <c r="H497" t="s">
        <v>891</v>
      </c>
      <c r="I497">
        <v>-377</v>
      </c>
    </row>
    <row r="498" spans="1:9" x14ac:dyDescent="0.35">
      <c r="A498">
        <v>28033</v>
      </c>
      <c r="B498">
        <v>133</v>
      </c>
      <c r="C498" t="s">
        <v>305</v>
      </c>
      <c r="D498">
        <v>149</v>
      </c>
      <c r="E498" t="s">
        <v>73</v>
      </c>
      <c r="F498" s="2">
        <v>45524</v>
      </c>
      <c r="G498" t="s">
        <v>650</v>
      </c>
      <c r="H498" t="s">
        <v>892</v>
      </c>
      <c r="I498">
        <v>-185</v>
      </c>
    </row>
    <row r="499" spans="1:9" x14ac:dyDescent="0.35">
      <c r="A499">
        <v>28034</v>
      </c>
      <c r="B499">
        <v>133</v>
      </c>
      <c r="C499" t="s">
        <v>305</v>
      </c>
      <c r="D499">
        <v>149</v>
      </c>
      <c r="E499" t="s">
        <v>73</v>
      </c>
      <c r="F499" s="2">
        <v>45524</v>
      </c>
      <c r="G499" t="s">
        <v>650</v>
      </c>
      <c r="H499" t="s">
        <v>858</v>
      </c>
      <c r="I499">
        <v>-1207.52</v>
      </c>
    </row>
    <row r="500" spans="1:9" x14ac:dyDescent="0.35">
      <c r="A500">
        <v>28035</v>
      </c>
      <c r="B500">
        <v>133</v>
      </c>
      <c r="C500" t="s">
        <v>305</v>
      </c>
      <c r="D500">
        <v>149</v>
      </c>
      <c r="E500" t="s">
        <v>73</v>
      </c>
      <c r="F500" s="2">
        <v>45524</v>
      </c>
      <c r="G500" t="s">
        <v>648</v>
      </c>
      <c r="H500" t="s">
        <v>893</v>
      </c>
      <c r="I500">
        <v>16468.900000000001</v>
      </c>
    </row>
    <row r="501" spans="1:9" x14ac:dyDescent="0.35">
      <c r="A501">
        <v>28036</v>
      </c>
      <c r="B501">
        <v>133</v>
      </c>
      <c r="C501" t="s">
        <v>305</v>
      </c>
      <c r="D501">
        <v>149</v>
      </c>
      <c r="E501" t="s">
        <v>73</v>
      </c>
      <c r="F501" s="2">
        <v>45524</v>
      </c>
      <c r="G501" t="s">
        <v>650</v>
      </c>
      <c r="H501" t="s">
        <v>894</v>
      </c>
      <c r="I501">
        <v>-2000</v>
      </c>
    </row>
    <row r="502" spans="1:9" x14ac:dyDescent="0.35">
      <c r="A502">
        <v>28037</v>
      </c>
      <c r="B502">
        <v>133</v>
      </c>
      <c r="C502" t="s">
        <v>305</v>
      </c>
      <c r="D502">
        <v>149</v>
      </c>
      <c r="E502" t="s">
        <v>73</v>
      </c>
      <c r="F502" s="2">
        <v>45524</v>
      </c>
      <c r="G502" t="s">
        <v>650</v>
      </c>
      <c r="H502" t="s">
        <v>834</v>
      </c>
      <c r="I502">
        <v>-8.5</v>
      </c>
    </row>
    <row r="503" spans="1:9" x14ac:dyDescent="0.35">
      <c r="A503">
        <v>28004</v>
      </c>
      <c r="B503">
        <v>133</v>
      </c>
      <c r="C503" t="s">
        <v>305</v>
      </c>
      <c r="D503">
        <v>149</v>
      </c>
      <c r="E503" t="s">
        <v>73</v>
      </c>
      <c r="F503" s="2">
        <v>45523</v>
      </c>
      <c r="G503" t="s">
        <v>648</v>
      </c>
      <c r="H503" t="s">
        <v>895</v>
      </c>
      <c r="I503">
        <v>20000</v>
      </c>
    </row>
    <row r="504" spans="1:9" x14ac:dyDescent="0.35">
      <c r="A504">
        <v>28005</v>
      </c>
      <c r="B504">
        <v>133</v>
      </c>
      <c r="C504" t="s">
        <v>305</v>
      </c>
      <c r="D504">
        <v>149</v>
      </c>
      <c r="E504" t="s">
        <v>73</v>
      </c>
      <c r="F504" s="2">
        <v>45523</v>
      </c>
      <c r="G504" t="s">
        <v>650</v>
      </c>
      <c r="H504" t="s">
        <v>896</v>
      </c>
      <c r="I504">
        <v>-797.48</v>
      </c>
    </row>
    <row r="505" spans="1:9" x14ac:dyDescent="0.35">
      <c r="A505">
        <v>28006</v>
      </c>
      <c r="B505">
        <v>133</v>
      </c>
      <c r="C505" t="s">
        <v>305</v>
      </c>
      <c r="D505">
        <v>149</v>
      </c>
      <c r="E505" t="s">
        <v>73</v>
      </c>
      <c r="F505" s="2">
        <v>45523</v>
      </c>
      <c r="G505" t="s">
        <v>650</v>
      </c>
      <c r="H505" t="s">
        <v>897</v>
      </c>
      <c r="I505">
        <v>-159</v>
      </c>
    </row>
    <row r="506" spans="1:9" x14ac:dyDescent="0.35">
      <c r="A506">
        <v>28007</v>
      </c>
      <c r="B506">
        <v>133</v>
      </c>
      <c r="C506" t="s">
        <v>305</v>
      </c>
      <c r="D506">
        <v>149</v>
      </c>
      <c r="E506" t="s">
        <v>73</v>
      </c>
      <c r="F506" s="2">
        <v>45523</v>
      </c>
      <c r="G506" t="s">
        <v>650</v>
      </c>
      <c r="H506" t="s">
        <v>898</v>
      </c>
      <c r="I506">
        <v>-280.85000000000002</v>
      </c>
    </row>
    <row r="507" spans="1:9" x14ac:dyDescent="0.35">
      <c r="A507">
        <v>28008</v>
      </c>
      <c r="B507">
        <v>133</v>
      </c>
      <c r="C507" t="s">
        <v>305</v>
      </c>
      <c r="D507">
        <v>149</v>
      </c>
      <c r="E507" t="s">
        <v>73</v>
      </c>
      <c r="F507" s="2">
        <v>45523</v>
      </c>
      <c r="G507" t="s">
        <v>650</v>
      </c>
      <c r="H507" t="s">
        <v>850</v>
      </c>
      <c r="I507">
        <v>-2999.37</v>
      </c>
    </row>
    <row r="508" spans="1:9" x14ac:dyDescent="0.35">
      <c r="A508">
        <v>28009</v>
      </c>
      <c r="B508">
        <v>133</v>
      </c>
      <c r="C508" t="s">
        <v>305</v>
      </c>
      <c r="D508">
        <v>149</v>
      </c>
      <c r="E508" t="s">
        <v>73</v>
      </c>
      <c r="F508" s="2">
        <v>45523</v>
      </c>
      <c r="G508" t="s">
        <v>650</v>
      </c>
      <c r="H508" t="s">
        <v>899</v>
      </c>
      <c r="I508">
        <v>-600</v>
      </c>
    </row>
    <row r="509" spans="1:9" x14ac:dyDescent="0.35">
      <c r="A509">
        <v>28010</v>
      </c>
      <c r="B509">
        <v>133</v>
      </c>
      <c r="C509" t="s">
        <v>305</v>
      </c>
      <c r="D509">
        <v>149</v>
      </c>
      <c r="E509" t="s">
        <v>73</v>
      </c>
      <c r="F509" s="2">
        <v>45523</v>
      </c>
      <c r="G509" t="s">
        <v>650</v>
      </c>
      <c r="H509" t="s">
        <v>855</v>
      </c>
      <c r="I509">
        <v>-136</v>
      </c>
    </row>
    <row r="510" spans="1:9" x14ac:dyDescent="0.35">
      <c r="A510">
        <v>28011</v>
      </c>
      <c r="B510">
        <v>133</v>
      </c>
      <c r="C510" t="s">
        <v>305</v>
      </c>
      <c r="D510">
        <v>149</v>
      </c>
      <c r="E510" t="s">
        <v>73</v>
      </c>
      <c r="F510" s="2">
        <v>45523</v>
      </c>
      <c r="G510" t="s">
        <v>650</v>
      </c>
      <c r="H510" t="s">
        <v>900</v>
      </c>
      <c r="I510">
        <v>-3572.69</v>
      </c>
    </row>
    <row r="511" spans="1:9" x14ac:dyDescent="0.35">
      <c r="A511">
        <v>28012</v>
      </c>
      <c r="B511">
        <v>133</v>
      </c>
      <c r="C511" t="s">
        <v>305</v>
      </c>
      <c r="D511">
        <v>149</v>
      </c>
      <c r="E511" t="s">
        <v>73</v>
      </c>
      <c r="F511" s="2">
        <v>45523</v>
      </c>
      <c r="G511" t="s">
        <v>650</v>
      </c>
      <c r="H511" t="s">
        <v>900</v>
      </c>
      <c r="I511">
        <v>-309.92</v>
      </c>
    </row>
    <row r="512" spans="1:9" x14ac:dyDescent="0.35">
      <c r="A512">
        <v>28013</v>
      </c>
      <c r="B512">
        <v>133</v>
      </c>
      <c r="C512" t="s">
        <v>305</v>
      </c>
      <c r="D512">
        <v>149</v>
      </c>
      <c r="E512" t="s">
        <v>73</v>
      </c>
      <c r="F512" s="2">
        <v>45523</v>
      </c>
      <c r="G512" t="s">
        <v>650</v>
      </c>
      <c r="H512" t="s">
        <v>901</v>
      </c>
      <c r="I512">
        <v>-558.29</v>
      </c>
    </row>
    <row r="513" spans="1:9" x14ac:dyDescent="0.35">
      <c r="A513">
        <v>28014</v>
      </c>
      <c r="B513">
        <v>133</v>
      </c>
      <c r="C513" t="s">
        <v>305</v>
      </c>
      <c r="D513">
        <v>149</v>
      </c>
      <c r="E513" t="s">
        <v>73</v>
      </c>
      <c r="F513" s="2">
        <v>45523</v>
      </c>
      <c r="G513" t="s">
        <v>650</v>
      </c>
      <c r="H513" t="s">
        <v>902</v>
      </c>
      <c r="I513">
        <v>-2966.83</v>
      </c>
    </row>
    <row r="514" spans="1:9" x14ac:dyDescent="0.35">
      <c r="A514">
        <v>28015</v>
      </c>
      <c r="B514">
        <v>133</v>
      </c>
      <c r="C514" t="s">
        <v>305</v>
      </c>
      <c r="D514">
        <v>149</v>
      </c>
      <c r="E514" t="s">
        <v>73</v>
      </c>
      <c r="F514" s="2">
        <v>45523</v>
      </c>
      <c r="G514" t="s">
        <v>650</v>
      </c>
      <c r="H514" t="s">
        <v>876</v>
      </c>
      <c r="I514">
        <v>-2279.65</v>
      </c>
    </row>
    <row r="515" spans="1:9" x14ac:dyDescent="0.35">
      <c r="A515">
        <v>28016</v>
      </c>
      <c r="B515">
        <v>133</v>
      </c>
      <c r="C515" t="s">
        <v>305</v>
      </c>
      <c r="D515">
        <v>149</v>
      </c>
      <c r="E515" t="s">
        <v>73</v>
      </c>
      <c r="F515" s="2">
        <v>45523</v>
      </c>
      <c r="G515" t="s">
        <v>650</v>
      </c>
      <c r="H515" t="s">
        <v>903</v>
      </c>
      <c r="I515">
        <v>-222.5</v>
      </c>
    </row>
    <row r="516" spans="1:9" x14ac:dyDescent="0.35">
      <c r="A516">
        <v>28017</v>
      </c>
      <c r="B516">
        <v>133</v>
      </c>
      <c r="C516" t="s">
        <v>305</v>
      </c>
      <c r="D516">
        <v>149</v>
      </c>
      <c r="E516" t="s">
        <v>73</v>
      </c>
      <c r="F516" s="2">
        <v>45523</v>
      </c>
      <c r="G516" t="s">
        <v>650</v>
      </c>
      <c r="H516" t="s">
        <v>904</v>
      </c>
      <c r="I516">
        <v>-1230</v>
      </c>
    </row>
    <row r="517" spans="1:9" x14ac:dyDescent="0.35">
      <c r="A517">
        <v>28018</v>
      </c>
      <c r="B517">
        <v>133</v>
      </c>
      <c r="C517" t="s">
        <v>305</v>
      </c>
      <c r="D517">
        <v>149</v>
      </c>
      <c r="E517" t="s">
        <v>73</v>
      </c>
      <c r="F517" s="2">
        <v>45523</v>
      </c>
      <c r="G517" t="s">
        <v>650</v>
      </c>
      <c r="H517" t="s">
        <v>876</v>
      </c>
      <c r="I517">
        <v>-1512.13</v>
      </c>
    </row>
    <row r="518" spans="1:9" x14ac:dyDescent="0.35">
      <c r="A518">
        <v>28019</v>
      </c>
      <c r="B518">
        <v>133</v>
      </c>
      <c r="C518" t="s">
        <v>305</v>
      </c>
      <c r="D518">
        <v>149</v>
      </c>
      <c r="E518" t="s">
        <v>73</v>
      </c>
      <c r="F518" s="2">
        <v>45523</v>
      </c>
      <c r="G518" t="s">
        <v>650</v>
      </c>
      <c r="H518" t="s">
        <v>905</v>
      </c>
      <c r="I518">
        <v>-180.34</v>
      </c>
    </row>
    <row r="519" spans="1:9" x14ac:dyDescent="0.35">
      <c r="A519">
        <v>27990</v>
      </c>
      <c r="B519">
        <v>133</v>
      </c>
      <c r="C519" t="s">
        <v>305</v>
      </c>
      <c r="D519">
        <v>149</v>
      </c>
      <c r="E519" t="s">
        <v>73</v>
      </c>
      <c r="F519" s="2">
        <v>45520</v>
      </c>
      <c r="G519" t="s">
        <v>648</v>
      </c>
      <c r="H519" t="s">
        <v>906</v>
      </c>
      <c r="I519">
        <v>2457.5</v>
      </c>
    </row>
    <row r="520" spans="1:9" x14ac:dyDescent="0.35">
      <c r="A520">
        <v>27991</v>
      </c>
      <c r="B520">
        <v>133</v>
      </c>
      <c r="C520" t="s">
        <v>305</v>
      </c>
      <c r="D520">
        <v>149</v>
      </c>
      <c r="E520" t="s">
        <v>73</v>
      </c>
      <c r="F520" s="2">
        <v>45520</v>
      </c>
      <c r="G520" t="s">
        <v>648</v>
      </c>
      <c r="H520" t="s">
        <v>907</v>
      </c>
      <c r="I520">
        <v>5000</v>
      </c>
    </row>
    <row r="521" spans="1:9" x14ac:dyDescent="0.35">
      <c r="A521">
        <v>27992</v>
      </c>
      <c r="B521">
        <v>133</v>
      </c>
      <c r="C521" t="s">
        <v>305</v>
      </c>
      <c r="D521">
        <v>149</v>
      </c>
      <c r="E521" t="s">
        <v>73</v>
      </c>
      <c r="F521" s="2">
        <v>45520</v>
      </c>
      <c r="G521" t="s">
        <v>650</v>
      </c>
      <c r="H521" t="s">
        <v>881</v>
      </c>
      <c r="I521">
        <v>-409.11</v>
      </c>
    </row>
    <row r="522" spans="1:9" x14ac:dyDescent="0.35">
      <c r="A522">
        <v>27993</v>
      </c>
      <c r="B522">
        <v>133</v>
      </c>
      <c r="C522" t="s">
        <v>305</v>
      </c>
      <c r="D522">
        <v>149</v>
      </c>
      <c r="E522" t="s">
        <v>73</v>
      </c>
      <c r="F522" s="2">
        <v>45520</v>
      </c>
      <c r="G522" t="s">
        <v>650</v>
      </c>
      <c r="H522" t="s">
        <v>853</v>
      </c>
      <c r="I522">
        <v>-1238</v>
      </c>
    </row>
    <row r="523" spans="1:9" x14ac:dyDescent="0.35">
      <c r="A523">
        <v>27994</v>
      </c>
      <c r="B523">
        <v>133</v>
      </c>
      <c r="C523" t="s">
        <v>305</v>
      </c>
      <c r="D523">
        <v>149</v>
      </c>
      <c r="E523" t="s">
        <v>73</v>
      </c>
      <c r="F523" s="2">
        <v>45520</v>
      </c>
      <c r="G523" t="s">
        <v>650</v>
      </c>
      <c r="H523" t="s">
        <v>872</v>
      </c>
      <c r="I523">
        <v>-2131.0300000000002</v>
      </c>
    </row>
    <row r="524" spans="1:9" x14ac:dyDescent="0.35">
      <c r="A524">
        <v>27995</v>
      </c>
      <c r="B524">
        <v>133</v>
      </c>
      <c r="C524" t="s">
        <v>305</v>
      </c>
      <c r="D524">
        <v>149</v>
      </c>
      <c r="E524" t="s">
        <v>73</v>
      </c>
      <c r="F524" s="2">
        <v>45520</v>
      </c>
      <c r="G524" t="s">
        <v>650</v>
      </c>
      <c r="H524" t="s">
        <v>872</v>
      </c>
      <c r="I524">
        <v>-3121</v>
      </c>
    </row>
    <row r="525" spans="1:9" x14ac:dyDescent="0.35">
      <c r="A525">
        <v>27996</v>
      </c>
      <c r="B525">
        <v>133</v>
      </c>
      <c r="C525" t="s">
        <v>305</v>
      </c>
      <c r="D525">
        <v>149</v>
      </c>
      <c r="E525" t="s">
        <v>73</v>
      </c>
      <c r="F525" s="2">
        <v>45520</v>
      </c>
      <c r="G525" t="s">
        <v>650</v>
      </c>
      <c r="H525" t="s">
        <v>908</v>
      </c>
      <c r="I525">
        <v>-179</v>
      </c>
    </row>
    <row r="526" spans="1:9" x14ac:dyDescent="0.35">
      <c r="A526">
        <v>27997</v>
      </c>
      <c r="B526">
        <v>133</v>
      </c>
      <c r="C526" t="s">
        <v>305</v>
      </c>
      <c r="D526">
        <v>149</v>
      </c>
      <c r="E526" t="s">
        <v>73</v>
      </c>
      <c r="F526" s="2">
        <v>45520</v>
      </c>
      <c r="G526" t="s">
        <v>650</v>
      </c>
      <c r="H526" t="s">
        <v>909</v>
      </c>
      <c r="I526">
        <v>-141</v>
      </c>
    </row>
    <row r="527" spans="1:9" x14ac:dyDescent="0.35">
      <c r="A527">
        <v>27998</v>
      </c>
      <c r="B527">
        <v>133</v>
      </c>
      <c r="C527" t="s">
        <v>305</v>
      </c>
      <c r="D527">
        <v>149</v>
      </c>
      <c r="E527" t="s">
        <v>73</v>
      </c>
      <c r="F527" s="2">
        <v>45520</v>
      </c>
      <c r="G527" t="s">
        <v>650</v>
      </c>
      <c r="H527" t="s">
        <v>858</v>
      </c>
      <c r="I527">
        <v>-1857.56</v>
      </c>
    </row>
    <row r="528" spans="1:9" x14ac:dyDescent="0.35">
      <c r="A528">
        <v>27999</v>
      </c>
      <c r="B528">
        <v>133</v>
      </c>
      <c r="C528" t="s">
        <v>305</v>
      </c>
      <c r="D528">
        <v>149</v>
      </c>
      <c r="E528" t="s">
        <v>73</v>
      </c>
      <c r="F528" s="2">
        <v>45520</v>
      </c>
      <c r="G528" t="s">
        <v>650</v>
      </c>
      <c r="H528" t="s">
        <v>872</v>
      </c>
      <c r="I528">
        <v>-3119.6</v>
      </c>
    </row>
    <row r="529" spans="1:9" x14ac:dyDescent="0.35">
      <c r="A529">
        <v>28000</v>
      </c>
      <c r="B529">
        <v>133</v>
      </c>
      <c r="C529" t="s">
        <v>305</v>
      </c>
      <c r="D529">
        <v>149</v>
      </c>
      <c r="E529" t="s">
        <v>73</v>
      </c>
      <c r="F529" s="2">
        <v>45520</v>
      </c>
      <c r="G529" t="s">
        <v>650</v>
      </c>
      <c r="H529" t="s">
        <v>903</v>
      </c>
      <c r="I529">
        <v>-1681</v>
      </c>
    </row>
    <row r="530" spans="1:9" x14ac:dyDescent="0.35">
      <c r="A530">
        <v>28001</v>
      </c>
      <c r="B530">
        <v>133</v>
      </c>
      <c r="C530" t="s">
        <v>305</v>
      </c>
      <c r="D530">
        <v>149</v>
      </c>
      <c r="E530" t="s">
        <v>73</v>
      </c>
      <c r="F530" s="2">
        <v>45520</v>
      </c>
      <c r="G530" t="s">
        <v>650</v>
      </c>
      <c r="H530" t="s">
        <v>910</v>
      </c>
      <c r="I530">
        <v>-3295</v>
      </c>
    </row>
    <row r="531" spans="1:9" x14ac:dyDescent="0.35">
      <c r="A531">
        <v>28002</v>
      </c>
      <c r="B531">
        <v>133</v>
      </c>
      <c r="C531" t="s">
        <v>305</v>
      </c>
      <c r="D531">
        <v>149</v>
      </c>
      <c r="E531" t="s">
        <v>73</v>
      </c>
      <c r="F531" s="2">
        <v>45520</v>
      </c>
      <c r="G531" t="s">
        <v>650</v>
      </c>
      <c r="H531" t="s">
        <v>855</v>
      </c>
      <c r="I531">
        <v>-419.7</v>
      </c>
    </row>
    <row r="532" spans="1:9" x14ac:dyDescent="0.35">
      <c r="A532">
        <v>28003</v>
      </c>
      <c r="B532">
        <v>133</v>
      </c>
      <c r="C532" t="s">
        <v>305</v>
      </c>
      <c r="D532">
        <v>149</v>
      </c>
      <c r="E532" t="s">
        <v>73</v>
      </c>
      <c r="F532" s="2">
        <v>45520</v>
      </c>
      <c r="G532" t="s">
        <v>648</v>
      </c>
      <c r="H532" t="s">
        <v>773</v>
      </c>
      <c r="I532">
        <v>0.01</v>
      </c>
    </row>
    <row r="533" spans="1:9" x14ac:dyDescent="0.35">
      <c r="A533">
        <v>27966</v>
      </c>
      <c r="B533">
        <v>133</v>
      </c>
      <c r="C533" t="s">
        <v>305</v>
      </c>
      <c r="D533">
        <v>149</v>
      </c>
      <c r="E533" t="s">
        <v>73</v>
      </c>
      <c r="F533" s="2">
        <v>45519</v>
      </c>
      <c r="G533" t="s">
        <v>648</v>
      </c>
      <c r="H533" t="s">
        <v>911</v>
      </c>
      <c r="I533">
        <v>282.68</v>
      </c>
    </row>
    <row r="534" spans="1:9" x14ac:dyDescent="0.35">
      <c r="A534">
        <v>27967</v>
      </c>
      <c r="B534">
        <v>133</v>
      </c>
      <c r="C534" t="s">
        <v>305</v>
      </c>
      <c r="D534">
        <v>149</v>
      </c>
      <c r="E534" t="s">
        <v>73</v>
      </c>
      <c r="F534" s="2">
        <v>45519</v>
      </c>
      <c r="G534" t="s">
        <v>648</v>
      </c>
      <c r="H534" t="s">
        <v>912</v>
      </c>
      <c r="I534">
        <v>40000</v>
      </c>
    </row>
    <row r="535" spans="1:9" x14ac:dyDescent="0.35">
      <c r="A535">
        <v>27968</v>
      </c>
      <c r="B535">
        <v>133</v>
      </c>
      <c r="C535" t="s">
        <v>305</v>
      </c>
      <c r="D535">
        <v>149</v>
      </c>
      <c r="E535" t="s">
        <v>73</v>
      </c>
      <c r="F535" s="2">
        <v>45519</v>
      </c>
      <c r="G535" t="s">
        <v>650</v>
      </c>
      <c r="H535" t="s">
        <v>885</v>
      </c>
      <c r="I535">
        <v>-1371.6</v>
      </c>
    </row>
    <row r="536" spans="1:9" x14ac:dyDescent="0.35">
      <c r="A536">
        <v>27969</v>
      </c>
      <c r="B536">
        <v>133</v>
      </c>
      <c r="C536" t="s">
        <v>305</v>
      </c>
      <c r="D536">
        <v>149</v>
      </c>
      <c r="E536" t="s">
        <v>73</v>
      </c>
      <c r="F536" s="2">
        <v>45519</v>
      </c>
      <c r="G536" t="s">
        <v>650</v>
      </c>
      <c r="H536" t="s">
        <v>913</v>
      </c>
      <c r="I536">
        <v>-13.97</v>
      </c>
    </row>
    <row r="537" spans="1:9" x14ac:dyDescent="0.35">
      <c r="A537">
        <v>27970</v>
      </c>
      <c r="B537">
        <v>133</v>
      </c>
      <c r="C537" t="s">
        <v>305</v>
      </c>
      <c r="D537">
        <v>149</v>
      </c>
      <c r="E537" t="s">
        <v>73</v>
      </c>
      <c r="F537" s="2">
        <v>45519</v>
      </c>
      <c r="G537" t="s">
        <v>650</v>
      </c>
      <c r="H537" t="s">
        <v>914</v>
      </c>
      <c r="I537">
        <v>-5615.85</v>
      </c>
    </row>
    <row r="538" spans="1:9" x14ac:dyDescent="0.35">
      <c r="A538">
        <v>27971</v>
      </c>
      <c r="B538">
        <v>133</v>
      </c>
      <c r="C538" t="s">
        <v>305</v>
      </c>
      <c r="D538">
        <v>149</v>
      </c>
      <c r="E538" t="s">
        <v>73</v>
      </c>
      <c r="F538" s="2">
        <v>45519</v>
      </c>
      <c r="G538" t="s">
        <v>650</v>
      </c>
      <c r="H538" t="s">
        <v>915</v>
      </c>
      <c r="I538">
        <v>-490</v>
      </c>
    </row>
    <row r="539" spans="1:9" x14ac:dyDescent="0.35">
      <c r="A539">
        <v>27972</v>
      </c>
      <c r="B539">
        <v>133</v>
      </c>
      <c r="C539" t="s">
        <v>305</v>
      </c>
      <c r="D539">
        <v>149</v>
      </c>
      <c r="E539" t="s">
        <v>73</v>
      </c>
      <c r="F539" s="2">
        <v>45519</v>
      </c>
      <c r="G539" t="s">
        <v>650</v>
      </c>
      <c r="H539" t="s">
        <v>879</v>
      </c>
      <c r="I539">
        <v>-2627.8</v>
      </c>
    </row>
    <row r="540" spans="1:9" x14ac:dyDescent="0.35">
      <c r="A540">
        <v>27973</v>
      </c>
      <c r="B540">
        <v>133</v>
      </c>
      <c r="C540" t="s">
        <v>305</v>
      </c>
      <c r="D540">
        <v>149</v>
      </c>
      <c r="E540" t="s">
        <v>73</v>
      </c>
      <c r="F540" s="2">
        <v>45519</v>
      </c>
      <c r="G540" t="s">
        <v>650</v>
      </c>
      <c r="H540" t="s">
        <v>916</v>
      </c>
      <c r="I540">
        <v>-2701.79</v>
      </c>
    </row>
    <row r="541" spans="1:9" x14ac:dyDescent="0.35">
      <c r="A541">
        <v>27974</v>
      </c>
      <c r="B541">
        <v>133</v>
      </c>
      <c r="C541" t="s">
        <v>305</v>
      </c>
      <c r="D541">
        <v>149</v>
      </c>
      <c r="E541" t="s">
        <v>73</v>
      </c>
      <c r="F541" s="2">
        <v>45519</v>
      </c>
      <c r="G541" t="s">
        <v>650</v>
      </c>
      <c r="H541" t="s">
        <v>917</v>
      </c>
      <c r="I541">
        <v>-1920</v>
      </c>
    </row>
    <row r="542" spans="1:9" x14ac:dyDescent="0.35">
      <c r="A542">
        <v>27975</v>
      </c>
      <c r="B542">
        <v>133</v>
      </c>
      <c r="C542" t="s">
        <v>305</v>
      </c>
      <c r="D542">
        <v>149</v>
      </c>
      <c r="E542" t="s">
        <v>73</v>
      </c>
      <c r="F542" s="2">
        <v>45519</v>
      </c>
      <c r="G542" t="s">
        <v>650</v>
      </c>
      <c r="H542" t="s">
        <v>918</v>
      </c>
      <c r="I542">
        <v>-1487.84</v>
      </c>
    </row>
    <row r="543" spans="1:9" x14ac:dyDescent="0.35">
      <c r="A543">
        <v>27976</v>
      </c>
      <c r="B543">
        <v>133</v>
      </c>
      <c r="C543" t="s">
        <v>305</v>
      </c>
      <c r="D543">
        <v>149</v>
      </c>
      <c r="E543" t="s">
        <v>73</v>
      </c>
      <c r="F543" s="2">
        <v>45519</v>
      </c>
      <c r="G543" t="s">
        <v>650</v>
      </c>
      <c r="H543" t="s">
        <v>919</v>
      </c>
      <c r="I543">
        <v>-273</v>
      </c>
    </row>
    <row r="544" spans="1:9" x14ac:dyDescent="0.35">
      <c r="A544">
        <v>27977</v>
      </c>
      <c r="B544">
        <v>133</v>
      </c>
      <c r="C544" t="s">
        <v>305</v>
      </c>
      <c r="D544">
        <v>149</v>
      </c>
      <c r="E544" t="s">
        <v>73</v>
      </c>
      <c r="F544" s="2">
        <v>45519</v>
      </c>
      <c r="G544" t="s">
        <v>650</v>
      </c>
      <c r="H544" t="s">
        <v>920</v>
      </c>
      <c r="I544">
        <v>-1598</v>
      </c>
    </row>
    <row r="545" spans="1:9" x14ac:dyDescent="0.35">
      <c r="A545">
        <v>27978</v>
      </c>
      <c r="B545">
        <v>133</v>
      </c>
      <c r="C545" t="s">
        <v>305</v>
      </c>
      <c r="D545">
        <v>149</v>
      </c>
      <c r="E545" t="s">
        <v>73</v>
      </c>
      <c r="F545" s="2">
        <v>45519</v>
      </c>
      <c r="G545" t="s">
        <v>650</v>
      </c>
      <c r="H545" t="s">
        <v>872</v>
      </c>
      <c r="I545">
        <v>-178</v>
      </c>
    </row>
    <row r="546" spans="1:9" x14ac:dyDescent="0.35">
      <c r="A546">
        <v>27979</v>
      </c>
      <c r="B546">
        <v>133</v>
      </c>
      <c r="C546" t="s">
        <v>305</v>
      </c>
      <c r="D546">
        <v>149</v>
      </c>
      <c r="E546" t="s">
        <v>73</v>
      </c>
      <c r="F546" s="2">
        <v>45519</v>
      </c>
      <c r="G546" t="s">
        <v>650</v>
      </c>
      <c r="H546" t="s">
        <v>868</v>
      </c>
      <c r="I546">
        <v>-275</v>
      </c>
    </row>
    <row r="547" spans="1:9" x14ac:dyDescent="0.35">
      <c r="A547">
        <v>27980</v>
      </c>
      <c r="B547">
        <v>133</v>
      </c>
      <c r="C547" t="s">
        <v>305</v>
      </c>
      <c r="D547">
        <v>149</v>
      </c>
      <c r="E547" t="s">
        <v>73</v>
      </c>
      <c r="F547" s="2">
        <v>45519</v>
      </c>
      <c r="G547" t="s">
        <v>650</v>
      </c>
      <c r="H547" t="s">
        <v>868</v>
      </c>
      <c r="I547">
        <v>-7865</v>
      </c>
    </row>
    <row r="548" spans="1:9" x14ac:dyDescent="0.35">
      <c r="A548">
        <v>27981</v>
      </c>
      <c r="B548">
        <v>133</v>
      </c>
      <c r="C548" t="s">
        <v>305</v>
      </c>
      <c r="D548">
        <v>149</v>
      </c>
      <c r="E548" t="s">
        <v>73</v>
      </c>
      <c r="F548" s="2">
        <v>45519</v>
      </c>
      <c r="G548" t="s">
        <v>650</v>
      </c>
      <c r="H548" t="s">
        <v>921</v>
      </c>
      <c r="I548">
        <v>-84</v>
      </c>
    </row>
    <row r="549" spans="1:9" x14ac:dyDescent="0.35">
      <c r="A549">
        <v>27982</v>
      </c>
      <c r="B549">
        <v>133</v>
      </c>
      <c r="C549" t="s">
        <v>305</v>
      </c>
      <c r="D549">
        <v>149</v>
      </c>
      <c r="E549" t="s">
        <v>73</v>
      </c>
      <c r="F549" s="2">
        <v>45519</v>
      </c>
      <c r="G549" t="s">
        <v>650</v>
      </c>
      <c r="H549" t="s">
        <v>922</v>
      </c>
      <c r="I549">
        <v>-2130</v>
      </c>
    </row>
    <row r="550" spans="1:9" x14ac:dyDescent="0.35">
      <c r="A550">
        <v>27983</v>
      </c>
      <c r="B550">
        <v>133</v>
      </c>
      <c r="C550" t="s">
        <v>305</v>
      </c>
      <c r="D550">
        <v>149</v>
      </c>
      <c r="E550" t="s">
        <v>73</v>
      </c>
      <c r="F550" s="2">
        <v>45519</v>
      </c>
      <c r="G550" t="s">
        <v>650</v>
      </c>
      <c r="H550" t="s">
        <v>923</v>
      </c>
      <c r="I550">
        <v>-1460.2</v>
      </c>
    </row>
    <row r="551" spans="1:9" x14ac:dyDescent="0.35">
      <c r="A551">
        <v>27984</v>
      </c>
      <c r="B551">
        <v>133</v>
      </c>
      <c r="C551" t="s">
        <v>305</v>
      </c>
      <c r="D551">
        <v>149</v>
      </c>
      <c r="E551" t="s">
        <v>73</v>
      </c>
      <c r="F551" s="2">
        <v>45519</v>
      </c>
      <c r="G551" t="s">
        <v>650</v>
      </c>
      <c r="H551" t="s">
        <v>872</v>
      </c>
      <c r="I551">
        <v>-930.4</v>
      </c>
    </row>
    <row r="552" spans="1:9" x14ac:dyDescent="0.35">
      <c r="A552">
        <v>27985</v>
      </c>
      <c r="B552">
        <v>133</v>
      </c>
      <c r="C552" t="s">
        <v>305</v>
      </c>
      <c r="D552">
        <v>149</v>
      </c>
      <c r="E552" t="s">
        <v>73</v>
      </c>
      <c r="F552" s="2">
        <v>45519</v>
      </c>
      <c r="G552" t="s">
        <v>650</v>
      </c>
      <c r="H552" t="s">
        <v>872</v>
      </c>
      <c r="I552">
        <v>-376</v>
      </c>
    </row>
    <row r="553" spans="1:9" x14ac:dyDescent="0.35">
      <c r="A553">
        <v>27986</v>
      </c>
      <c r="B553">
        <v>133</v>
      </c>
      <c r="C553" t="s">
        <v>305</v>
      </c>
      <c r="D553">
        <v>149</v>
      </c>
      <c r="E553" t="s">
        <v>73</v>
      </c>
      <c r="F553" s="2">
        <v>45519</v>
      </c>
      <c r="G553" t="s">
        <v>650</v>
      </c>
      <c r="H553" t="s">
        <v>874</v>
      </c>
      <c r="I553">
        <v>-1200</v>
      </c>
    </row>
    <row r="554" spans="1:9" x14ac:dyDescent="0.35">
      <c r="A554">
        <v>27987</v>
      </c>
      <c r="B554">
        <v>133</v>
      </c>
      <c r="C554" t="s">
        <v>305</v>
      </c>
      <c r="D554">
        <v>149</v>
      </c>
      <c r="E554" t="s">
        <v>73</v>
      </c>
      <c r="F554" s="2">
        <v>45519</v>
      </c>
      <c r="G554" t="s">
        <v>648</v>
      </c>
      <c r="H554" t="s">
        <v>924</v>
      </c>
      <c r="I554">
        <v>1567.5</v>
      </c>
    </row>
    <row r="555" spans="1:9" x14ac:dyDescent="0.35">
      <c r="A555">
        <v>27988</v>
      </c>
      <c r="B555">
        <v>133</v>
      </c>
      <c r="C555" t="s">
        <v>305</v>
      </c>
      <c r="D555">
        <v>149</v>
      </c>
      <c r="E555" t="s">
        <v>73</v>
      </c>
      <c r="F555" s="2">
        <v>45519</v>
      </c>
      <c r="G555" t="s">
        <v>650</v>
      </c>
      <c r="H555" t="s">
        <v>925</v>
      </c>
      <c r="I555">
        <v>-576.55999999999995</v>
      </c>
    </row>
    <row r="556" spans="1:9" x14ac:dyDescent="0.35">
      <c r="A556">
        <v>27989</v>
      </c>
      <c r="B556">
        <v>133</v>
      </c>
      <c r="C556" t="s">
        <v>305</v>
      </c>
      <c r="D556">
        <v>149</v>
      </c>
      <c r="E556" t="s">
        <v>73</v>
      </c>
      <c r="F556" s="2">
        <v>45519</v>
      </c>
      <c r="G556" t="s">
        <v>650</v>
      </c>
      <c r="H556" t="s">
        <v>925</v>
      </c>
      <c r="I556">
        <v>-167.34</v>
      </c>
    </row>
    <row r="557" spans="1:9" x14ac:dyDescent="0.35">
      <c r="A557">
        <v>27958</v>
      </c>
      <c r="B557">
        <v>133</v>
      </c>
      <c r="C557" t="s">
        <v>305</v>
      </c>
      <c r="D557">
        <v>149</v>
      </c>
      <c r="E557" t="s">
        <v>73</v>
      </c>
      <c r="F557" s="2">
        <v>45518</v>
      </c>
      <c r="G557" t="s">
        <v>648</v>
      </c>
      <c r="H557" t="s">
        <v>926</v>
      </c>
      <c r="I557">
        <v>60.83</v>
      </c>
    </row>
    <row r="558" spans="1:9" x14ac:dyDescent="0.35">
      <c r="A558">
        <v>27959</v>
      </c>
      <c r="B558">
        <v>133</v>
      </c>
      <c r="C558" t="s">
        <v>305</v>
      </c>
      <c r="D558">
        <v>149</v>
      </c>
      <c r="E558" t="s">
        <v>73</v>
      </c>
      <c r="F558" s="2">
        <v>45518</v>
      </c>
      <c r="G558" t="s">
        <v>650</v>
      </c>
      <c r="H558" t="s">
        <v>927</v>
      </c>
      <c r="I558">
        <v>-1801.36</v>
      </c>
    </row>
    <row r="559" spans="1:9" x14ac:dyDescent="0.35">
      <c r="A559">
        <v>27960</v>
      </c>
      <c r="B559">
        <v>133</v>
      </c>
      <c r="C559" t="s">
        <v>305</v>
      </c>
      <c r="D559">
        <v>149</v>
      </c>
      <c r="E559" t="s">
        <v>73</v>
      </c>
      <c r="F559" s="2">
        <v>45518</v>
      </c>
      <c r="G559" t="s">
        <v>650</v>
      </c>
      <c r="H559" t="s">
        <v>928</v>
      </c>
      <c r="I559">
        <v>-2088.62</v>
      </c>
    </row>
    <row r="560" spans="1:9" x14ac:dyDescent="0.35">
      <c r="A560">
        <v>27961</v>
      </c>
      <c r="B560">
        <v>133</v>
      </c>
      <c r="C560" t="s">
        <v>305</v>
      </c>
      <c r="D560">
        <v>149</v>
      </c>
      <c r="E560" t="s">
        <v>73</v>
      </c>
      <c r="F560" s="2">
        <v>45518</v>
      </c>
      <c r="G560" t="s">
        <v>650</v>
      </c>
      <c r="H560" t="s">
        <v>863</v>
      </c>
      <c r="I560">
        <v>-1193.57</v>
      </c>
    </row>
    <row r="561" spans="1:9" x14ac:dyDescent="0.35">
      <c r="A561">
        <v>27962</v>
      </c>
      <c r="B561">
        <v>133</v>
      </c>
      <c r="C561" t="s">
        <v>305</v>
      </c>
      <c r="D561">
        <v>149</v>
      </c>
      <c r="E561" t="s">
        <v>73</v>
      </c>
      <c r="F561" s="2">
        <v>45518</v>
      </c>
      <c r="G561" t="s">
        <v>650</v>
      </c>
      <c r="H561" t="s">
        <v>929</v>
      </c>
      <c r="I561">
        <v>-506.74</v>
      </c>
    </row>
    <row r="562" spans="1:9" x14ac:dyDescent="0.35">
      <c r="A562">
        <v>27963</v>
      </c>
      <c r="B562">
        <v>133</v>
      </c>
      <c r="C562" t="s">
        <v>305</v>
      </c>
      <c r="D562">
        <v>149</v>
      </c>
      <c r="E562" t="s">
        <v>73</v>
      </c>
      <c r="F562" s="2">
        <v>45518</v>
      </c>
      <c r="G562" t="s">
        <v>650</v>
      </c>
      <c r="H562" t="s">
        <v>898</v>
      </c>
      <c r="I562">
        <v>-50.22</v>
      </c>
    </row>
    <row r="563" spans="1:9" x14ac:dyDescent="0.35">
      <c r="A563">
        <v>27964</v>
      </c>
      <c r="B563">
        <v>133</v>
      </c>
      <c r="C563" t="s">
        <v>305</v>
      </c>
      <c r="D563">
        <v>149</v>
      </c>
      <c r="E563" t="s">
        <v>73</v>
      </c>
      <c r="F563" s="2">
        <v>45518</v>
      </c>
      <c r="G563" t="s">
        <v>650</v>
      </c>
      <c r="H563" t="s">
        <v>867</v>
      </c>
      <c r="I563">
        <v>-390.8</v>
      </c>
    </row>
    <row r="564" spans="1:9" x14ac:dyDescent="0.35">
      <c r="A564">
        <v>27965</v>
      </c>
      <c r="B564">
        <v>133</v>
      </c>
      <c r="C564" t="s">
        <v>305</v>
      </c>
      <c r="D564">
        <v>149</v>
      </c>
      <c r="E564" t="s">
        <v>73</v>
      </c>
      <c r="F564" s="2">
        <v>45518</v>
      </c>
      <c r="G564" t="s">
        <v>650</v>
      </c>
      <c r="H564" t="s">
        <v>859</v>
      </c>
      <c r="I564">
        <v>-1845.2</v>
      </c>
    </row>
    <row r="565" spans="1:9" x14ac:dyDescent="0.35">
      <c r="A565">
        <v>27947</v>
      </c>
      <c r="B565">
        <v>133</v>
      </c>
      <c r="C565" t="s">
        <v>305</v>
      </c>
      <c r="D565">
        <v>149</v>
      </c>
      <c r="E565" t="s">
        <v>73</v>
      </c>
      <c r="F565" s="2">
        <v>45517</v>
      </c>
      <c r="G565" t="s">
        <v>650</v>
      </c>
      <c r="H565" t="s">
        <v>930</v>
      </c>
      <c r="I565">
        <v>-309</v>
      </c>
    </row>
    <row r="566" spans="1:9" x14ac:dyDescent="0.35">
      <c r="A566">
        <v>27948</v>
      </c>
      <c r="B566">
        <v>133</v>
      </c>
      <c r="C566" t="s">
        <v>305</v>
      </c>
      <c r="D566">
        <v>149</v>
      </c>
      <c r="E566" t="s">
        <v>73</v>
      </c>
      <c r="F566" s="2">
        <v>45517</v>
      </c>
      <c r="G566" t="s">
        <v>650</v>
      </c>
      <c r="H566" t="s">
        <v>884</v>
      </c>
      <c r="I566">
        <v>-1034.4000000000001</v>
      </c>
    </row>
    <row r="567" spans="1:9" x14ac:dyDescent="0.35">
      <c r="A567">
        <v>27949</v>
      </c>
      <c r="B567">
        <v>133</v>
      </c>
      <c r="C567" t="s">
        <v>305</v>
      </c>
      <c r="D567">
        <v>149</v>
      </c>
      <c r="E567" t="s">
        <v>73</v>
      </c>
      <c r="F567" s="2">
        <v>45517</v>
      </c>
      <c r="G567" t="s">
        <v>650</v>
      </c>
      <c r="H567" t="s">
        <v>862</v>
      </c>
      <c r="I567">
        <v>-1050.1199999999999</v>
      </c>
    </row>
    <row r="568" spans="1:9" x14ac:dyDescent="0.35">
      <c r="A568">
        <v>27950</v>
      </c>
      <c r="B568">
        <v>133</v>
      </c>
      <c r="C568" t="s">
        <v>305</v>
      </c>
      <c r="D568">
        <v>149</v>
      </c>
      <c r="E568" t="s">
        <v>73</v>
      </c>
      <c r="F568" s="2">
        <v>45517</v>
      </c>
      <c r="G568" t="s">
        <v>650</v>
      </c>
      <c r="H568" t="s">
        <v>931</v>
      </c>
      <c r="I568">
        <v>-6808.7</v>
      </c>
    </row>
    <row r="569" spans="1:9" x14ac:dyDescent="0.35">
      <c r="A569">
        <v>27951</v>
      </c>
      <c r="B569">
        <v>133</v>
      </c>
      <c r="C569" t="s">
        <v>305</v>
      </c>
      <c r="D569">
        <v>149</v>
      </c>
      <c r="E569" t="s">
        <v>73</v>
      </c>
      <c r="F569" s="2">
        <v>45517</v>
      </c>
      <c r="G569" t="s">
        <v>650</v>
      </c>
      <c r="H569" t="s">
        <v>932</v>
      </c>
      <c r="I569">
        <v>-986.2</v>
      </c>
    </row>
    <row r="570" spans="1:9" x14ac:dyDescent="0.35">
      <c r="A570">
        <v>27952</v>
      </c>
      <c r="B570">
        <v>133</v>
      </c>
      <c r="C570" t="s">
        <v>305</v>
      </c>
      <c r="D570">
        <v>149</v>
      </c>
      <c r="E570" t="s">
        <v>73</v>
      </c>
      <c r="F570" s="2">
        <v>45517</v>
      </c>
      <c r="G570" t="s">
        <v>650</v>
      </c>
      <c r="H570" t="s">
        <v>932</v>
      </c>
      <c r="I570">
        <v>-1156.55</v>
      </c>
    </row>
    <row r="571" spans="1:9" x14ac:dyDescent="0.35">
      <c r="A571">
        <v>27953</v>
      </c>
      <c r="B571">
        <v>133</v>
      </c>
      <c r="C571" t="s">
        <v>305</v>
      </c>
      <c r="D571">
        <v>149</v>
      </c>
      <c r="E571" t="s">
        <v>73</v>
      </c>
      <c r="F571" s="2">
        <v>45517</v>
      </c>
      <c r="G571" t="s">
        <v>650</v>
      </c>
      <c r="H571" t="s">
        <v>920</v>
      </c>
      <c r="I571">
        <v>-1332.59</v>
      </c>
    </row>
    <row r="572" spans="1:9" x14ac:dyDescent="0.35">
      <c r="A572">
        <v>27954</v>
      </c>
      <c r="B572">
        <v>133</v>
      </c>
      <c r="C572" t="s">
        <v>305</v>
      </c>
      <c r="D572">
        <v>149</v>
      </c>
      <c r="E572" t="s">
        <v>73</v>
      </c>
      <c r="F572" s="2">
        <v>45517</v>
      </c>
      <c r="G572" t="s">
        <v>650</v>
      </c>
      <c r="H572" t="s">
        <v>919</v>
      </c>
      <c r="I572">
        <v>-244</v>
      </c>
    </row>
    <row r="573" spans="1:9" x14ac:dyDescent="0.35">
      <c r="A573">
        <v>27955</v>
      </c>
      <c r="B573">
        <v>133</v>
      </c>
      <c r="C573" t="s">
        <v>305</v>
      </c>
      <c r="D573">
        <v>149</v>
      </c>
      <c r="E573" t="s">
        <v>73</v>
      </c>
      <c r="F573" s="2">
        <v>45517</v>
      </c>
      <c r="G573" t="s">
        <v>650</v>
      </c>
      <c r="H573" t="s">
        <v>888</v>
      </c>
      <c r="I573">
        <v>-370</v>
      </c>
    </row>
    <row r="574" spans="1:9" x14ac:dyDescent="0.35">
      <c r="A574">
        <v>27956</v>
      </c>
      <c r="B574">
        <v>133</v>
      </c>
      <c r="C574" t="s">
        <v>305</v>
      </c>
      <c r="D574">
        <v>149</v>
      </c>
      <c r="E574" t="s">
        <v>73</v>
      </c>
      <c r="F574" s="2">
        <v>45517</v>
      </c>
      <c r="G574" t="s">
        <v>650</v>
      </c>
      <c r="H574" t="s">
        <v>933</v>
      </c>
      <c r="I574">
        <v>-280</v>
      </c>
    </row>
    <row r="575" spans="1:9" x14ac:dyDescent="0.35">
      <c r="A575">
        <v>27957</v>
      </c>
      <c r="B575">
        <v>133</v>
      </c>
      <c r="C575" t="s">
        <v>305</v>
      </c>
      <c r="D575">
        <v>149</v>
      </c>
      <c r="E575" t="s">
        <v>73</v>
      </c>
      <c r="F575" s="2">
        <v>45517</v>
      </c>
      <c r="G575" t="s">
        <v>650</v>
      </c>
      <c r="H575" t="s">
        <v>858</v>
      </c>
      <c r="I575">
        <v>-1250.8800000000001</v>
      </c>
    </row>
    <row r="576" spans="1:9" x14ac:dyDescent="0.35">
      <c r="A576">
        <v>27918</v>
      </c>
      <c r="B576">
        <v>133</v>
      </c>
      <c r="C576" t="s">
        <v>305</v>
      </c>
      <c r="D576">
        <v>149</v>
      </c>
      <c r="E576" t="s">
        <v>73</v>
      </c>
      <c r="F576" s="2">
        <v>45516</v>
      </c>
      <c r="G576" t="s">
        <v>648</v>
      </c>
      <c r="H576" t="s">
        <v>934</v>
      </c>
      <c r="I576">
        <v>50000</v>
      </c>
    </row>
    <row r="577" spans="1:9" x14ac:dyDescent="0.35">
      <c r="A577">
        <v>27919</v>
      </c>
      <c r="B577">
        <v>133</v>
      </c>
      <c r="C577" t="s">
        <v>305</v>
      </c>
      <c r="D577">
        <v>149</v>
      </c>
      <c r="E577" t="s">
        <v>73</v>
      </c>
      <c r="F577" s="2">
        <v>45516</v>
      </c>
      <c r="G577" t="s">
        <v>650</v>
      </c>
      <c r="H577" t="s">
        <v>935</v>
      </c>
      <c r="I577">
        <v>-331.6</v>
      </c>
    </row>
    <row r="578" spans="1:9" x14ac:dyDescent="0.35">
      <c r="A578">
        <v>27920</v>
      </c>
      <c r="B578">
        <v>133</v>
      </c>
      <c r="C578" t="s">
        <v>305</v>
      </c>
      <c r="D578">
        <v>149</v>
      </c>
      <c r="E578" t="s">
        <v>73</v>
      </c>
      <c r="F578" s="2">
        <v>45516</v>
      </c>
      <c r="G578" t="s">
        <v>650</v>
      </c>
      <c r="H578" t="s">
        <v>865</v>
      </c>
      <c r="I578">
        <v>-635</v>
      </c>
    </row>
    <row r="579" spans="1:9" x14ac:dyDescent="0.35">
      <c r="A579">
        <v>27921</v>
      </c>
      <c r="B579">
        <v>133</v>
      </c>
      <c r="C579" t="s">
        <v>305</v>
      </c>
      <c r="D579">
        <v>149</v>
      </c>
      <c r="E579" t="s">
        <v>73</v>
      </c>
      <c r="F579" s="2">
        <v>45516</v>
      </c>
      <c r="G579" t="s">
        <v>650</v>
      </c>
      <c r="H579" t="s">
        <v>928</v>
      </c>
      <c r="I579">
        <v>-639.69000000000005</v>
      </c>
    </row>
    <row r="580" spans="1:9" x14ac:dyDescent="0.35">
      <c r="A580">
        <v>27922</v>
      </c>
      <c r="B580">
        <v>133</v>
      </c>
      <c r="C580" t="s">
        <v>305</v>
      </c>
      <c r="D580">
        <v>149</v>
      </c>
      <c r="E580" t="s">
        <v>73</v>
      </c>
      <c r="F580" s="2">
        <v>45516</v>
      </c>
      <c r="G580" t="s">
        <v>650</v>
      </c>
      <c r="H580" t="s">
        <v>936</v>
      </c>
      <c r="I580">
        <v>-985</v>
      </c>
    </row>
    <row r="581" spans="1:9" x14ac:dyDescent="0.35">
      <c r="A581">
        <v>27923</v>
      </c>
      <c r="B581">
        <v>133</v>
      </c>
      <c r="C581" t="s">
        <v>305</v>
      </c>
      <c r="D581">
        <v>149</v>
      </c>
      <c r="E581" t="s">
        <v>73</v>
      </c>
      <c r="F581" s="2">
        <v>45516</v>
      </c>
      <c r="G581" t="s">
        <v>650</v>
      </c>
      <c r="H581" t="s">
        <v>937</v>
      </c>
      <c r="I581">
        <v>-157.06</v>
      </c>
    </row>
    <row r="582" spans="1:9" x14ac:dyDescent="0.35">
      <c r="A582">
        <v>27924</v>
      </c>
      <c r="B582">
        <v>133</v>
      </c>
      <c r="C582" t="s">
        <v>305</v>
      </c>
      <c r="D582">
        <v>149</v>
      </c>
      <c r="E582" t="s">
        <v>73</v>
      </c>
      <c r="F582" s="2">
        <v>45516</v>
      </c>
      <c r="G582" t="s">
        <v>650</v>
      </c>
      <c r="H582" t="s">
        <v>850</v>
      </c>
      <c r="I582">
        <v>-2885.27</v>
      </c>
    </row>
    <row r="583" spans="1:9" x14ac:dyDescent="0.35">
      <c r="A583">
        <v>27925</v>
      </c>
      <c r="B583">
        <v>133</v>
      </c>
      <c r="C583" t="s">
        <v>305</v>
      </c>
      <c r="D583">
        <v>149</v>
      </c>
      <c r="E583" t="s">
        <v>73</v>
      </c>
      <c r="F583" s="2">
        <v>45516</v>
      </c>
      <c r="G583" t="s">
        <v>650</v>
      </c>
      <c r="H583" t="s">
        <v>938</v>
      </c>
      <c r="I583">
        <v>-681.22</v>
      </c>
    </row>
    <row r="584" spans="1:9" x14ac:dyDescent="0.35">
      <c r="A584">
        <v>27926</v>
      </c>
      <c r="B584">
        <v>133</v>
      </c>
      <c r="C584" t="s">
        <v>305</v>
      </c>
      <c r="D584">
        <v>149</v>
      </c>
      <c r="E584" t="s">
        <v>73</v>
      </c>
      <c r="F584" s="2">
        <v>45516</v>
      </c>
      <c r="G584" t="s">
        <v>650</v>
      </c>
      <c r="H584" t="s">
        <v>939</v>
      </c>
      <c r="I584">
        <v>-157.21</v>
      </c>
    </row>
    <row r="585" spans="1:9" x14ac:dyDescent="0.35">
      <c r="A585">
        <v>27927</v>
      </c>
      <c r="B585">
        <v>133</v>
      </c>
      <c r="C585" t="s">
        <v>305</v>
      </c>
      <c r="D585">
        <v>149</v>
      </c>
      <c r="E585" t="s">
        <v>73</v>
      </c>
      <c r="F585" s="2">
        <v>45516</v>
      </c>
      <c r="G585" t="s">
        <v>650</v>
      </c>
      <c r="H585" t="s">
        <v>940</v>
      </c>
      <c r="I585">
        <v>-472.1</v>
      </c>
    </row>
    <row r="586" spans="1:9" x14ac:dyDescent="0.35">
      <c r="A586">
        <v>27928</v>
      </c>
      <c r="B586">
        <v>133</v>
      </c>
      <c r="C586" t="s">
        <v>305</v>
      </c>
      <c r="D586">
        <v>149</v>
      </c>
      <c r="E586" t="s">
        <v>73</v>
      </c>
      <c r="F586" s="2">
        <v>45516</v>
      </c>
      <c r="G586" t="s">
        <v>650</v>
      </c>
      <c r="H586" t="s">
        <v>940</v>
      </c>
      <c r="I586">
        <v>-3813.89</v>
      </c>
    </row>
    <row r="587" spans="1:9" x14ac:dyDescent="0.35">
      <c r="A587">
        <v>27929</v>
      </c>
      <c r="B587">
        <v>133</v>
      </c>
      <c r="C587" t="s">
        <v>305</v>
      </c>
      <c r="D587">
        <v>149</v>
      </c>
      <c r="E587" t="s">
        <v>73</v>
      </c>
      <c r="F587" s="2">
        <v>45516</v>
      </c>
      <c r="G587" t="s">
        <v>650</v>
      </c>
      <c r="H587" t="s">
        <v>940</v>
      </c>
      <c r="I587">
        <v>-2518.06</v>
      </c>
    </row>
    <row r="588" spans="1:9" x14ac:dyDescent="0.35">
      <c r="A588">
        <v>27930</v>
      </c>
      <c r="B588">
        <v>133</v>
      </c>
      <c r="C588" t="s">
        <v>305</v>
      </c>
      <c r="D588">
        <v>149</v>
      </c>
      <c r="E588" t="s">
        <v>73</v>
      </c>
      <c r="F588" s="2">
        <v>45516</v>
      </c>
      <c r="G588" t="s">
        <v>650</v>
      </c>
      <c r="H588" t="s">
        <v>941</v>
      </c>
      <c r="I588">
        <v>-1625</v>
      </c>
    </row>
    <row r="589" spans="1:9" x14ac:dyDescent="0.35">
      <c r="A589">
        <v>27931</v>
      </c>
      <c r="B589">
        <v>133</v>
      </c>
      <c r="C589" t="s">
        <v>305</v>
      </c>
      <c r="D589">
        <v>149</v>
      </c>
      <c r="E589" t="s">
        <v>73</v>
      </c>
      <c r="F589" s="2">
        <v>45516</v>
      </c>
      <c r="G589" t="s">
        <v>650</v>
      </c>
      <c r="H589" t="s">
        <v>872</v>
      </c>
      <c r="I589">
        <v>-1072</v>
      </c>
    </row>
    <row r="590" spans="1:9" x14ac:dyDescent="0.35">
      <c r="A590">
        <v>27932</v>
      </c>
      <c r="B590">
        <v>133</v>
      </c>
      <c r="C590" t="s">
        <v>305</v>
      </c>
      <c r="D590">
        <v>149</v>
      </c>
      <c r="E590" t="s">
        <v>73</v>
      </c>
      <c r="F590" s="2">
        <v>45516</v>
      </c>
      <c r="G590" t="s">
        <v>650</v>
      </c>
      <c r="H590" t="s">
        <v>942</v>
      </c>
      <c r="I590">
        <v>-2914.82</v>
      </c>
    </row>
    <row r="591" spans="1:9" x14ac:dyDescent="0.35">
      <c r="A591">
        <v>27933</v>
      </c>
      <c r="B591">
        <v>133</v>
      </c>
      <c r="C591" t="s">
        <v>305</v>
      </c>
      <c r="D591">
        <v>149</v>
      </c>
      <c r="E591" t="s">
        <v>73</v>
      </c>
      <c r="F591" s="2">
        <v>45516</v>
      </c>
      <c r="G591" t="s">
        <v>650</v>
      </c>
      <c r="H591" t="s">
        <v>942</v>
      </c>
      <c r="I591">
        <v>-432.35</v>
      </c>
    </row>
    <row r="592" spans="1:9" x14ac:dyDescent="0.35">
      <c r="A592">
        <v>27934</v>
      </c>
      <c r="B592">
        <v>133</v>
      </c>
      <c r="C592" t="s">
        <v>305</v>
      </c>
      <c r="D592">
        <v>149</v>
      </c>
      <c r="E592" t="s">
        <v>73</v>
      </c>
      <c r="F592" s="2">
        <v>45516</v>
      </c>
      <c r="G592" t="s">
        <v>650</v>
      </c>
      <c r="H592" t="s">
        <v>943</v>
      </c>
      <c r="I592">
        <v>-670.36</v>
      </c>
    </row>
    <row r="593" spans="1:9" x14ac:dyDescent="0.35">
      <c r="A593">
        <v>27935</v>
      </c>
      <c r="B593">
        <v>133</v>
      </c>
      <c r="C593" t="s">
        <v>305</v>
      </c>
      <c r="D593">
        <v>149</v>
      </c>
      <c r="E593" t="s">
        <v>73</v>
      </c>
      <c r="F593" s="2">
        <v>45516</v>
      </c>
      <c r="G593" t="s">
        <v>650</v>
      </c>
      <c r="H593" t="s">
        <v>942</v>
      </c>
      <c r="I593">
        <v>-213.5</v>
      </c>
    </row>
    <row r="594" spans="1:9" x14ac:dyDescent="0.35">
      <c r="A594">
        <v>27936</v>
      </c>
      <c r="B594">
        <v>133</v>
      </c>
      <c r="C594" t="s">
        <v>305</v>
      </c>
      <c r="D594">
        <v>149</v>
      </c>
      <c r="E594" t="s">
        <v>73</v>
      </c>
      <c r="F594" s="2">
        <v>45516</v>
      </c>
      <c r="G594" t="s">
        <v>650</v>
      </c>
      <c r="H594" t="s">
        <v>900</v>
      </c>
      <c r="I594">
        <v>-3572.68</v>
      </c>
    </row>
    <row r="595" spans="1:9" x14ac:dyDescent="0.35">
      <c r="A595">
        <v>27937</v>
      </c>
      <c r="B595">
        <v>133</v>
      </c>
      <c r="C595" t="s">
        <v>305</v>
      </c>
      <c r="D595">
        <v>149</v>
      </c>
      <c r="E595" t="s">
        <v>73</v>
      </c>
      <c r="F595" s="2">
        <v>45516</v>
      </c>
      <c r="G595" t="s">
        <v>650</v>
      </c>
      <c r="H595" t="s">
        <v>855</v>
      </c>
      <c r="I595">
        <v>-168.8</v>
      </c>
    </row>
    <row r="596" spans="1:9" x14ac:dyDescent="0.35">
      <c r="A596">
        <v>27938</v>
      </c>
      <c r="B596">
        <v>133</v>
      </c>
      <c r="C596" t="s">
        <v>305</v>
      </c>
      <c r="D596">
        <v>149</v>
      </c>
      <c r="E596" t="s">
        <v>73</v>
      </c>
      <c r="F596" s="2">
        <v>45516</v>
      </c>
      <c r="G596" t="s">
        <v>650</v>
      </c>
      <c r="H596" t="s">
        <v>872</v>
      </c>
      <c r="I596">
        <v>-312.2</v>
      </c>
    </row>
    <row r="597" spans="1:9" x14ac:dyDescent="0.35">
      <c r="A597">
        <v>27939</v>
      </c>
      <c r="B597">
        <v>133</v>
      </c>
      <c r="C597" t="s">
        <v>305</v>
      </c>
      <c r="D597">
        <v>149</v>
      </c>
      <c r="E597" t="s">
        <v>73</v>
      </c>
      <c r="F597" s="2">
        <v>45516</v>
      </c>
      <c r="G597" t="s">
        <v>650</v>
      </c>
      <c r="H597" t="s">
        <v>874</v>
      </c>
      <c r="I597">
        <v>-170.49</v>
      </c>
    </row>
    <row r="598" spans="1:9" x14ac:dyDescent="0.35">
      <c r="A598">
        <v>27940</v>
      </c>
      <c r="B598">
        <v>133</v>
      </c>
      <c r="C598" t="s">
        <v>305</v>
      </c>
      <c r="D598">
        <v>149</v>
      </c>
      <c r="E598" t="s">
        <v>73</v>
      </c>
      <c r="F598" s="2">
        <v>45516</v>
      </c>
      <c r="G598" t="s">
        <v>650</v>
      </c>
      <c r="H598" t="s">
        <v>944</v>
      </c>
      <c r="I598">
        <v>-5486</v>
      </c>
    </row>
    <row r="599" spans="1:9" x14ac:dyDescent="0.35">
      <c r="A599">
        <v>27941</v>
      </c>
      <c r="B599">
        <v>133</v>
      </c>
      <c r="C599" t="s">
        <v>305</v>
      </c>
      <c r="D599">
        <v>149</v>
      </c>
      <c r="E599" t="s">
        <v>73</v>
      </c>
      <c r="F599" s="2">
        <v>45516</v>
      </c>
      <c r="G599" t="s">
        <v>650</v>
      </c>
      <c r="H599" t="s">
        <v>945</v>
      </c>
      <c r="I599">
        <v>-85</v>
      </c>
    </row>
    <row r="600" spans="1:9" x14ac:dyDescent="0.35">
      <c r="A600">
        <v>27942</v>
      </c>
      <c r="B600">
        <v>133</v>
      </c>
      <c r="C600" t="s">
        <v>305</v>
      </c>
      <c r="D600">
        <v>149</v>
      </c>
      <c r="E600" t="s">
        <v>73</v>
      </c>
      <c r="F600" s="2">
        <v>45516</v>
      </c>
      <c r="G600" t="s">
        <v>650</v>
      </c>
      <c r="H600" t="s">
        <v>905</v>
      </c>
      <c r="I600">
        <v>-340.78</v>
      </c>
    </row>
    <row r="601" spans="1:9" x14ac:dyDescent="0.35">
      <c r="A601">
        <v>27943</v>
      </c>
      <c r="B601">
        <v>133</v>
      </c>
      <c r="C601" t="s">
        <v>305</v>
      </c>
      <c r="D601">
        <v>149</v>
      </c>
      <c r="E601" t="s">
        <v>73</v>
      </c>
      <c r="F601" s="2">
        <v>45516</v>
      </c>
      <c r="G601" t="s">
        <v>650</v>
      </c>
      <c r="H601" t="s">
        <v>946</v>
      </c>
      <c r="I601">
        <v>-1954.88</v>
      </c>
    </row>
    <row r="602" spans="1:9" x14ac:dyDescent="0.35">
      <c r="A602">
        <v>27944</v>
      </c>
      <c r="B602">
        <v>133</v>
      </c>
      <c r="C602" t="s">
        <v>305</v>
      </c>
      <c r="D602">
        <v>149</v>
      </c>
      <c r="E602" t="s">
        <v>73</v>
      </c>
      <c r="F602" s="2">
        <v>45516</v>
      </c>
      <c r="G602" t="s">
        <v>650</v>
      </c>
      <c r="H602" t="s">
        <v>900</v>
      </c>
      <c r="I602">
        <v>-489.58</v>
      </c>
    </row>
    <row r="603" spans="1:9" x14ac:dyDescent="0.35">
      <c r="A603">
        <v>27945</v>
      </c>
      <c r="B603">
        <v>133</v>
      </c>
      <c r="C603" t="s">
        <v>305</v>
      </c>
      <c r="D603">
        <v>149</v>
      </c>
      <c r="E603" t="s">
        <v>73</v>
      </c>
      <c r="F603" s="2">
        <v>45516</v>
      </c>
      <c r="G603" t="s">
        <v>650</v>
      </c>
      <c r="H603" t="s">
        <v>947</v>
      </c>
      <c r="I603">
        <v>-1176.6600000000001</v>
      </c>
    </row>
    <row r="604" spans="1:9" x14ac:dyDescent="0.35">
      <c r="A604">
        <v>27946</v>
      </c>
      <c r="B604">
        <v>133</v>
      </c>
      <c r="C604" t="s">
        <v>305</v>
      </c>
      <c r="D604">
        <v>149</v>
      </c>
      <c r="E604" t="s">
        <v>73</v>
      </c>
      <c r="F604" s="2">
        <v>45516</v>
      </c>
      <c r="G604" t="s">
        <v>650</v>
      </c>
      <c r="H604" t="s">
        <v>948</v>
      </c>
      <c r="I604">
        <v>-459</v>
      </c>
    </row>
    <row r="605" spans="1:9" x14ac:dyDescent="0.35">
      <c r="A605">
        <v>27904</v>
      </c>
      <c r="B605">
        <v>133</v>
      </c>
      <c r="C605" t="s">
        <v>305</v>
      </c>
      <c r="D605">
        <v>149</v>
      </c>
      <c r="E605" t="s">
        <v>73</v>
      </c>
      <c r="F605" s="2">
        <v>45513</v>
      </c>
      <c r="G605" t="s">
        <v>648</v>
      </c>
      <c r="H605" t="s">
        <v>949</v>
      </c>
      <c r="I605">
        <v>1001.18</v>
      </c>
    </row>
    <row r="606" spans="1:9" x14ac:dyDescent="0.35">
      <c r="A606">
        <v>27905</v>
      </c>
      <c r="B606">
        <v>133</v>
      </c>
      <c r="C606" t="s">
        <v>305</v>
      </c>
      <c r="D606">
        <v>149</v>
      </c>
      <c r="E606" t="s">
        <v>73</v>
      </c>
      <c r="F606" s="2">
        <v>45513</v>
      </c>
      <c r="G606" t="s">
        <v>648</v>
      </c>
      <c r="H606" t="s">
        <v>805</v>
      </c>
      <c r="I606">
        <v>98.81</v>
      </c>
    </row>
    <row r="607" spans="1:9" x14ac:dyDescent="0.35">
      <c r="A607">
        <v>27906</v>
      </c>
      <c r="B607">
        <v>133</v>
      </c>
      <c r="C607" t="s">
        <v>305</v>
      </c>
      <c r="D607">
        <v>149</v>
      </c>
      <c r="E607" t="s">
        <v>73</v>
      </c>
      <c r="F607" s="2">
        <v>45513</v>
      </c>
      <c r="G607" t="s">
        <v>648</v>
      </c>
      <c r="H607" t="s">
        <v>791</v>
      </c>
      <c r="I607">
        <v>1400</v>
      </c>
    </row>
    <row r="608" spans="1:9" x14ac:dyDescent="0.35">
      <c r="A608">
        <v>27907</v>
      </c>
      <c r="B608">
        <v>133</v>
      </c>
      <c r="C608" t="s">
        <v>305</v>
      </c>
      <c r="D608">
        <v>149</v>
      </c>
      <c r="E608" t="s">
        <v>73</v>
      </c>
      <c r="F608" s="2">
        <v>45513</v>
      </c>
      <c r="G608" t="s">
        <v>648</v>
      </c>
      <c r="H608" t="s">
        <v>949</v>
      </c>
      <c r="I608">
        <v>308.49</v>
      </c>
    </row>
    <row r="609" spans="1:9" x14ac:dyDescent="0.35">
      <c r="A609">
        <v>27908</v>
      </c>
      <c r="B609">
        <v>133</v>
      </c>
      <c r="C609" t="s">
        <v>305</v>
      </c>
      <c r="D609">
        <v>149</v>
      </c>
      <c r="E609" t="s">
        <v>73</v>
      </c>
      <c r="F609" s="2">
        <v>45513</v>
      </c>
      <c r="G609" t="s">
        <v>650</v>
      </c>
      <c r="H609" t="s">
        <v>896</v>
      </c>
      <c r="I609">
        <v>-390.57</v>
      </c>
    </row>
    <row r="610" spans="1:9" x14ac:dyDescent="0.35">
      <c r="A610">
        <v>27909</v>
      </c>
      <c r="B610">
        <v>133</v>
      </c>
      <c r="C610" t="s">
        <v>305</v>
      </c>
      <c r="D610">
        <v>149</v>
      </c>
      <c r="E610" t="s">
        <v>73</v>
      </c>
      <c r="F610" s="2">
        <v>45513</v>
      </c>
      <c r="G610" t="s">
        <v>650</v>
      </c>
      <c r="H610" t="s">
        <v>937</v>
      </c>
      <c r="I610">
        <v>-157.06</v>
      </c>
    </row>
    <row r="611" spans="1:9" x14ac:dyDescent="0.35">
      <c r="A611">
        <v>27910</v>
      </c>
      <c r="B611">
        <v>133</v>
      </c>
      <c r="C611" t="s">
        <v>305</v>
      </c>
      <c r="D611">
        <v>149</v>
      </c>
      <c r="E611" t="s">
        <v>73</v>
      </c>
      <c r="F611" s="2">
        <v>45513</v>
      </c>
      <c r="G611" t="s">
        <v>650</v>
      </c>
      <c r="H611" t="s">
        <v>920</v>
      </c>
      <c r="I611">
        <v>-122.05</v>
      </c>
    </row>
    <row r="612" spans="1:9" x14ac:dyDescent="0.35">
      <c r="A612">
        <v>27911</v>
      </c>
      <c r="B612">
        <v>133</v>
      </c>
      <c r="C612" t="s">
        <v>305</v>
      </c>
      <c r="D612">
        <v>149</v>
      </c>
      <c r="E612" t="s">
        <v>73</v>
      </c>
      <c r="F612" s="2">
        <v>45513</v>
      </c>
      <c r="G612" t="s">
        <v>650</v>
      </c>
      <c r="H612" t="s">
        <v>950</v>
      </c>
      <c r="I612">
        <v>-1098.3900000000001</v>
      </c>
    </row>
    <row r="613" spans="1:9" x14ac:dyDescent="0.35">
      <c r="A613">
        <v>27912</v>
      </c>
      <c r="B613">
        <v>133</v>
      </c>
      <c r="C613" t="s">
        <v>305</v>
      </c>
      <c r="D613">
        <v>149</v>
      </c>
      <c r="E613" t="s">
        <v>73</v>
      </c>
      <c r="F613" s="2">
        <v>45513</v>
      </c>
      <c r="G613" t="s">
        <v>650</v>
      </c>
      <c r="H613" t="s">
        <v>908</v>
      </c>
      <c r="I613">
        <v>-565</v>
      </c>
    </row>
    <row r="614" spans="1:9" x14ac:dyDescent="0.35">
      <c r="A614">
        <v>27913</v>
      </c>
      <c r="B614">
        <v>133</v>
      </c>
      <c r="C614" t="s">
        <v>305</v>
      </c>
      <c r="D614">
        <v>149</v>
      </c>
      <c r="E614" t="s">
        <v>73</v>
      </c>
      <c r="F614" s="2">
        <v>45513</v>
      </c>
      <c r="G614" t="s">
        <v>650</v>
      </c>
      <c r="H614" t="s">
        <v>942</v>
      </c>
      <c r="I614">
        <v>-730.1</v>
      </c>
    </row>
    <row r="615" spans="1:9" x14ac:dyDescent="0.35">
      <c r="A615">
        <v>27914</v>
      </c>
      <c r="B615">
        <v>133</v>
      </c>
      <c r="C615" t="s">
        <v>305</v>
      </c>
      <c r="D615">
        <v>149</v>
      </c>
      <c r="E615" t="s">
        <v>73</v>
      </c>
      <c r="F615" s="2">
        <v>45513</v>
      </c>
      <c r="G615" t="s">
        <v>650</v>
      </c>
      <c r="H615" t="s">
        <v>872</v>
      </c>
      <c r="I615">
        <v>-2425.9</v>
      </c>
    </row>
    <row r="616" spans="1:9" x14ac:dyDescent="0.35">
      <c r="A616">
        <v>27915</v>
      </c>
      <c r="B616">
        <v>133</v>
      </c>
      <c r="C616" t="s">
        <v>305</v>
      </c>
      <c r="D616">
        <v>149</v>
      </c>
      <c r="E616" t="s">
        <v>73</v>
      </c>
      <c r="F616" s="2">
        <v>45513</v>
      </c>
      <c r="G616" t="s">
        <v>650</v>
      </c>
      <c r="H616" t="s">
        <v>872</v>
      </c>
      <c r="I616">
        <v>-3529.2</v>
      </c>
    </row>
    <row r="617" spans="1:9" x14ac:dyDescent="0.35">
      <c r="A617">
        <v>27916</v>
      </c>
      <c r="B617">
        <v>133</v>
      </c>
      <c r="C617" t="s">
        <v>305</v>
      </c>
      <c r="D617">
        <v>149</v>
      </c>
      <c r="E617" t="s">
        <v>73</v>
      </c>
      <c r="F617" s="2">
        <v>45513</v>
      </c>
      <c r="G617" t="s">
        <v>650</v>
      </c>
      <c r="H617" t="s">
        <v>876</v>
      </c>
      <c r="I617">
        <v>-1191.24</v>
      </c>
    </row>
    <row r="618" spans="1:9" x14ac:dyDescent="0.35">
      <c r="A618">
        <v>27917</v>
      </c>
      <c r="B618">
        <v>133</v>
      </c>
      <c r="C618" t="s">
        <v>305</v>
      </c>
      <c r="D618">
        <v>149</v>
      </c>
      <c r="E618" t="s">
        <v>73</v>
      </c>
      <c r="F618" s="2">
        <v>45513</v>
      </c>
      <c r="G618" t="s">
        <v>650</v>
      </c>
      <c r="H618" t="s">
        <v>951</v>
      </c>
      <c r="I618">
        <v>-1060.92</v>
      </c>
    </row>
    <row r="619" spans="1:9" x14ac:dyDescent="0.35">
      <c r="A619">
        <v>27890</v>
      </c>
      <c r="B619">
        <v>133</v>
      </c>
      <c r="C619" t="s">
        <v>305</v>
      </c>
      <c r="D619">
        <v>149</v>
      </c>
      <c r="E619" t="s">
        <v>73</v>
      </c>
      <c r="F619" s="2">
        <v>45512</v>
      </c>
      <c r="G619" t="s">
        <v>650</v>
      </c>
      <c r="H619" t="s">
        <v>915</v>
      </c>
      <c r="I619">
        <v>-490</v>
      </c>
    </row>
    <row r="620" spans="1:9" x14ac:dyDescent="0.35">
      <c r="A620">
        <v>27891</v>
      </c>
      <c r="B620">
        <v>133</v>
      </c>
      <c r="C620" t="s">
        <v>305</v>
      </c>
      <c r="D620">
        <v>149</v>
      </c>
      <c r="E620" t="s">
        <v>73</v>
      </c>
      <c r="F620" s="2">
        <v>45512</v>
      </c>
      <c r="G620" t="s">
        <v>650</v>
      </c>
      <c r="H620" t="s">
        <v>952</v>
      </c>
      <c r="I620">
        <v>-3783.72</v>
      </c>
    </row>
    <row r="621" spans="1:9" x14ac:dyDescent="0.35">
      <c r="A621">
        <v>27892</v>
      </c>
      <c r="B621">
        <v>133</v>
      </c>
      <c r="C621" t="s">
        <v>305</v>
      </c>
      <c r="D621">
        <v>149</v>
      </c>
      <c r="E621" t="s">
        <v>73</v>
      </c>
      <c r="F621" s="2">
        <v>45512</v>
      </c>
      <c r="G621" t="s">
        <v>650</v>
      </c>
      <c r="H621" t="s">
        <v>862</v>
      </c>
      <c r="I621">
        <v>-398</v>
      </c>
    </row>
    <row r="622" spans="1:9" x14ac:dyDescent="0.35">
      <c r="A622">
        <v>27893</v>
      </c>
      <c r="B622">
        <v>133</v>
      </c>
      <c r="C622" t="s">
        <v>305</v>
      </c>
      <c r="D622">
        <v>149</v>
      </c>
      <c r="E622" t="s">
        <v>73</v>
      </c>
      <c r="F622" s="2">
        <v>45512</v>
      </c>
      <c r="G622" t="s">
        <v>650</v>
      </c>
      <c r="H622" t="s">
        <v>868</v>
      </c>
      <c r="I622">
        <v>-6886</v>
      </c>
    </row>
    <row r="623" spans="1:9" x14ac:dyDescent="0.35">
      <c r="A623">
        <v>27894</v>
      </c>
      <c r="B623">
        <v>133</v>
      </c>
      <c r="C623" t="s">
        <v>305</v>
      </c>
      <c r="D623">
        <v>149</v>
      </c>
      <c r="E623" t="s">
        <v>73</v>
      </c>
      <c r="F623" s="2">
        <v>45512</v>
      </c>
      <c r="G623" t="s">
        <v>650</v>
      </c>
      <c r="H623" t="s">
        <v>919</v>
      </c>
      <c r="I623">
        <v>-330</v>
      </c>
    </row>
    <row r="624" spans="1:9" x14ac:dyDescent="0.35">
      <c r="A624">
        <v>27895</v>
      </c>
      <c r="B624">
        <v>133</v>
      </c>
      <c r="C624" t="s">
        <v>305</v>
      </c>
      <c r="D624">
        <v>149</v>
      </c>
      <c r="E624" t="s">
        <v>73</v>
      </c>
      <c r="F624" s="2">
        <v>45512</v>
      </c>
      <c r="G624" t="s">
        <v>650</v>
      </c>
      <c r="H624" t="s">
        <v>874</v>
      </c>
      <c r="I624">
        <v>-932.17</v>
      </c>
    </row>
    <row r="625" spans="1:9" x14ac:dyDescent="0.35">
      <c r="A625">
        <v>27896</v>
      </c>
      <c r="B625">
        <v>133</v>
      </c>
      <c r="C625" t="s">
        <v>305</v>
      </c>
      <c r="D625">
        <v>149</v>
      </c>
      <c r="E625" t="s">
        <v>73</v>
      </c>
      <c r="F625" s="2">
        <v>45512</v>
      </c>
      <c r="G625" t="s">
        <v>650</v>
      </c>
      <c r="H625" t="s">
        <v>872</v>
      </c>
      <c r="I625">
        <v>-368.9</v>
      </c>
    </row>
    <row r="626" spans="1:9" x14ac:dyDescent="0.35">
      <c r="A626">
        <v>27897</v>
      </c>
      <c r="B626">
        <v>133</v>
      </c>
      <c r="C626" t="s">
        <v>305</v>
      </c>
      <c r="D626">
        <v>149</v>
      </c>
      <c r="E626" t="s">
        <v>73</v>
      </c>
      <c r="F626" s="2">
        <v>45512</v>
      </c>
      <c r="G626" t="s">
        <v>650</v>
      </c>
      <c r="H626" t="s">
        <v>922</v>
      </c>
      <c r="I626">
        <v>-310</v>
      </c>
    </row>
    <row r="627" spans="1:9" x14ac:dyDescent="0.35">
      <c r="A627">
        <v>27898</v>
      </c>
      <c r="B627">
        <v>133</v>
      </c>
      <c r="C627" t="s">
        <v>305</v>
      </c>
      <c r="D627">
        <v>149</v>
      </c>
      <c r="E627" t="s">
        <v>73</v>
      </c>
      <c r="F627" s="2">
        <v>45512</v>
      </c>
      <c r="G627" t="s">
        <v>650</v>
      </c>
      <c r="H627" t="s">
        <v>859</v>
      </c>
      <c r="I627">
        <v>-2060.5</v>
      </c>
    </row>
    <row r="628" spans="1:9" x14ac:dyDescent="0.35">
      <c r="A628">
        <v>27899</v>
      </c>
      <c r="B628">
        <v>133</v>
      </c>
      <c r="C628" t="s">
        <v>305</v>
      </c>
      <c r="D628">
        <v>149</v>
      </c>
      <c r="E628" t="s">
        <v>73</v>
      </c>
      <c r="F628" s="2">
        <v>45512</v>
      </c>
      <c r="G628" t="s">
        <v>650</v>
      </c>
      <c r="H628" t="s">
        <v>859</v>
      </c>
      <c r="I628">
        <v>-1521.5</v>
      </c>
    </row>
    <row r="629" spans="1:9" x14ac:dyDescent="0.35">
      <c r="A629">
        <v>27900</v>
      </c>
      <c r="B629">
        <v>133</v>
      </c>
      <c r="C629" t="s">
        <v>305</v>
      </c>
      <c r="D629">
        <v>149</v>
      </c>
      <c r="E629" t="s">
        <v>73</v>
      </c>
      <c r="F629" s="2">
        <v>45512</v>
      </c>
      <c r="G629" t="s">
        <v>650</v>
      </c>
      <c r="H629" t="s">
        <v>942</v>
      </c>
      <c r="I629">
        <v>-977.75</v>
      </c>
    </row>
    <row r="630" spans="1:9" x14ac:dyDescent="0.35">
      <c r="A630">
        <v>27901</v>
      </c>
      <c r="B630">
        <v>133</v>
      </c>
      <c r="C630" t="s">
        <v>305</v>
      </c>
      <c r="D630">
        <v>149</v>
      </c>
      <c r="E630" t="s">
        <v>73</v>
      </c>
      <c r="F630" s="2">
        <v>45512</v>
      </c>
      <c r="G630" t="s">
        <v>650</v>
      </c>
      <c r="H630" t="s">
        <v>921</v>
      </c>
      <c r="I630">
        <v>-84</v>
      </c>
    </row>
    <row r="631" spans="1:9" x14ac:dyDescent="0.35">
      <c r="A631">
        <v>27902</v>
      </c>
      <c r="B631">
        <v>133</v>
      </c>
      <c r="C631" t="s">
        <v>305</v>
      </c>
      <c r="D631">
        <v>149</v>
      </c>
      <c r="E631" t="s">
        <v>73</v>
      </c>
      <c r="F631" s="2">
        <v>45512</v>
      </c>
      <c r="G631" t="s">
        <v>650</v>
      </c>
      <c r="H631" t="s">
        <v>872</v>
      </c>
      <c r="I631">
        <v>-1190.2</v>
      </c>
    </row>
    <row r="632" spans="1:9" x14ac:dyDescent="0.35">
      <c r="A632">
        <v>27903</v>
      </c>
      <c r="B632">
        <v>133</v>
      </c>
      <c r="C632" t="s">
        <v>305</v>
      </c>
      <c r="D632">
        <v>149</v>
      </c>
      <c r="E632" t="s">
        <v>73</v>
      </c>
      <c r="F632" s="2">
        <v>45512</v>
      </c>
      <c r="G632" t="s">
        <v>650</v>
      </c>
      <c r="H632" t="s">
        <v>953</v>
      </c>
      <c r="I632">
        <v>-780</v>
      </c>
    </row>
    <row r="633" spans="1:9" x14ac:dyDescent="0.35">
      <c r="A633">
        <v>27881</v>
      </c>
      <c r="B633">
        <v>133</v>
      </c>
      <c r="C633" t="s">
        <v>305</v>
      </c>
      <c r="D633">
        <v>149</v>
      </c>
      <c r="E633" t="s">
        <v>73</v>
      </c>
      <c r="F633" s="2">
        <v>45511</v>
      </c>
      <c r="G633" t="s">
        <v>650</v>
      </c>
      <c r="H633" t="s">
        <v>898</v>
      </c>
      <c r="I633">
        <v>-222.87</v>
      </c>
    </row>
    <row r="634" spans="1:9" x14ac:dyDescent="0.35">
      <c r="A634">
        <v>27882</v>
      </c>
      <c r="B634">
        <v>133</v>
      </c>
      <c r="C634" t="s">
        <v>305</v>
      </c>
      <c r="D634">
        <v>149</v>
      </c>
      <c r="E634" t="s">
        <v>73</v>
      </c>
      <c r="F634" s="2">
        <v>45511</v>
      </c>
      <c r="G634" t="s">
        <v>650</v>
      </c>
      <c r="H634" t="s">
        <v>880</v>
      </c>
      <c r="I634">
        <v>-2031.13</v>
      </c>
    </row>
    <row r="635" spans="1:9" x14ac:dyDescent="0.35">
      <c r="A635">
        <v>27883</v>
      </c>
      <c r="B635">
        <v>133</v>
      </c>
      <c r="C635" t="s">
        <v>305</v>
      </c>
      <c r="D635">
        <v>149</v>
      </c>
      <c r="E635" t="s">
        <v>73</v>
      </c>
      <c r="F635" s="2">
        <v>45511</v>
      </c>
      <c r="G635" t="s">
        <v>650</v>
      </c>
      <c r="H635" t="s">
        <v>864</v>
      </c>
      <c r="I635">
        <v>-1471</v>
      </c>
    </row>
    <row r="636" spans="1:9" x14ac:dyDescent="0.35">
      <c r="A636">
        <v>27884</v>
      </c>
      <c r="B636">
        <v>133</v>
      </c>
      <c r="C636" t="s">
        <v>305</v>
      </c>
      <c r="D636">
        <v>149</v>
      </c>
      <c r="E636" t="s">
        <v>73</v>
      </c>
      <c r="F636" s="2">
        <v>45511</v>
      </c>
      <c r="G636" t="s">
        <v>650</v>
      </c>
      <c r="H636" t="s">
        <v>928</v>
      </c>
      <c r="I636">
        <v>-600.87</v>
      </c>
    </row>
    <row r="637" spans="1:9" x14ac:dyDescent="0.35">
      <c r="A637">
        <v>27885</v>
      </c>
      <c r="B637">
        <v>133</v>
      </c>
      <c r="C637" t="s">
        <v>305</v>
      </c>
      <c r="D637">
        <v>149</v>
      </c>
      <c r="E637" t="s">
        <v>73</v>
      </c>
      <c r="F637" s="2">
        <v>45511</v>
      </c>
      <c r="G637" t="s">
        <v>650</v>
      </c>
      <c r="H637" t="s">
        <v>862</v>
      </c>
      <c r="I637">
        <v>-561.72</v>
      </c>
    </row>
    <row r="638" spans="1:9" x14ac:dyDescent="0.35">
      <c r="A638">
        <v>27886</v>
      </c>
      <c r="B638">
        <v>133</v>
      </c>
      <c r="C638" t="s">
        <v>305</v>
      </c>
      <c r="D638">
        <v>149</v>
      </c>
      <c r="E638" t="s">
        <v>73</v>
      </c>
      <c r="F638" s="2">
        <v>45511</v>
      </c>
      <c r="G638" t="s">
        <v>650</v>
      </c>
      <c r="H638" t="s">
        <v>857</v>
      </c>
      <c r="I638">
        <v>-162.6</v>
      </c>
    </row>
    <row r="639" spans="1:9" x14ac:dyDescent="0.35">
      <c r="A639">
        <v>27887</v>
      </c>
      <c r="B639">
        <v>133</v>
      </c>
      <c r="C639" t="s">
        <v>305</v>
      </c>
      <c r="D639">
        <v>149</v>
      </c>
      <c r="E639" t="s">
        <v>73</v>
      </c>
      <c r="F639" s="2">
        <v>45511</v>
      </c>
      <c r="G639" t="s">
        <v>650</v>
      </c>
      <c r="H639" t="s">
        <v>868</v>
      </c>
      <c r="I639">
        <v>-1931</v>
      </c>
    </row>
    <row r="640" spans="1:9" x14ac:dyDescent="0.35">
      <c r="A640">
        <v>27888</v>
      </c>
      <c r="B640">
        <v>133</v>
      </c>
      <c r="C640" t="s">
        <v>305</v>
      </c>
      <c r="D640">
        <v>149</v>
      </c>
      <c r="E640" t="s">
        <v>73</v>
      </c>
      <c r="F640" s="2">
        <v>45511</v>
      </c>
      <c r="G640" t="s">
        <v>650</v>
      </c>
      <c r="H640" t="s">
        <v>855</v>
      </c>
      <c r="I640">
        <v>-41.8</v>
      </c>
    </row>
    <row r="641" spans="1:9" x14ac:dyDescent="0.35">
      <c r="A641">
        <v>27889</v>
      </c>
      <c r="B641">
        <v>133</v>
      </c>
      <c r="C641" t="s">
        <v>305</v>
      </c>
      <c r="D641">
        <v>149</v>
      </c>
      <c r="E641" t="s">
        <v>73</v>
      </c>
      <c r="F641" s="2">
        <v>45511</v>
      </c>
      <c r="G641" t="s">
        <v>650</v>
      </c>
      <c r="H641" t="s">
        <v>942</v>
      </c>
      <c r="I641">
        <v>-4288.91</v>
      </c>
    </row>
    <row r="642" spans="1:9" x14ac:dyDescent="0.35">
      <c r="A642">
        <v>27860</v>
      </c>
      <c r="B642">
        <v>133</v>
      </c>
      <c r="C642" t="s">
        <v>305</v>
      </c>
      <c r="D642">
        <v>149</v>
      </c>
      <c r="E642" t="s">
        <v>73</v>
      </c>
      <c r="F642" s="2">
        <v>45510</v>
      </c>
      <c r="G642" t="s">
        <v>648</v>
      </c>
      <c r="H642" t="s">
        <v>805</v>
      </c>
      <c r="I642">
        <v>98.81</v>
      </c>
    </row>
    <row r="643" spans="1:9" x14ac:dyDescent="0.35">
      <c r="A643">
        <v>27861</v>
      </c>
      <c r="B643">
        <v>133</v>
      </c>
      <c r="C643" t="s">
        <v>305</v>
      </c>
      <c r="D643">
        <v>149</v>
      </c>
      <c r="E643" t="s">
        <v>73</v>
      </c>
      <c r="F643" s="2">
        <v>45510</v>
      </c>
      <c r="G643" t="s">
        <v>650</v>
      </c>
      <c r="H643" t="s">
        <v>896</v>
      </c>
      <c r="I643">
        <v>-846.78</v>
      </c>
    </row>
    <row r="644" spans="1:9" x14ac:dyDescent="0.35">
      <c r="A644">
        <v>27862</v>
      </c>
      <c r="B644">
        <v>133</v>
      </c>
      <c r="C644" t="s">
        <v>305</v>
      </c>
      <c r="D644">
        <v>149</v>
      </c>
      <c r="E644" t="s">
        <v>73</v>
      </c>
      <c r="F644" s="2">
        <v>45510</v>
      </c>
      <c r="G644" t="s">
        <v>650</v>
      </c>
      <c r="H644" t="s">
        <v>927</v>
      </c>
      <c r="I644">
        <v>-1305.3399999999999</v>
      </c>
    </row>
    <row r="645" spans="1:9" x14ac:dyDescent="0.35">
      <c r="A645">
        <v>27863</v>
      </c>
      <c r="B645">
        <v>133</v>
      </c>
      <c r="C645" t="s">
        <v>305</v>
      </c>
      <c r="D645">
        <v>149</v>
      </c>
      <c r="E645" t="s">
        <v>73</v>
      </c>
      <c r="F645" s="2">
        <v>45510</v>
      </c>
      <c r="G645" t="s">
        <v>650</v>
      </c>
      <c r="H645" t="s">
        <v>954</v>
      </c>
      <c r="I645">
        <v>-5494.93</v>
      </c>
    </row>
    <row r="646" spans="1:9" x14ac:dyDescent="0.35">
      <c r="A646">
        <v>27864</v>
      </c>
      <c r="B646">
        <v>133</v>
      </c>
      <c r="C646" t="s">
        <v>305</v>
      </c>
      <c r="D646">
        <v>149</v>
      </c>
      <c r="E646" t="s">
        <v>73</v>
      </c>
      <c r="F646" s="2">
        <v>45510</v>
      </c>
      <c r="G646" t="s">
        <v>650</v>
      </c>
      <c r="H646" t="s">
        <v>927</v>
      </c>
      <c r="I646">
        <v>-426.77</v>
      </c>
    </row>
    <row r="647" spans="1:9" x14ac:dyDescent="0.35">
      <c r="A647">
        <v>27865</v>
      </c>
      <c r="B647">
        <v>133</v>
      </c>
      <c r="C647" t="s">
        <v>305</v>
      </c>
      <c r="D647">
        <v>149</v>
      </c>
      <c r="E647" t="s">
        <v>73</v>
      </c>
      <c r="F647" s="2">
        <v>45510</v>
      </c>
      <c r="G647" t="s">
        <v>650</v>
      </c>
      <c r="H647" t="s">
        <v>885</v>
      </c>
      <c r="I647">
        <v>-4787.2</v>
      </c>
    </row>
    <row r="648" spans="1:9" x14ac:dyDescent="0.35">
      <c r="A648">
        <v>27866</v>
      </c>
      <c r="B648">
        <v>133</v>
      </c>
      <c r="C648" t="s">
        <v>305</v>
      </c>
      <c r="D648">
        <v>149</v>
      </c>
      <c r="E648" t="s">
        <v>73</v>
      </c>
      <c r="F648" s="2">
        <v>45510</v>
      </c>
      <c r="G648" t="s">
        <v>650</v>
      </c>
      <c r="H648" t="s">
        <v>955</v>
      </c>
      <c r="I648">
        <v>-3160.2</v>
      </c>
    </row>
    <row r="649" spans="1:9" x14ac:dyDescent="0.35">
      <c r="A649">
        <v>27867</v>
      </c>
      <c r="B649">
        <v>133</v>
      </c>
      <c r="C649" t="s">
        <v>305</v>
      </c>
      <c r="D649">
        <v>149</v>
      </c>
      <c r="E649" t="s">
        <v>73</v>
      </c>
      <c r="F649" s="2">
        <v>45510</v>
      </c>
      <c r="G649" t="s">
        <v>650</v>
      </c>
      <c r="H649" t="s">
        <v>858</v>
      </c>
      <c r="I649">
        <v>-198.3</v>
      </c>
    </row>
    <row r="650" spans="1:9" x14ac:dyDescent="0.35">
      <c r="A650">
        <v>27868</v>
      </c>
      <c r="B650">
        <v>133</v>
      </c>
      <c r="C650" t="s">
        <v>305</v>
      </c>
      <c r="D650">
        <v>149</v>
      </c>
      <c r="E650" t="s">
        <v>73</v>
      </c>
      <c r="F650" s="2">
        <v>45510</v>
      </c>
      <c r="G650" t="s">
        <v>650</v>
      </c>
      <c r="H650" t="s">
        <v>867</v>
      </c>
      <c r="I650">
        <v>-677.35</v>
      </c>
    </row>
    <row r="651" spans="1:9" x14ac:dyDescent="0.35">
      <c r="A651">
        <v>27869</v>
      </c>
      <c r="B651">
        <v>133</v>
      </c>
      <c r="C651" t="s">
        <v>305</v>
      </c>
      <c r="D651">
        <v>149</v>
      </c>
      <c r="E651" t="s">
        <v>73</v>
      </c>
      <c r="F651" s="2">
        <v>45510</v>
      </c>
      <c r="G651" t="s">
        <v>650</v>
      </c>
      <c r="H651" t="s">
        <v>855</v>
      </c>
      <c r="I651">
        <v>-144</v>
      </c>
    </row>
    <row r="652" spans="1:9" x14ac:dyDescent="0.35">
      <c r="A652">
        <v>27870</v>
      </c>
      <c r="B652">
        <v>133</v>
      </c>
      <c r="C652" t="s">
        <v>305</v>
      </c>
      <c r="D652">
        <v>149</v>
      </c>
      <c r="E652" t="s">
        <v>73</v>
      </c>
      <c r="F652" s="2">
        <v>45510</v>
      </c>
      <c r="G652" t="s">
        <v>650</v>
      </c>
      <c r="H652" t="s">
        <v>872</v>
      </c>
      <c r="I652">
        <v>-59.9</v>
      </c>
    </row>
    <row r="653" spans="1:9" x14ac:dyDescent="0.35">
      <c r="A653">
        <v>27871</v>
      </c>
      <c r="B653">
        <v>133</v>
      </c>
      <c r="C653" t="s">
        <v>305</v>
      </c>
      <c r="D653">
        <v>149</v>
      </c>
      <c r="E653" t="s">
        <v>73</v>
      </c>
      <c r="F653" s="2">
        <v>45510</v>
      </c>
      <c r="G653" t="s">
        <v>650</v>
      </c>
      <c r="H653" t="s">
        <v>920</v>
      </c>
      <c r="I653">
        <v>-851.02</v>
      </c>
    </row>
    <row r="654" spans="1:9" x14ac:dyDescent="0.35">
      <c r="A654">
        <v>27872</v>
      </c>
      <c r="B654">
        <v>133</v>
      </c>
      <c r="C654" t="s">
        <v>305</v>
      </c>
      <c r="D654">
        <v>149</v>
      </c>
      <c r="E654" t="s">
        <v>73</v>
      </c>
      <c r="F654" s="2">
        <v>45510</v>
      </c>
      <c r="G654" t="s">
        <v>650</v>
      </c>
      <c r="H654" t="s">
        <v>940</v>
      </c>
      <c r="I654">
        <v>-2145.19</v>
      </c>
    </row>
    <row r="655" spans="1:9" x14ac:dyDescent="0.35">
      <c r="A655">
        <v>27873</v>
      </c>
      <c r="B655">
        <v>133</v>
      </c>
      <c r="C655" t="s">
        <v>305</v>
      </c>
      <c r="D655">
        <v>149</v>
      </c>
      <c r="E655" t="s">
        <v>73</v>
      </c>
      <c r="F655" s="2">
        <v>45510</v>
      </c>
      <c r="G655" t="s">
        <v>650</v>
      </c>
      <c r="H655" t="s">
        <v>874</v>
      </c>
      <c r="I655">
        <v>-1200</v>
      </c>
    </row>
    <row r="656" spans="1:9" x14ac:dyDescent="0.35">
      <c r="A656">
        <v>27874</v>
      </c>
      <c r="B656">
        <v>133</v>
      </c>
      <c r="C656" t="s">
        <v>305</v>
      </c>
      <c r="D656">
        <v>149</v>
      </c>
      <c r="E656" t="s">
        <v>73</v>
      </c>
      <c r="F656" s="2">
        <v>45510</v>
      </c>
      <c r="G656" t="s">
        <v>650</v>
      </c>
      <c r="H656" t="s">
        <v>872</v>
      </c>
      <c r="I656">
        <v>-1361.35</v>
      </c>
    </row>
    <row r="657" spans="1:9" x14ac:dyDescent="0.35">
      <c r="A657">
        <v>27875</v>
      </c>
      <c r="B657">
        <v>133</v>
      </c>
      <c r="C657" t="s">
        <v>305</v>
      </c>
      <c r="D657">
        <v>149</v>
      </c>
      <c r="E657" t="s">
        <v>73</v>
      </c>
      <c r="F657" s="2">
        <v>45510</v>
      </c>
      <c r="G657" t="s">
        <v>650</v>
      </c>
      <c r="H657" t="s">
        <v>956</v>
      </c>
      <c r="I657">
        <v>-628.35</v>
      </c>
    </row>
    <row r="658" spans="1:9" x14ac:dyDescent="0.35">
      <c r="A658">
        <v>27876</v>
      </c>
      <c r="B658">
        <v>133</v>
      </c>
      <c r="C658" t="s">
        <v>305</v>
      </c>
      <c r="D658">
        <v>149</v>
      </c>
      <c r="E658" t="s">
        <v>73</v>
      </c>
      <c r="F658" s="2">
        <v>45510</v>
      </c>
      <c r="G658" t="s">
        <v>650</v>
      </c>
      <c r="H658" t="s">
        <v>889</v>
      </c>
      <c r="I658">
        <v>-3744</v>
      </c>
    </row>
    <row r="659" spans="1:9" x14ac:dyDescent="0.35">
      <c r="A659">
        <v>27877</v>
      </c>
      <c r="B659">
        <v>133</v>
      </c>
      <c r="C659" t="s">
        <v>305</v>
      </c>
      <c r="D659">
        <v>149</v>
      </c>
      <c r="E659" t="s">
        <v>73</v>
      </c>
      <c r="F659" s="2">
        <v>45510</v>
      </c>
      <c r="G659" t="s">
        <v>650</v>
      </c>
      <c r="H659" t="s">
        <v>921</v>
      </c>
      <c r="I659">
        <v>-175.71</v>
      </c>
    </row>
    <row r="660" spans="1:9" x14ac:dyDescent="0.35">
      <c r="A660">
        <v>27878</v>
      </c>
      <c r="B660">
        <v>133</v>
      </c>
      <c r="C660" t="s">
        <v>305</v>
      </c>
      <c r="D660">
        <v>149</v>
      </c>
      <c r="E660" t="s">
        <v>73</v>
      </c>
      <c r="F660" s="2">
        <v>45510</v>
      </c>
      <c r="G660" t="s">
        <v>650</v>
      </c>
      <c r="H660" t="s">
        <v>866</v>
      </c>
      <c r="I660">
        <v>-715.9</v>
      </c>
    </row>
    <row r="661" spans="1:9" x14ac:dyDescent="0.35">
      <c r="A661">
        <v>27879</v>
      </c>
      <c r="B661">
        <v>133</v>
      </c>
      <c r="C661" t="s">
        <v>305</v>
      </c>
      <c r="D661">
        <v>149</v>
      </c>
      <c r="E661" t="s">
        <v>73</v>
      </c>
      <c r="F661" s="2">
        <v>45510</v>
      </c>
      <c r="G661" t="s">
        <v>650</v>
      </c>
      <c r="H661" t="s">
        <v>957</v>
      </c>
      <c r="I661">
        <v>-271</v>
      </c>
    </row>
    <row r="662" spans="1:9" x14ac:dyDescent="0.35">
      <c r="A662">
        <v>27880</v>
      </c>
      <c r="B662">
        <v>133</v>
      </c>
      <c r="C662" t="s">
        <v>305</v>
      </c>
      <c r="D662">
        <v>149</v>
      </c>
      <c r="E662" t="s">
        <v>73</v>
      </c>
      <c r="F662" s="2">
        <v>45510</v>
      </c>
      <c r="G662" t="s">
        <v>648</v>
      </c>
      <c r="H662" t="s">
        <v>958</v>
      </c>
      <c r="I662">
        <v>500</v>
      </c>
    </row>
    <row r="663" spans="1:9" x14ac:dyDescent="0.35">
      <c r="A663">
        <v>27834</v>
      </c>
      <c r="B663">
        <v>133</v>
      </c>
      <c r="C663" t="s">
        <v>305</v>
      </c>
      <c r="D663">
        <v>149</v>
      </c>
      <c r="E663" t="s">
        <v>73</v>
      </c>
      <c r="F663" s="2">
        <v>45509</v>
      </c>
      <c r="G663" t="s">
        <v>648</v>
      </c>
      <c r="H663" t="s">
        <v>820</v>
      </c>
      <c r="I663">
        <v>95.62</v>
      </c>
    </row>
    <row r="664" spans="1:9" x14ac:dyDescent="0.35">
      <c r="A664">
        <v>27835</v>
      </c>
      <c r="B664">
        <v>133</v>
      </c>
      <c r="C664" t="s">
        <v>305</v>
      </c>
      <c r="D664">
        <v>149</v>
      </c>
      <c r="E664" t="s">
        <v>73</v>
      </c>
      <c r="F664" s="2">
        <v>45509</v>
      </c>
      <c r="G664" t="s">
        <v>650</v>
      </c>
      <c r="H664" t="s">
        <v>850</v>
      </c>
      <c r="I664">
        <v>-1466.4</v>
      </c>
    </row>
    <row r="665" spans="1:9" x14ac:dyDescent="0.35">
      <c r="A665">
        <v>27836</v>
      </c>
      <c r="B665">
        <v>133</v>
      </c>
      <c r="C665" t="s">
        <v>305</v>
      </c>
      <c r="D665">
        <v>149</v>
      </c>
      <c r="E665" t="s">
        <v>73</v>
      </c>
      <c r="F665" s="2">
        <v>45509</v>
      </c>
      <c r="G665" t="s">
        <v>650</v>
      </c>
      <c r="H665" t="s">
        <v>936</v>
      </c>
      <c r="I665">
        <v>-1879.68</v>
      </c>
    </row>
    <row r="666" spans="1:9" x14ac:dyDescent="0.35">
      <c r="A666">
        <v>27837</v>
      </c>
      <c r="B666">
        <v>133</v>
      </c>
      <c r="C666" t="s">
        <v>305</v>
      </c>
      <c r="D666">
        <v>149</v>
      </c>
      <c r="E666" t="s">
        <v>73</v>
      </c>
      <c r="F666" s="2">
        <v>45509</v>
      </c>
      <c r="G666" t="s">
        <v>650</v>
      </c>
      <c r="H666" t="s">
        <v>959</v>
      </c>
      <c r="I666">
        <v>-5950</v>
      </c>
    </row>
    <row r="667" spans="1:9" x14ac:dyDescent="0.35">
      <c r="A667">
        <v>27838</v>
      </c>
      <c r="B667">
        <v>133</v>
      </c>
      <c r="C667" t="s">
        <v>305</v>
      </c>
      <c r="D667">
        <v>149</v>
      </c>
      <c r="E667" t="s">
        <v>73</v>
      </c>
      <c r="F667" s="2">
        <v>45509</v>
      </c>
      <c r="G667" t="s">
        <v>650</v>
      </c>
      <c r="H667" t="s">
        <v>960</v>
      </c>
      <c r="I667">
        <v>-475.6</v>
      </c>
    </row>
    <row r="668" spans="1:9" x14ac:dyDescent="0.35">
      <c r="A668">
        <v>27839</v>
      </c>
      <c r="B668">
        <v>133</v>
      </c>
      <c r="C668" t="s">
        <v>305</v>
      </c>
      <c r="D668">
        <v>149</v>
      </c>
      <c r="E668" t="s">
        <v>73</v>
      </c>
      <c r="F668" s="2">
        <v>45509</v>
      </c>
      <c r="G668" t="s">
        <v>650</v>
      </c>
      <c r="H668" t="s">
        <v>952</v>
      </c>
      <c r="I668">
        <v>-4404.2</v>
      </c>
    </row>
    <row r="669" spans="1:9" x14ac:dyDescent="0.35">
      <c r="A669">
        <v>27840</v>
      </c>
      <c r="B669">
        <v>133</v>
      </c>
      <c r="C669" t="s">
        <v>305</v>
      </c>
      <c r="D669">
        <v>149</v>
      </c>
      <c r="E669" t="s">
        <v>73</v>
      </c>
      <c r="F669" s="2">
        <v>45509</v>
      </c>
      <c r="G669" t="s">
        <v>650</v>
      </c>
      <c r="H669" t="s">
        <v>905</v>
      </c>
      <c r="I669">
        <v>-180.34</v>
      </c>
    </row>
    <row r="670" spans="1:9" x14ac:dyDescent="0.35">
      <c r="A670">
        <v>27841</v>
      </c>
      <c r="B670">
        <v>133</v>
      </c>
      <c r="C670" t="s">
        <v>305</v>
      </c>
      <c r="D670">
        <v>149</v>
      </c>
      <c r="E670" t="s">
        <v>73</v>
      </c>
      <c r="F670" s="2">
        <v>45509</v>
      </c>
      <c r="G670" t="s">
        <v>650</v>
      </c>
      <c r="H670" t="s">
        <v>872</v>
      </c>
      <c r="I670">
        <v>-4873.29</v>
      </c>
    </row>
    <row r="671" spans="1:9" x14ac:dyDescent="0.35">
      <c r="A671">
        <v>27842</v>
      </c>
      <c r="B671">
        <v>133</v>
      </c>
      <c r="C671" t="s">
        <v>305</v>
      </c>
      <c r="D671">
        <v>149</v>
      </c>
      <c r="E671" t="s">
        <v>73</v>
      </c>
      <c r="F671" s="2">
        <v>45509</v>
      </c>
      <c r="G671" t="s">
        <v>650</v>
      </c>
      <c r="H671" t="s">
        <v>872</v>
      </c>
      <c r="I671">
        <v>-1156.6199999999999</v>
      </c>
    </row>
    <row r="672" spans="1:9" x14ac:dyDescent="0.35">
      <c r="A672">
        <v>27843</v>
      </c>
      <c r="B672">
        <v>133</v>
      </c>
      <c r="C672" t="s">
        <v>305</v>
      </c>
      <c r="D672">
        <v>149</v>
      </c>
      <c r="E672" t="s">
        <v>73</v>
      </c>
      <c r="F672" s="2">
        <v>45509</v>
      </c>
      <c r="G672" t="s">
        <v>650</v>
      </c>
      <c r="H672" t="s">
        <v>903</v>
      </c>
      <c r="I672">
        <v>-222.5</v>
      </c>
    </row>
    <row r="673" spans="1:9" x14ac:dyDescent="0.35">
      <c r="A673">
        <v>27844</v>
      </c>
      <c r="B673">
        <v>133</v>
      </c>
      <c r="C673" t="s">
        <v>305</v>
      </c>
      <c r="D673">
        <v>149</v>
      </c>
      <c r="E673" t="s">
        <v>73</v>
      </c>
      <c r="F673" s="2">
        <v>45509</v>
      </c>
      <c r="G673" t="s">
        <v>650</v>
      </c>
      <c r="H673" t="s">
        <v>872</v>
      </c>
      <c r="I673">
        <v>-1647.5</v>
      </c>
    </row>
    <row r="674" spans="1:9" x14ac:dyDescent="0.35">
      <c r="A674">
        <v>27845</v>
      </c>
      <c r="B674">
        <v>133</v>
      </c>
      <c r="C674" t="s">
        <v>305</v>
      </c>
      <c r="D674">
        <v>149</v>
      </c>
      <c r="E674" t="s">
        <v>73</v>
      </c>
      <c r="F674" s="2">
        <v>45509</v>
      </c>
      <c r="G674" t="s">
        <v>650</v>
      </c>
      <c r="H674" t="s">
        <v>919</v>
      </c>
      <c r="I674">
        <v>-185</v>
      </c>
    </row>
    <row r="675" spans="1:9" x14ac:dyDescent="0.35">
      <c r="A675">
        <v>27846</v>
      </c>
      <c r="B675">
        <v>133</v>
      </c>
      <c r="C675" t="s">
        <v>305</v>
      </c>
      <c r="D675">
        <v>149</v>
      </c>
      <c r="E675" t="s">
        <v>73</v>
      </c>
      <c r="F675" s="2">
        <v>45509</v>
      </c>
      <c r="G675" t="s">
        <v>650</v>
      </c>
      <c r="H675" t="s">
        <v>940</v>
      </c>
      <c r="I675">
        <v>-3983.52</v>
      </c>
    </row>
    <row r="676" spans="1:9" x14ac:dyDescent="0.35">
      <c r="A676">
        <v>27847</v>
      </c>
      <c r="B676">
        <v>133</v>
      </c>
      <c r="C676" t="s">
        <v>305</v>
      </c>
      <c r="D676">
        <v>149</v>
      </c>
      <c r="E676" t="s">
        <v>73</v>
      </c>
      <c r="F676" s="2">
        <v>45509</v>
      </c>
      <c r="G676" t="s">
        <v>650</v>
      </c>
      <c r="H676" t="s">
        <v>903</v>
      </c>
      <c r="I676">
        <v>-939.05</v>
      </c>
    </row>
    <row r="677" spans="1:9" x14ac:dyDescent="0.35">
      <c r="A677">
        <v>27848</v>
      </c>
      <c r="B677">
        <v>133</v>
      </c>
      <c r="C677" t="s">
        <v>305</v>
      </c>
      <c r="D677">
        <v>149</v>
      </c>
      <c r="E677" t="s">
        <v>73</v>
      </c>
      <c r="F677" s="2">
        <v>45509</v>
      </c>
      <c r="G677" t="s">
        <v>650</v>
      </c>
      <c r="H677" t="s">
        <v>869</v>
      </c>
      <c r="I677">
        <v>-636.80999999999995</v>
      </c>
    </row>
    <row r="678" spans="1:9" x14ac:dyDescent="0.35">
      <c r="A678">
        <v>27849</v>
      </c>
      <c r="B678">
        <v>133</v>
      </c>
      <c r="C678" t="s">
        <v>305</v>
      </c>
      <c r="D678">
        <v>149</v>
      </c>
      <c r="E678" t="s">
        <v>73</v>
      </c>
      <c r="F678" s="2">
        <v>45509</v>
      </c>
      <c r="G678" t="s">
        <v>650</v>
      </c>
      <c r="H678" t="s">
        <v>961</v>
      </c>
      <c r="I678">
        <v>-700</v>
      </c>
    </row>
    <row r="679" spans="1:9" x14ac:dyDescent="0.35">
      <c r="A679">
        <v>27850</v>
      </c>
      <c r="B679">
        <v>133</v>
      </c>
      <c r="C679" t="s">
        <v>305</v>
      </c>
      <c r="D679">
        <v>149</v>
      </c>
      <c r="E679" t="s">
        <v>73</v>
      </c>
      <c r="F679" s="2">
        <v>45509</v>
      </c>
      <c r="G679" t="s">
        <v>650</v>
      </c>
      <c r="H679" t="s">
        <v>876</v>
      </c>
      <c r="I679">
        <v>-1512.13</v>
      </c>
    </row>
    <row r="680" spans="1:9" x14ac:dyDescent="0.35">
      <c r="A680">
        <v>27851</v>
      </c>
      <c r="B680">
        <v>133</v>
      </c>
      <c r="C680" t="s">
        <v>305</v>
      </c>
      <c r="D680">
        <v>149</v>
      </c>
      <c r="E680" t="s">
        <v>73</v>
      </c>
      <c r="F680" s="2">
        <v>45509</v>
      </c>
      <c r="G680" t="s">
        <v>650</v>
      </c>
      <c r="H680" t="s">
        <v>962</v>
      </c>
      <c r="I680">
        <v>-1082.19</v>
      </c>
    </row>
    <row r="681" spans="1:9" x14ac:dyDescent="0.35">
      <c r="A681">
        <v>27852</v>
      </c>
      <c r="B681">
        <v>133</v>
      </c>
      <c r="C681" t="s">
        <v>305</v>
      </c>
      <c r="D681">
        <v>149</v>
      </c>
      <c r="E681" t="s">
        <v>73</v>
      </c>
      <c r="F681" s="2">
        <v>45509</v>
      </c>
      <c r="G681" t="s">
        <v>650</v>
      </c>
      <c r="H681" t="s">
        <v>900</v>
      </c>
      <c r="I681">
        <v>-94.8</v>
      </c>
    </row>
    <row r="682" spans="1:9" x14ac:dyDescent="0.35">
      <c r="A682">
        <v>27853</v>
      </c>
      <c r="B682">
        <v>133</v>
      </c>
      <c r="C682" t="s">
        <v>305</v>
      </c>
      <c r="D682">
        <v>149</v>
      </c>
      <c r="E682" t="s">
        <v>73</v>
      </c>
      <c r="F682" s="2">
        <v>45509</v>
      </c>
      <c r="G682" t="s">
        <v>650</v>
      </c>
      <c r="H682" t="s">
        <v>901</v>
      </c>
      <c r="I682">
        <v>-279.14999999999998</v>
      </c>
    </row>
    <row r="683" spans="1:9" x14ac:dyDescent="0.35">
      <c r="A683">
        <v>27854</v>
      </c>
      <c r="B683">
        <v>133</v>
      </c>
      <c r="C683" t="s">
        <v>305</v>
      </c>
      <c r="D683">
        <v>149</v>
      </c>
      <c r="E683" t="s">
        <v>73</v>
      </c>
      <c r="F683" s="2">
        <v>45509</v>
      </c>
      <c r="G683" t="s">
        <v>650</v>
      </c>
      <c r="H683" t="s">
        <v>855</v>
      </c>
      <c r="I683">
        <v>-101.9</v>
      </c>
    </row>
    <row r="684" spans="1:9" x14ac:dyDescent="0.35">
      <c r="A684">
        <v>27855</v>
      </c>
      <c r="B684">
        <v>133</v>
      </c>
      <c r="C684" t="s">
        <v>305</v>
      </c>
      <c r="D684">
        <v>149</v>
      </c>
      <c r="E684" t="s">
        <v>73</v>
      </c>
      <c r="F684" s="2">
        <v>45509</v>
      </c>
      <c r="G684" t="s">
        <v>650</v>
      </c>
      <c r="H684" t="s">
        <v>932</v>
      </c>
      <c r="I684">
        <v>-639.32000000000005</v>
      </c>
    </row>
    <row r="685" spans="1:9" x14ac:dyDescent="0.35">
      <c r="A685">
        <v>27856</v>
      </c>
      <c r="B685">
        <v>133</v>
      </c>
      <c r="C685" t="s">
        <v>305</v>
      </c>
      <c r="D685">
        <v>149</v>
      </c>
      <c r="E685" t="s">
        <v>73</v>
      </c>
      <c r="F685" s="2">
        <v>45509</v>
      </c>
      <c r="G685" t="s">
        <v>650</v>
      </c>
      <c r="H685" t="s">
        <v>900</v>
      </c>
      <c r="I685">
        <v>-1453.97</v>
      </c>
    </row>
    <row r="686" spans="1:9" x14ac:dyDescent="0.35">
      <c r="A686">
        <v>27857</v>
      </c>
      <c r="B686">
        <v>133</v>
      </c>
      <c r="C686" t="s">
        <v>305</v>
      </c>
      <c r="D686">
        <v>149</v>
      </c>
      <c r="E686" t="s">
        <v>73</v>
      </c>
      <c r="F686" s="2">
        <v>45509</v>
      </c>
      <c r="G686" t="s">
        <v>648</v>
      </c>
      <c r="H686" t="s">
        <v>963</v>
      </c>
      <c r="I686">
        <v>1000</v>
      </c>
    </row>
    <row r="687" spans="1:9" x14ac:dyDescent="0.35">
      <c r="A687">
        <v>27858</v>
      </c>
      <c r="B687">
        <v>133</v>
      </c>
      <c r="C687" t="s">
        <v>305</v>
      </c>
      <c r="D687">
        <v>149</v>
      </c>
      <c r="E687" t="s">
        <v>73</v>
      </c>
      <c r="F687" s="2">
        <v>45509</v>
      </c>
      <c r="G687" t="s">
        <v>650</v>
      </c>
      <c r="H687" t="s">
        <v>834</v>
      </c>
      <c r="I687">
        <v>-8.5</v>
      </c>
    </row>
    <row r="688" spans="1:9" x14ac:dyDescent="0.35">
      <c r="A688">
        <v>27859</v>
      </c>
      <c r="B688">
        <v>133</v>
      </c>
      <c r="C688" t="s">
        <v>305</v>
      </c>
      <c r="D688">
        <v>149</v>
      </c>
      <c r="E688" t="s">
        <v>73</v>
      </c>
      <c r="F688" s="2">
        <v>45509</v>
      </c>
      <c r="G688" t="s">
        <v>648</v>
      </c>
      <c r="H688" t="s">
        <v>964</v>
      </c>
      <c r="I688">
        <v>4403.22</v>
      </c>
    </row>
    <row r="689" spans="1:9" x14ac:dyDescent="0.35">
      <c r="A689">
        <v>27824</v>
      </c>
      <c r="B689">
        <v>133</v>
      </c>
      <c r="C689" t="s">
        <v>305</v>
      </c>
      <c r="D689">
        <v>149</v>
      </c>
      <c r="E689" t="s">
        <v>73</v>
      </c>
      <c r="F689" s="2">
        <v>45506</v>
      </c>
      <c r="G689" t="s">
        <v>650</v>
      </c>
      <c r="H689" t="s">
        <v>928</v>
      </c>
      <c r="I689">
        <v>-712.54</v>
      </c>
    </row>
    <row r="690" spans="1:9" x14ac:dyDescent="0.35">
      <c r="A690">
        <v>27825</v>
      </c>
      <c r="B690">
        <v>133</v>
      </c>
      <c r="C690" t="s">
        <v>305</v>
      </c>
      <c r="D690">
        <v>149</v>
      </c>
      <c r="E690" t="s">
        <v>73</v>
      </c>
      <c r="F690" s="2">
        <v>45506</v>
      </c>
      <c r="G690" t="s">
        <v>650</v>
      </c>
      <c r="H690" t="s">
        <v>872</v>
      </c>
      <c r="I690">
        <v>-303.60000000000002</v>
      </c>
    </row>
    <row r="691" spans="1:9" x14ac:dyDescent="0.35">
      <c r="A691">
        <v>27826</v>
      </c>
      <c r="B691">
        <v>133</v>
      </c>
      <c r="C691" t="s">
        <v>305</v>
      </c>
      <c r="D691">
        <v>149</v>
      </c>
      <c r="E691" t="s">
        <v>73</v>
      </c>
      <c r="F691" s="2">
        <v>45506</v>
      </c>
      <c r="G691" t="s">
        <v>650</v>
      </c>
      <c r="H691" t="s">
        <v>867</v>
      </c>
      <c r="I691">
        <v>-984.45</v>
      </c>
    </row>
    <row r="692" spans="1:9" x14ac:dyDescent="0.35">
      <c r="A692">
        <v>27827</v>
      </c>
      <c r="B692">
        <v>133</v>
      </c>
      <c r="C692" t="s">
        <v>305</v>
      </c>
      <c r="D692">
        <v>149</v>
      </c>
      <c r="E692" t="s">
        <v>73</v>
      </c>
      <c r="F692" s="2">
        <v>45506</v>
      </c>
      <c r="G692" t="s">
        <v>650</v>
      </c>
      <c r="H692" t="s">
        <v>858</v>
      </c>
      <c r="I692">
        <v>-2530.83</v>
      </c>
    </row>
    <row r="693" spans="1:9" x14ac:dyDescent="0.35">
      <c r="A693">
        <v>27828</v>
      </c>
      <c r="B693">
        <v>133</v>
      </c>
      <c r="C693" t="s">
        <v>305</v>
      </c>
      <c r="D693">
        <v>149</v>
      </c>
      <c r="E693" t="s">
        <v>73</v>
      </c>
      <c r="F693" s="2">
        <v>45506</v>
      </c>
      <c r="G693" t="s">
        <v>650</v>
      </c>
      <c r="H693" t="s">
        <v>867</v>
      </c>
      <c r="I693">
        <v>-834.88</v>
      </c>
    </row>
    <row r="694" spans="1:9" x14ac:dyDescent="0.35">
      <c r="A694">
        <v>27829</v>
      </c>
      <c r="B694">
        <v>133</v>
      </c>
      <c r="C694" t="s">
        <v>305</v>
      </c>
      <c r="D694">
        <v>149</v>
      </c>
      <c r="E694" t="s">
        <v>73</v>
      </c>
      <c r="F694" s="2">
        <v>45506</v>
      </c>
      <c r="G694" t="s">
        <v>650</v>
      </c>
      <c r="H694" t="s">
        <v>855</v>
      </c>
      <c r="I694">
        <v>-154</v>
      </c>
    </row>
    <row r="695" spans="1:9" x14ac:dyDescent="0.35">
      <c r="A695">
        <v>27830</v>
      </c>
      <c r="B695">
        <v>133</v>
      </c>
      <c r="C695" t="s">
        <v>305</v>
      </c>
      <c r="D695">
        <v>149</v>
      </c>
      <c r="E695" t="s">
        <v>73</v>
      </c>
      <c r="F695" s="2">
        <v>45506</v>
      </c>
      <c r="G695" t="s">
        <v>650</v>
      </c>
      <c r="H695" t="s">
        <v>965</v>
      </c>
      <c r="I695">
        <v>-3273.5</v>
      </c>
    </row>
    <row r="696" spans="1:9" x14ac:dyDescent="0.35">
      <c r="A696">
        <v>27831</v>
      </c>
      <c r="B696">
        <v>133</v>
      </c>
      <c r="C696" t="s">
        <v>305</v>
      </c>
      <c r="D696">
        <v>149</v>
      </c>
      <c r="E696" t="s">
        <v>73</v>
      </c>
      <c r="F696" s="2">
        <v>45506</v>
      </c>
      <c r="G696" t="s">
        <v>650</v>
      </c>
      <c r="H696" t="s">
        <v>876</v>
      </c>
      <c r="I696">
        <v>-2279.65</v>
      </c>
    </row>
    <row r="697" spans="1:9" x14ac:dyDescent="0.35">
      <c r="A697">
        <v>27832</v>
      </c>
      <c r="B697">
        <v>133</v>
      </c>
      <c r="C697" t="s">
        <v>305</v>
      </c>
      <c r="D697">
        <v>149</v>
      </c>
      <c r="E697" t="s">
        <v>73</v>
      </c>
      <c r="F697" s="2">
        <v>45506</v>
      </c>
      <c r="G697" t="s">
        <v>650</v>
      </c>
      <c r="H697" t="s">
        <v>966</v>
      </c>
      <c r="I697">
        <v>-7.55</v>
      </c>
    </row>
    <row r="698" spans="1:9" x14ac:dyDescent="0.35">
      <c r="A698">
        <v>27833</v>
      </c>
      <c r="B698">
        <v>133</v>
      </c>
      <c r="C698" t="s">
        <v>305</v>
      </c>
      <c r="D698">
        <v>149</v>
      </c>
      <c r="E698" t="s">
        <v>73</v>
      </c>
      <c r="F698" s="2">
        <v>45506</v>
      </c>
      <c r="G698" t="s">
        <v>650</v>
      </c>
      <c r="H698" t="s">
        <v>967</v>
      </c>
      <c r="I698">
        <v>-139</v>
      </c>
    </row>
    <row r="699" spans="1:9" x14ac:dyDescent="0.35">
      <c r="A699">
        <v>27808</v>
      </c>
      <c r="B699">
        <v>133</v>
      </c>
      <c r="C699" t="s">
        <v>305</v>
      </c>
      <c r="D699">
        <v>149</v>
      </c>
      <c r="E699" t="s">
        <v>73</v>
      </c>
      <c r="F699" s="2">
        <v>45505</v>
      </c>
      <c r="G699" t="s">
        <v>650</v>
      </c>
      <c r="H699" t="s">
        <v>952</v>
      </c>
      <c r="I699">
        <v>-3612.61</v>
      </c>
    </row>
    <row r="700" spans="1:9" x14ac:dyDescent="0.35">
      <c r="A700">
        <v>27809</v>
      </c>
      <c r="B700">
        <v>133</v>
      </c>
      <c r="C700" t="s">
        <v>305</v>
      </c>
      <c r="D700">
        <v>149</v>
      </c>
      <c r="E700" t="s">
        <v>73</v>
      </c>
      <c r="F700" s="2">
        <v>45505</v>
      </c>
      <c r="G700" t="s">
        <v>650</v>
      </c>
      <c r="H700" t="s">
        <v>968</v>
      </c>
      <c r="I700">
        <v>-838.8</v>
      </c>
    </row>
    <row r="701" spans="1:9" x14ac:dyDescent="0.35">
      <c r="A701">
        <v>27810</v>
      </c>
      <c r="B701">
        <v>133</v>
      </c>
      <c r="C701" t="s">
        <v>305</v>
      </c>
      <c r="D701">
        <v>149</v>
      </c>
      <c r="E701" t="s">
        <v>73</v>
      </c>
      <c r="F701" s="2">
        <v>45505</v>
      </c>
      <c r="G701" t="s">
        <v>650</v>
      </c>
      <c r="H701" t="s">
        <v>898</v>
      </c>
      <c r="I701">
        <v>-224.24</v>
      </c>
    </row>
    <row r="702" spans="1:9" x14ac:dyDescent="0.35">
      <c r="A702">
        <v>27811</v>
      </c>
      <c r="B702">
        <v>133</v>
      </c>
      <c r="C702" t="s">
        <v>305</v>
      </c>
      <c r="D702">
        <v>149</v>
      </c>
      <c r="E702" t="s">
        <v>73</v>
      </c>
      <c r="F702" s="2">
        <v>45505</v>
      </c>
      <c r="G702" t="s">
        <v>650</v>
      </c>
      <c r="H702" t="s">
        <v>917</v>
      </c>
      <c r="I702">
        <v>-2300</v>
      </c>
    </row>
    <row r="703" spans="1:9" x14ac:dyDescent="0.35">
      <c r="A703">
        <v>27812</v>
      </c>
      <c r="B703">
        <v>133</v>
      </c>
      <c r="C703" t="s">
        <v>305</v>
      </c>
      <c r="D703">
        <v>149</v>
      </c>
      <c r="E703" t="s">
        <v>73</v>
      </c>
      <c r="F703" s="2">
        <v>45505</v>
      </c>
      <c r="G703" t="s">
        <v>650</v>
      </c>
      <c r="H703" t="s">
        <v>859</v>
      </c>
      <c r="I703">
        <v>-902.7</v>
      </c>
    </row>
    <row r="704" spans="1:9" x14ac:dyDescent="0.35">
      <c r="A704">
        <v>27813</v>
      </c>
      <c r="B704">
        <v>133</v>
      </c>
      <c r="C704" t="s">
        <v>305</v>
      </c>
      <c r="D704">
        <v>149</v>
      </c>
      <c r="E704" t="s">
        <v>73</v>
      </c>
      <c r="F704" s="2">
        <v>45505</v>
      </c>
      <c r="G704" t="s">
        <v>650</v>
      </c>
      <c r="H704" t="s">
        <v>855</v>
      </c>
      <c r="I704">
        <v>-521</v>
      </c>
    </row>
    <row r="705" spans="1:9" x14ac:dyDescent="0.35">
      <c r="A705">
        <v>27814</v>
      </c>
      <c r="B705">
        <v>133</v>
      </c>
      <c r="C705" t="s">
        <v>305</v>
      </c>
      <c r="D705">
        <v>149</v>
      </c>
      <c r="E705" t="s">
        <v>73</v>
      </c>
      <c r="F705" s="2">
        <v>45505</v>
      </c>
      <c r="G705" t="s">
        <v>650</v>
      </c>
      <c r="H705" t="s">
        <v>888</v>
      </c>
      <c r="I705">
        <v>-296</v>
      </c>
    </row>
    <row r="706" spans="1:9" x14ac:dyDescent="0.35">
      <c r="A706">
        <v>27815</v>
      </c>
      <c r="B706">
        <v>133</v>
      </c>
      <c r="C706" t="s">
        <v>305</v>
      </c>
      <c r="D706">
        <v>149</v>
      </c>
      <c r="E706" t="s">
        <v>73</v>
      </c>
      <c r="F706" s="2">
        <v>45505</v>
      </c>
      <c r="G706" t="s">
        <v>650</v>
      </c>
      <c r="H706" t="s">
        <v>908</v>
      </c>
      <c r="I706">
        <v>-1032</v>
      </c>
    </row>
    <row r="707" spans="1:9" x14ac:dyDescent="0.35">
      <c r="A707">
        <v>27816</v>
      </c>
      <c r="B707">
        <v>133</v>
      </c>
      <c r="C707" t="s">
        <v>305</v>
      </c>
      <c r="D707">
        <v>149</v>
      </c>
      <c r="E707" t="s">
        <v>73</v>
      </c>
      <c r="F707" s="2">
        <v>45505</v>
      </c>
      <c r="G707" t="s">
        <v>650</v>
      </c>
      <c r="H707" t="s">
        <v>872</v>
      </c>
      <c r="I707">
        <v>-664.4</v>
      </c>
    </row>
    <row r="708" spans="1:9" x14ac:dyDescent="0.35">
      <c r="A708">
        <v>27817</v>
      </c>
      <c r="B708">
        <v>133</v>
      </c>
      <c r="C708" t="s">
        <v>305</v>
      </c>
      <c r="D708">
        <v>149</v>
      </c>
      <c r="E708" t="s">
        <v>73</v>
      </c>
      <c r="F708" s="2">
        <v>45505</v>
      </c>
      <c r="G708" t="s">
        <v>650</v>
      </c>
      <c r="H708" t="s">
        <v>872</v>
      </c>
      <c r="I708">
        <v>-492.37</v>
      </c>
    </row>
    <row r="709" spans="1:9" x14ac:dyDescent="0.35">
      <c r="A709">
        <v>27818</v>
      </c>
      <c r="B709">
        <v>133</v>
      </c>
      <c r="C709" t="s">
        <v>305</v>
      </c>
      <c r="D709">
        <v>149</v>
      </c>
      <c r="E709" t="s">
        <v>73</v>
      </c>
      <c r="F709" s="2">
        <v>45505</v>
      </c>
      <c r="G709" t="s">
        <v>650</v>
      </c>
      <c r="H709" t="s">
        <v>868</v>
      </c>
      <c r="I709">
        <v>-7502</v>
      </c>
    </row>
    <row r="710" spans="1:9" x14ac:dyDescent="0.35">
      <c r="A710">
        <v>27819</v>
      </c>
      <c r="B710">
        <v>133</v>
      </c>
      <c r="C710" t="s">
        <v>305</v>
      </c>
      <c r="D710">
        <v>149</v>
      </c>
      <c r="E710" t="s">
        <v>73</v>
      </c>
      <c r="F710" s="2">
        <v>45505</v>
      </c>
      <c r="G710" t="s">
        <v>650</v>
      </c>
      <c r="H710" t="s">
        <v>942</v>
      </c>
      <c r="I710">
        <v>-1445.6</v>
      </c>
    </row>
    <row r="711" spans="1:9" x14ac:dyDescent="0.35">
      <c r="A711">
        <v>27820</v>
      </c>
      <c r="B711">
        <v>133</v>
      </c>
      <c r="C711" t="s">
        <v>305</v>
      </c>
      <c r="D711">
        <v>149</v>
      </c>
      <c r="E711" t="s">
        <v>73</v>
      </c>
      <c r="F711" s="2">
        <v>45505</v>
      </c>
      <c r="G711" t="s">
        <v>650</v>
      </c>
      <c r="H711" t="s">
        <v>969</v>
      </c>
      <c r="I711">
        <v>-7172.7</v>
      </c>
    </row>
    <row r="712" spans="1:9" x14ac:dyDescent="0.35">
      <c r="A712">
        <v>27821</v>
      </c>
      <c r="B712">
        <v>133</v>
      </c>
      <c r="C712" t="s">
        <v>305</v>
      </c>
      <c r="D712">
        <v>149</v>
      </c>
      <c r="E712" t="s">
        <v>73</v>
      </c>
      <c r="F712" s="2">
        <v>45505</v>
      </c>
      <c r="G712" t="s">
        <v>650</v>
      </c>
      <c r="H712" t="s">
        <v>942</v>
      </c>
      <c r="I712">
        <v>-240.6</v>
      </c>
    </row>
    <row r="713" spans="1:9" x14ac:dyDescent="0.35">
      <c r="A713">
        <v>27822</v>
      </c>
      <c r="B713">
        <v>133</v>
      </c>
      <c r="C713" t="s">
        <v>305</v>
      </c>
      <c r="D713">
        <v>149</v>
      </c>
      <c r="E713" t="s">
        <v>73</v>
      </c>
      <c r="F713" s="2">
        <v>45505</v>
      </c>
      <c r="G713" t="s">
        <v>650</v>
      </c>
      <c r="H713" t="s">
        <v>970</v>
      </c>
      <c r="I713">
        <v>-4403.22</v>
      </c>
    </row>
    <row r="714" spans="1:9" x14ac:dyDescent="0.35">
      <c r="A714">
        <v>27823</v>
      </c>
      <c r="B714">
        <v>133</v>
      </c>
      <c r="C714" t="s">
        <v>305</v>
      </c>
      <c r="D714">
        <v>149</v>
      </c>
      <c r="E714" t="s">
        <v>73</v>
      </c>
      <c r="F714" s="2">
        <v>45505</v>
      </c>
      <c r="G714" t="s">
        <v>650</v>
      </c>
      <c r="H714" t="s">
        <v>839</v>
      </c>
      <c r="I714">
        <v>-4403.22</v>
      </c>
    </row>
    <row r="715" spans="1:9" x14ac:dyDescent="0.35">
      <c r="A715">
        <v>26863</v>
      </c>
      <c r="B715">
        <v>133</v>
      </c>
      <c r="C715" t="s">
        <v>305</v>
      </c>
      <c r="D715">
        <v>149</v>
      </c>
      <c r="E715" t="s">
        <v>73</v>
      </c>
      <c r="F715" s="2">
        <v>45504</v>
      </c>
      <c r="G715" t="s">
        <v>648</v>
      </c>
      <c r="H715" t="s">
        <v>791</v>
      </c>
      <c r="I715">
        <v>181250</v>
      </c>
    </row>
    <row r="716" spans="1:9" x14ac:dyDescent="0.35">
      <c r="A716">
        <v>26864</v>
      </c>
      <c r="B716">
        <v>133</v>
      </c>
      <c r="C716" t="s">
        <v>305</v>
      </c>
      <c r="D716">
        <v>149</v>
      </c>
      <c r="E716" t="s">
        <v>73</v>
      </c>
      <c r="F716" s="2">
        <v>45504</v>
      </c>
      <c r="G716" t="s">
        <v>650</v>
      </c>
      <c r="H716" t="s">
        <v>863</v>
      </c>
      <c r="I716">
        <v>-1521.61</v>
      </c>
    </row>
    <row r="717" spans="1:9" x14ac:dyDescent="0.35">
      <c r="A717">
        <v>26865</v>
      </c>
      <c r="B717">
        <v>133</v>
      </c>
      <c r="C717" t="s">
        <v>305</v>
      </c>
      <c r="D717">
        <v>149</v>
      </c>
      <c r="E717" t="s">
        <v>73</v>
      </c>
      <c r="F717" s="2">
        <v>45504</v>
      </c>
      <c r="G717" t="s">
        <v>650</v>
      </c>
      <c r="H717" t="s">
        <v>916</v>
      </c>
      <c r="I717">
        <v>-2701.79</v>
      </c>
    </row>
    <row r="718" spans="1:9" x14ac:dyDescent="0.35">
      <c r="A718">
        <v>26866</v>
      </c>
      <c r="B718">
        <v>133</v>
      </c>
      <c r="C718" t="s">
        <v>305</v>
      </c>
      <c r="D718">
        <v>149</v>
      </c>
      <c r="E718" t="s">
        <v>73</v>
      </c>
      <c r="F718" s="2">
        <v>45504</v>
      </c>
      <c r="G718" t="s">
        <v>650</v>
      </c>
      <c r="H718" t="s">
        <v>971</v>
      </c>
      <c r="I718">
        <v>-883.91</v>
      </c>
    </row>
    <row r="719" spans="1:9" x14ac:dyDescent="0.35">
      <c r="A719">
        <v>26867</v>
      </c>
      <c r="B719">
        <v>133</v>
      </c>
      <c r="C719" t="s">
        <v>305</v>
      </c>
      <c r="D719">
        <v>149</v>
      </c>
      <c r="E719" t="s">
        <v>73</v>
      </c>
      <c r="F719" s="2">
        <v>45504</v>
      </c>
      <c r="G719" t="s">
        <v>650</v>
      </c>
      <c r="H719" t="s">
        <v>972</v>
      </c>
      <c r="I719">
        <v>-213.57</v>
      </c>
    </row>
    <row r="720" spans="1:9" x14ac:dyDescent="0.35">
      <c r="A720">
        <v>26868</v>
      </c>
      <c r="B720">
        <v>133</v>
      </c>
      <c r="C720" t="s">
        <v>305</v>
      </c>
      <c r="D720">
        <v>149</v>
      </c>
      <c r="E720" t="s">
        <v>73</v>
      </c>
      <c r="F720" s="2">
        <v>45504</v>
      </c>
      <c r="G720" t="s">
        <v>650</v>
      </c>
      <c r="H720" t="s">
        <v>921</v>
      </c>
      <c r="I720">
        <v>-356.57</v>
      </c>
    </row>
    <row r="721" spans="1:9" x14ac:dyDescent="0.35">
      <c r="A721">
        <v>26869</v>
      </c>
      <c r="B721">
        <v>133</v>
      </c>
      <c r="C721" t="s">
        <v>305</v>
      </c>
      <c r="D721">
        <v>149</v>
      </c>
      <c r="E721" t="s">
        <v>73</v>
      </c>
      <c r="F721" s="2">
        <v>45504</v>
      </c>
      <c r="G721" t="s">
        <v>650</v>
      </c>
      <c r="H721" t="s">
        <v>973</v>
      </c>
      <c r="I721">
        <v>-4876.08</v>
      </c>
    </row>
    <row r="722" spans="1:9" x14ac:dyDescent="0.35">
      <c r="A722">
        <v>26870</v>
      </c>
      <c r="B722">
        <v>133</v>
      </c>
      <c r="C722" t="s">
        <v>305</v>
      </c>
      <c r="D722">
        <v>149</v>
      </c>
      <c r="E722" t="s">
        <v>73</v>
      </c>
      <c r="F722" s="2">
        <v>45504</v>
      </c>
      <c r="G722" t="s">
        <v>650</v>
      </c>
      <c r="H722" t="s">
        <v>974</v>
      </c>
      <c r="I722">
        <v>-16789.91</v>
      </c>
    </row>
    <row r="723" spans="1:9" x14ac:dyDescent="0.35">
      <c r="A723">
        <v>24785</v>
      </c>
      <c r="B723">
        <v>134</v>
      </c>
      <c r="C723" t="s">
        <v>139</v>
      </c>
      <c r="D723">
        <v>149</v>
      </c>
      <c r="E723" t="s">
        <v>73</v>
      </c>
      <c r="F723" s="2">
        <v>45504</v>
      </c>
      <c r="G723" t="s">
        <v>648</v>
      </c>
      <c r="H723" t="s">
        <v>649</v>
      </c>
      <c r="I723">
        <v>0.04</v>
      </c>
    </row>
    <row r="724" spans="1:9" x14ac:dyDescent="0.35">
      <c r="A724">
        <v>24786</v>
      </c>
      <c r="B724">
        <v>134</v>
      </c>
      <c r="C724" t="s">
        <v>139</v>
      </c>
      <c r="D724">
        <v>149</v>
      </c>
      <c r="E724" t="s">
        <v>73</v>
      </c>
      <c r="F724" s="2">
        <v>45504</v>
      </c>
      <c r="G724" t="s">
        <v>648</v>
      </c>
      <c r="H724" t="s">
        <v>975</v>
      </c>
      <c r="I724">
        <v>2135.85</v>
      </c>
    </row>
    <row r="725" spans="1:9" x14ac:dyDescent="0.35">
      <c r="A725">
        <v>24787</v>
      </c>
      <c r="B725">
        <v>134</v>
      </c>
      <c r="C725" t="s">
        <v>139</v>
      </c>
      <c r="D725">
        <v>149</v>
      </c>
      <c r="E725" t="s">
        <v>73</v>
      </c>
      <c r="F725" s="2">
        <v>45504</v>
      </c>
      <c r="G725" t="s">
        <v>648</v>
      </c>
      <c r="H725" t="s">
        <v>818</v>
      </c>
      <c r="I725">
        <v>22051.84</v>
      </c>
    </row>
    <row r="726" spans="1:9" x14ac:dyDescent="0.35">
      <c r="A726">
        <v>24788</v>
      </c>
      <c r="B726">
        <v>134</v>
      </c>
      <c r="C726" t="s">
        <v>139</v>
      </c>
      <c r="D726">
        <v>149</v>
      </c>
      <c r="E726" t="s">
        <v>73</v>
      </c>
      <c r="F726" s="2">
        <v>45504</v>
      </c>
      <c r="G726" t="s">
        <v>650</v>
      </c>
      <c r="H726" t="s">
        <v>976</v>
      </c>
      <c r="I726">
        <v>-3140</v>
      </c>
    </row>
    <row r="727" spans="1:9" x14ac:dyDescent="0.35">
      <c r="A727">
        <v>24789</v>
      </c>
      <c r="B727">
        <v>134</v>
      </c>
      <c r="C727" t="s">
        <v>139</v>
      </c>
      <c r="D727">
        <v>149</v>
      </c>
      <c r="E727" t="s">
        <v>73</v>
      </c>
      <c r="F727" s="2">
        <v>45504</v>
      </c>
      <c r="G727" t="s">
        <v>650</v>
      </c>
      <c r="H727" t="s">
        <v>977</v>
      </c>
      <c r="I727">
        <v>-691.4</v>
      </c>
    </row>
    <row r="728" spans="1:9" x14ac:dyDescent="0.35">
      <c r="A728">
        <v>24790</v>
      </c>
      <c r="B728">
        <v>134</v>
      </c>
      <c r="C728" t="s">
        <v>139</v>
      </c>
      <c r="D728">
        <v>149</v>
      </c>
      <c r="E728" t="s">
        <v>73</v>
      </c>
      <c r="F728" s="2">
        <v>45504</v>
      </c>
      <c r="G728" t="s">
        <v>650</v>
      </c>
      <c r="H728" t="s">
        <v>978</v>
      </c>
      <c r="I728">
        <v>-4000</v>
      </c>
    </row>
    <row r="729" spans="1:9" x14ac:dyDescent="0.35">
      <c r="A729">
        <v>24791</v>
      </c>
      <c r="B729">
        <v>134</v>
      </c>
      <c r="C729" t="s">
        <v>139</v>
      </c>
      <c r="D729">
        <v>149</v>
      </c>
      <c r="E729" t="s">
        <v>73</v>
      </c>
      <c r="F729" s="2">
        <v>45504</v>
      </c>
      <c r="G729" t="s">
        <v>650</v>
      </c>
      <c r="H729" t="s">
        <v>766</v>
      </c>
      <c r="I729">
        <v>-4750</v>
      </c>
    </row>
    <row r="730" spans="1:9" x14ac:dyDescent="0.35">
      <c r="A730">
        <v>24792</v>
      </c>
      <c r="B730">
        <v>134</v>
      </c>
      <c r="C730" t="s">
        <v>139</v>
      </c>
      <c r="D730">
        <v>149</v>
      </c>
      <c r="E730" t="s">
        <v>73</v>
      </c>
      <c r="F730" s="2">
        <v>45504</v>
      </c>
      <c r="G730" t="s">
        <v>650</v>
      </c>
      <c r="H730" t="s">
        <v>979</v>
      </c>
      <c r="I730">
        <v>-44</v>
      </c>
    </row>
    <row r="731" spans="1:9" x14ac:dyDescent="0.35">
      <c r="A731">
        <v>24793</v>
      </c>
      <c r="B731">
        <v>134</v>
      </c>
      <c r="C731" t="s">
        <v>139</v>
      </c>
      <c r="D731">
        <v>149</v>
      </c>
      <c r="E731" t="s">
        <v>73</v>
      </c>
      <c r="F731" s="2">
        <v>45504</v>
      </c>
      <c r="G731" t="s">
        <v>650</v>
      </c>
      <c r="H731" t="s">
        <v>744</v>
      </c>
      <c r="I731">
        <v>-180</v>
      </c>
    </row>
    <row r="732" spans="1:9" x14ac:dyDescent="0.35">
      <c r="A732">
        <v>24794</v>
      </c>
      <c r="B732">
        <v>134</v>
      </c>
      <c r="C732" t="s">
        <v>139</v>
      </c>
      <c r="D732">
        <v>149</v>
      </c>
      <c r="E732" t="s">
        <v>73</v>
      </c>
      <c r="F732" s="2">
        <v>45504</v>
      </c>
      <c r="G732" t="s">
        <v>650</v>
      </c>
      <c r="H732" t="s">
        <v>980</v>
      </c>
      <c r="I732">
        <v>-988</v>
      </c>
    </row>
    <row r="733" spans="1:9" x14ac:dyDescent="0.35">
      <c r="A733">
        <v>24795</v>
      </c>
      <c r="B733">
        <v>134</v>
      </c>
      <c r="C733" t="s">
        <v>139</v>
      </c>
      <c r="D733">
        <v>149</v>
      </c>
      <c r="E733" t="s">
        <v>73</v>
      </c>
      <c r="F733" s="2">
        <v>45504</v>
      </c>
      <c r="G733" t="s">
        <v>650</v>
      </c>
      <c r="H733" t="s">
        <v>981</v>
      </c>
      <c r="I733">
        <v>-510.9</v>
      </c>
    </row>
    <row r="734" spans="1:9" x14ac:dyDescent="0.35">
      <c r="A734">
        <v>24796</v>
      </c>
      <c r="B734">
        <v>134</v>
      </c>
      <c r="C734" t="s">
        <v>139</v>
      </c>
      <c r="D734">
        <v>149</v>
      </c>
      <c r="E734" t="s">
        <v>73</v>
      </c>
      <c r="F734" s="2">
        <v>45504</v>
      </c>
      <c r="G734" t="s">
        <v>650</v>
      </c>
      <c r="H734" t="s">
        <v>745</v>
      </c>
      <c r="I734">
        <v>-603.74</v>
      </c>
    </row>
    <row r="735" spans="1:9" x14ac:dyDescent="0.35">
      <c r="A735">
        <v>24797</v>
      </c>
      <c r="B735">
        <v>134</v>
      </c>
      <c r="C735" t="s">
        <v>139</v>
      </c>
      <c r="D735">
        <v>149</v>
      </c>
      <c r="E735" t="s">
        <v>73</v>
      </c>
      <c r="F735" s="2">
        <v>45504</v>
      </c>
      <c r="G735" t="s">
        <v>650</v>
      </c>
      <c r="H735" t="s">
        <v>982</v>
      </c>
      <c r="I735">
        <v>-261.97000000000003</v>
      </c>
    </row>
    <row r="736" spans="1:9" x14ac:dyDescent="0.35">
      <c r="A736">
        <v>24798</v>
      </c>
      <c r="B736">
        <v>134</v>
      </c>
      <c r="C736" t="s">
        <v>139</v>
      </c>
      <c r="D736">
        <v>149</v>
      </c>
      <c r="E736" t="s">
        <v>73</v>
      </c>
      <c r="F736" s="2">
        <v>45504</v>
      </c>
      <c r="G736" t="s">
        <v>648</v>
      </c>
      <c r="H736" t="s">
        <v>983</v>
      </c>
      <c r="I736">
        <v>261.97000000000003</v>
      </c>
    </row>
    <row r="737" spans="1:9" x14ac:dyDescent="0.35">
      <c r="A737">
        <v>26843</v>
      </c>
      <c r="B737">
        <v>133</v>
      </c>
      <c r="C737" t="s">
        <v>305</v>
      </c>
      <c r="D737">
        <v>149</v>
      </c>
      <c r="E737" t="s">
        <v>73</v>
      </c>
      <c r="F737" s="2">
        <v>45503</v>
      </c>
      <c r="G737" t="s">
        <v>648</v>
      </c>
      <c r="H737" t="s">
        <v>984</v>
      </c>
      <c r="I737">
        <v>282.68</v>
      </c>
    </row>
    <row r="738" spans="1:9" x14ac:dyDescent="0.35">
      <c r="A738">
        <v>26844</v>
      </c>
      <c r="B738">
        <v>133</v>
      </c>
      <c r="C738" t="s">
        <v>305</v>
      </c>
      <c r="D738">
        <v>149</v>
      </c>
      <c r="E738" t="s">
        <v>73</v>
      </c>
      <c r="F738" s="2">
        <v>45503</v>
      </c>
      <c r="G738" t="s">
        <v>648</v>
      </c>
      <c r="H738" t="s">
        <v>985</v>
      </c>
      <c r="I738">
        <v>25000</v>
      </c>
    </row>
    <row r="739" spans="1:9" x14ac:dyDescent="0.35">
      <c r="A739">
        <v>26845</v>
      </c>
      <c r="B739">
        <v>133</v>
      </c>
      <c r="C739" t="s">
        <v>305</v>
      </c>
      <c r="D739">
        <v>149</v>
      </c>
      <c r="E739" t="s">
        <v>73</v>
      </c>
      <c r="F739" s="2">
        <v>45503</v>
      </c>
      <c r="G739" t="s">
        <v>650</v>
      </c>
      <c r="H739" t="s">
        <v>865</v>
      </c>
      <c r="I739">
        <v>-635</v>
      </c>
    </row>
    <row r="740" spans="1:9" x14ac:dyDescent="0.35">
      <c r="A740">
        <v>26846</v>
      </c>
      <c r="B740">
        <v>133</v>
      </c>
      <c r="C740" t="s">
        <v>305</v>
      </c>
      <c r="D740">
        <v>149</v>
      </c>
      <c r="E740" t="s">
        <v>73</v>
      </c>
      <c r="F740" s="2">
        <v>45503</v>
      </c>
      <c r="G740" t="s">
        <v>650</v>
      </c>
      <c r="H740" t="s">
        <v>986</v>
      </c>
      <c r="I740">
        <v>-694.39</v>
      </c>
    </row>
    <row r="741" spans="1:9" x14ac:dyDescent="0.35">
      <c r="A741">
        <v>26847</v>
      </c>
      <c r="B741">
        <v>133</v>
      </c>
      <c r="C741" t="s">
        <v>305</v>
      </c>
      <c r="D741">
        <v>149</v>
      </c>
      <c r="E741" t="s">
        <v>73</v>
      </c>
      <c r="F741" s="2">
        <v>45503</v>
      </c>
      <c r="G741" t="s">
        <v>650</v>
      </c>
      <c r="H741" t="s">
        <v>927</v>
      </c>
      <c r="I741">
        <v>-436.9</v>
      </c>
    </row>
    <row r="742" spans="1:9" x14ac:dyDescent="0.35">
      <c r="A742">
        <v>26848</v>
      </c>
      <c r="B742">
        <v>133</v>
      </c>
      <c r="C742" t="s">
        <v>305</v>
      </c>
      <c r="D742">
        <v>149</v>
      </c>
      <c r="E742" t="s">
        <v>73</v>
      </c>
      <c r="F742" s="2">
        <v>45503</v>
      </c>
      <c r="G742" t="s">
        <v>650</v>
      </c>
      <c r="H742" t="s">
        <v>862</v>
      </c>
      <c r="I742">
        <v>-3483.68</v>
      </c>
    </row>
    <row r="743" spans="1:9" x14ac:dyDescent="0.35">
      <c r="A743">
        <v>26849</v>
      </c>
      <c r="B743">
        <v>133</v>
      </c>
      <c r="C743" t="s">
        <v>305</v>
      </c>
      <c r="D743">
        <v>149</v>
      </c>
      <c r="E743" t="s">
        <v>73</v>
      </c>
      <c r="F743" s="2">
        <v>45503</v>
      </c>
      <c r="G743" t="s">
        <v>650</v>
      </c>
      <c r="H743" t="s">
        <v>896</v>
      </c>
      <c r="I743">
        <v>-623.05999999999995</v>
      </c>
    </row>
    <row r="744" spans="1:9" x14ac:dyDescent="0.35">
      <c r="A744">
        <v>26850</v>
      </c>
      <c r="B744">
        <v>133</v>
      </c>
      <c r="C744" t="s">
        <v>305</v>
      </c>
      <c r="D744">
        <v>149</v>
      </c>
      <c r="E744" t="s">
        <v>73</v>
      </c>
      <c r="F744" s="2">
        <v>45503</v>
      </c>
      <c r="G744" t="s">
        <v>650</v>
      </c>
      <c r="H744" t="s">
        <v>896</v>
      </c>
      <c r="I744">
        <v>-767.9</v>
      </c>
    </row>
    <row r="745" spans="1:9" x14ac:dyDescent="0.35">
      <c r="A745">
        <v>26851</v>
      </c>
      <c r="B745">
        <v>133</v>
      </c>
      <c r="C745" t="s">
        <v>305</v>
      </c>
      <c r="D745">
        <v>149</v>
      </c>
      <c r="E745" t="s">
        <v>73</v>
      </c>
      <c r="F745" s="2">
        <v>45503</v>
      </c>
      <c r="G745" t="s">
        <v>650</v>
      </c>
      <c r="H745" t="s">
        <v>884</v>
      </c>
      <c r="I745">
        <v>-428.5</v>
      </c>
    </row>
    <row r="746" spans="1:9" x14ac:dyDescent="0.35">
      <c r="A746">
        <v>26852</v>
      </c>
      <c r="B746">
        <v>133</v>
      </c>
      <c r="C746" t="s">
        <v>305</v>
      </c>
      <c r="D746">
        <v>149</v>
      </c>
      <c r="E746" t="s">
        <v>73</v>
      </c>
      <c r="F746" s="2">
        <v>45503</v>
      </c>
      <c r="G746" t="s">
        <v>650</v>
      </c>
      <c r="H746" t="s">
        <v>885</v>
      </c>
      <c r="I746">
        <v>-4182</v>
      </c>
    </row>
    <row r="747" spans="1:9" x14ac:dyDescent="0.35">
      <c r="A747">
        <v>26853</v>
      </c>
      <c r="B747">
        <v>133</v>
      </c>
      <c r="C747" t="s">
        <v>305</v>
      </c>
      <c r="D747">
        <v>149</v>
      </c>
      <c r="E747" t="s">
        <v>73</v>
      </c>
      <c r="F747" s="2">
        <v>45503</v>
      </c>
      <c r="G747" t="s">
        <v>650</v>
      </c>
      <c r="H747" t="s">
        <v>872</v>
      </c>
      <c r="I747">
        <v>-426.75</v>
      </c>
    </row>
    <row r="748" spans="1:9" x14ac:dyDescent="0.35">
      <c r="A748">
        <v>26854</v>
      </c>
      <c r="B748">
        <v>133</v>
      </c>
      <c r="C748" t="s">
        <v>305</v>
      </c>
      <c r="D748">
        <v>149</v>
      </c>
      <c r="E748" t="s">
        <v>73</v>
      </c>
      <c r="F748" s="2">
        <v>45503</v>
      </c>
      <c r="G748" t="s">
        <v>650</v>
      </c>
      <c r="H748" t="s">
        <v>905</v>
      </c>
      <c r="I748">
        <v>-180.34</v>
      </c>
    </row>
    <row r="749" spans="1:9" x14ac:dyDescent="0.35">
      <c r="A749">
        <v>26855</v>
      </c>
      <c r="B749">
        <v>133</v>
      </c>
      <c r="C749" t="s">
        <v>305</v>
      </c>
      <c r="D749">
        <v>149</v>
      </c>
      <c r="E749" t="s">
        <v>73</v>
      </c>
      <c r="F749" s="2">
        <v>45503</v>
      </c>
      <c r="G749" t="s">
        <v>650</v>
      </c>
      <c r="H749" t="s">
        <v>987</v>
      </c>
      <c r="I749">
        <v>-558.87</v>
      </c>
    </row>
    <row r="750" spans="1:9" x14ac:dyDescent="0.35">
      <c r="A750">
        <v>26856</v>
      </c>
      <c r="B750">
        <v>133</v>
      </c>
      <c r="C750" t="s">
        <v>305</v>
      </c>
      <c r="D750">
        <v>149</v>
      </c>
      <c r="E750" t="s">
        <v>73</v>
      </c>
      <c r="F750" s="2">
        <v>45503</v>
      </c>
      <c r="G750" t="s">
        <v>650</v>
      </c>
      <c r="H750" t="s">
        <v>942</v>
      </c>
      <c r="I750">
        <v>-982.08</v>
      </c>
    </row>
    <row r="751" spans="1:9" x14ac:dyDescent="0.35">
      <c r="A751">
        <v>26857</v>
      </c>
      <c r="B751">
        <v>133</v>
      </c>
      <c r="C751" t="s">
        <v>305</v>
      </c>
      <c r="D751">
        <v>149</v>
      </c>
      <c r="E751" t="s">
        <v>73</v>
      </c>
      <c r="F751" s="2">
        <v>45503</v>
      </c>
      <c r="G751" t="s">
        <v>650</v>
      </c>
      <c r="H751" t="s">
        <v>988</v>
      </c>
      <c r="I751">
        <v>-5611.31</v>
      </c>
    </row>
    <row r="752" spans="1:9" x14ac:dyDescent="0.35">
      <c r="A752">
        <v>26858</v>
      </c>
      <c r="B752">
        <v>133</v>
      </c>
      <c r="C752" t="s">
        <v>305</v>
      </c>
      <c r="D752">
        <v>149</v>
      </c>
      <c r="E752" t="s">
        <v>73</v>
      </c>
      <c r="F752" s="2">
        <v>45503</v>
      </c>
      <c r="G752" t="s">
        <v>650</v>
      </c>
      <c r="H752" t="s">
        <v>891</v>
      </c>
      <c r="I752">
        <v>-250</v>
      </c>
    </row>
    <row r="753" spans="1:9" x14ac:dyDescent="0.35">
      <c r="A753">
        <v>26859</v>
      </c>
      <c r="B753">
        <v>133</v>
      </c>
      <c r="C753" t="s">
        <v>305</v>
      </c>
      <c r="D753">
        <v>149</v>
      </c>
      <c r="E753" t="s">
        <v>73</v>
      </c>
      <c r="F753" s="2">
        <v>45503</v>
      </c>
      <c r="G753" t="s">
        <v>650</v>
      </c>
      <c r="H753" t="s">
        <v>889</v>
      </c>
      <c r="I753">
        <v>-4158</v>
      </c>
    </row>
    <row r="754" spans="1:9" x14ac:dyDescent="0.35">
      <c r="A754">
        <v>26860</v>
      </c>
      <c r="B754">
        <v>133</v>
      </c>
      <c r="C754" t="s">
        <v>305</v>
      </c>
      <c r="D754">
        <v>149</v>
      </c>
      <c r="E754" t="s">
        <v>73</v>
      </c>
      <c r="F754" s="2">
        <v>45503</v>
      </c>
      <c r="G754" t="s">
        <v>650</v>
      </c>
      <c r="H754" t="s">
        <v>872</v>
      </c>
      <c r="I754">
        <v>-4207.55</v>
      </c>
    </row>
    <row r="755" spans="1:9" x14ac:dyDescent="0.35">
      <c r="A755">
        <v>26861</v>
      </c>
      <c r="B755">
        <v>133</v>
      </c>
      <c r="C755" t="s">
        <v>305</v>
      </c>
      <c r="D755">
        <v>149</v>
      </c>
      <c r="E755" t="s">
        <v>73</v>
      </c>
      <c r="F755" s="2">
        <v>45503</v>
      </c>
      <c r="G755" t="s">
        <v>650</v>
      </c>
      <c r="H755" t="s">
        <v>942</v>
      </c>
      <c r="I755">
        <v>-3524.66</v>
      </c>
    </row>
    <row r="756" spans="1:9" x14ac:dyDescent="0.35">
      <c r="A756">
        <v>26862</v>
      </c>
      <c r="B756">
        <v>133</v>
      </c>
      <c r="C756" t="s">
        <v>305</v>
      </c>
      <c r="D756">
        <v>149</v>
      </c>
      <c r="E756" t="s">
        <v>73</v>
      </c>
      <c r="F756" s="2">
        <v>45503</v>
      </c>
      <c r="G756" t="s">
        <v>650</v>
      </c>
      <c r="H756" t="s">
        <v>874</v>
      </c>
      <c r="I756">
        <v>-2097.2199999999998</v>
      </c>
    </row>
    <row r="757" spans="1:9" x14ac:dyDescent="0.35">
      <c r="A757">
        <v>24771</v>
      </c>
      <c r="B757">
        <v>134</v>
      </c>
      <c r="C757" t="s">
        <v>139</v>
      </c>
      <c r="D757">
        <v>149</v>
      </c>
      <c r="E757" t="s">
        <v>73</v>
      </c>
      <c r="F757" s="2">
        <v>45503</v>
      </c>
      <c r="G757" t="s">
        <v>648</v>
      </c>
      <c r="H757" t="s">
        <v>649</v>
      </c>
      <c r="I757">
        <v>0.06</v>
      </c>
    </row>
    <row r="758" spans="1:9" x14ac:dyDescent="0.35">
      <c r="A758">
        <v>24772</v>
      </c>
      <c r="B758">
        <v>134</v>
      </c>
      <c r="C758" t="s">
        <v>139</v>
      </c>
      <c r="D758">
        <v>149</v>
      </c>
      <c r="E758" t="s">
        <v>73</v>
      </c>
      <c r="F758" s="2">
        <v>45503</v>
      </c>
      <c r="G758" t="s">
        <v>648</v>
      </c>
      <c r="H758" t="s">
        <v>818</v>
      </c>
      <c r="I758">
        <v>8751.94</v>
      </c>
    </row>
    <row r="759" spans="1:9" x14ac:dyDescent="0.35">
      <c r="A759">
        <v>24773</v>
      </c>
      <c r="B759">
        <v>134</v>
      </c>
      <c r="C759" t="s">
        <v>139</v>
      </c>
      <c r="D759">
        <v>149</v>
      </c>
      <c r="E759" t="s">
        <v>73</v>
      </c>
      <c r="F759" s="2">
        <v>45503</v>
      </c>
      <c r="G759" t="s">
        <v>650</v>
      </c>
      <c r="H759" t="s">
        <v>989</v>
      </c>
      <c r="I759">
        <v>-25000</v>
      </c>
    </row>
    <row r="760" spans="1:9" x14ac:dyDescent="0.35">
      <c r="A760">
        <v>24774</v>
      </c>
      <c r="B760">
        <v>134</v>
      </c>
      <c r="C760" t="s">
        <v>139</v>
      </c>
      <c r="D760">
        <v>149</v>
      </c>
      <c r="E760" t="s">
        <v>73</v>
      </c>
      <c r="F760" s="2">
        <v>45503</v>
      </c>
      <c r="G760" t="s">
        <v>650</v>
      </c>
      <c r="H760" t="s">
        <v>990</v>
      </c>
      <c r="I760">
        <v>-6000</v>
      </c>
    </row>
    <row r="761" spans="1:9" x14ac:dyDescent="0.35">
      <c r="A761">
        <v>24775</v>
      </c>
      <c r="B761">
        <v>134</v>
      </c>
      <c r="C761" t="s">
        <v>139</v>
      </c>
      <c r="D761">
        <v>149</v>
      </c>
      <c r="E761" t="s">
        <v>73</v>
      </c>
      <c r="F761" s="2">
        <v>45503</v>
      </c>
      <c r="G761" t="s">
        <v>650</v>
      </c>
      <c r="H761" t="s">
        <v>673</v>
      </c>
      <c r="I761">
        <v>-606</v>
      </c>
    </row>
    <row r="762" spans="1:9" x14ac:dyDescent="0.35">
      <c r="A762">
        <v>24776</v>
      </c>
      <c r="B762">
        <v>134</v>
      </c>
      <c r="C762" t="s">
        <v>139</v>
      </c>
      <c r="D762">
        <v>149</v>
      </c>
      <c r="E762" t="s">
        <v>73</v>
      </c>
      <c r="F762" s="2">
        <v>45503</v>
      </c>
      <c r="G762" t="s">
        <v>650</v>
      </c>
      <c r="H762" t="s">
        <v>682</v>
      </c>
      <c r="I762">
        <v>-3448.51</v>
      </c>
    </row>
    <row r="763" spans="1:9" x14ac:dyDescent="0.35">
      <c r="A763">
        <v>24777</v>
      </c>
      <c r="B763">
        <v>134</v>
      </c>
      <c r="C763" t="s">
        <v>139</v>
      </c>
      <c r="D763">
        <v>149</v>
      </c>
      <c r="E763" t="s">
        <v>73</v>
      </c>
      <c r="F763" s="2">
        <v>45503</v>
      </c>
      <c r="G763" t="s">
        <v>650</v>
      </c>
      <c r="H763" t="s">
        <v>817</v>
      </c>
      <c r="I763">
        <v>-338.3</v>
      </c>
    </row>
    <row r="764" spans="1:9" x14ac:dyDescent="0.35">
      <c r="A764">
        <v>24778</v>
      </c>
      <c r="B764">
        <v>134</v>
      </c>
      <c r="C764" t="s">
        <v>139</v>
      </c>
      <c r="D764">
        <v>149</v>
      </c>
      <c r="E764" t="s">
        <v>73</v>
      </c>
      <c r="F764" s="2">
        <v>45503</v>
      </c>
      <c r="G764" t="s">
        <v>650</v>
      </c>
      <c r="H764" t="s">
        <v>782</v>
      </c>
      <c r="I764">
        <v>-77</v>
      </c>
    </row>
    <row r="765" spans="1:9" x14ac:dyDescent="0.35">
      <c r="A765">
        <v>24779</v>
      </c>
      <c r="B765">
        <v>134</v>
      </c>
      <c r="C765" t="s">
        <v>139</v>
      </c>
      <c r="D765">
        <v>149</v>
      </c>
      <c r="E765" t="s">
        <v>73</v>
      </c>
      <c r="F765" s="2">
        <v>45503</v>
      </c>
      <c r="G765" t="s">
        <v>650</v>
      </c>
      <c r="H765" t="s">
        <v>826</v>
      </c>
      <c r="I765">
        <v>-226</v>
      </c>
    </row>
    <row r="766" spans="1:9" x14ac:dyDescent="0.35">
      <c r="A766">
        <v>24780</v>
      </c>
      <c r="B766">
        <v>134</v>
      </c>
      <c r="C766" t="s">
        <v>139</v>
      </c>
      <c r="D766">
        <v>149</v>
      </c>
      <c r="E766" t="s">
        <v>73</v>
      </c>
      <c r="F766" s="2">
        <v>45503</v>
      </c>
      <c r="G766" t="s">
        <v>650</v>
      </c>
      <c r="H766" t="s">
        <v>991</v>
      </c>
      <c r="I766">
        <v>-1040.48</v>
      </c>
    </row>
    <row r="767" spans="1:9" x14ac:dyDescent="0.35">
      <c r="A767">
        <v>24781</v>
      </c>
      <c r="B767">
        <v>134</v>
      </c>
      <c r="C767" t="s">
        <v>139</v>
      </c>
      <c r="D767">
        <v>149</v>
      </c>
      <c r="E767" t="s">
        <v>73</v>
      </c>
      <c r="F767" s="2">
        <v>45503</v>
      </c>
      <c r="G767" t="s">
        <v>650</v>
      </c>
      <c r="H767" t="s">
        <v>992</v>
      </c>
      <c r="I767">
        <v>-1043.6099999999999</v>
      </c>
    </row>
    <row r="768" spans="1:9" x14ac:dyDescent="0.35">
      <c r="A768">
        <v>24782</v>
      </c>
      <c r="B768">
        <v>134</v>
      </c>
      <c r="C768" t="s">
        <v>139</v>
      </c>
      <c r="D768">
        <v>149</v>
      </c>
      <c r="E768" t="s">
        <v>73</v>
      </c>
      <c r="F768" s="2">
        <v>45503</v>
      </c>
      <c r="G768" t="s">
        <v>650</v>
      </c>
      <c r="H768" t="s">
        <v>993</v>
      </c>
      <c r="I768">
        <v>-1995.71</v>
      </c>
    </row>
    <row r="769" spans="1:9" x14ac:dyDescent="0.35">
      <c r="A769">
        <v>24783</v>
      </c>
      <c r="B769">
        <v>134</v>
      </c>
      <c r="C769" t="s">
        <v>139</v>
      </c>
      <c r="D769">
        <v>149</v>
      </c>
      <c r="E769" t="s">
        <v>73</v>
      </c>
      <c r="F769" s="2">
        <v>45503</v>
      </c>
      <c r="G769" t="s">
        <v>650</v>
      </c>
      <c r="H769" t="s">
        <v>725</v>
      </c>
      <c r="I769">
        <v>-220.46</v>
      </c>
    </row>
    <row r="770" spans="1:9" x14ac:dyDescent="0.35">
      <c r="A770">
        <v>24784</v>
      </c>
      <c r="B770">
        <v>134</v>
      </c>
      <c r="C770" t="s">
        <v>139</v>
      </c>
      <c r="D770">
        <v>149</v>
      </c>
      <c r="E770" t="s">
        <v>73</v>
      </c>
      <c r="F770" s="2">
        <v>45503</v>
      </c>
      <c r="G770" t="s">
        <v>650</v>
      </c>
      <c r="H770" t="s">
        <v>776</v>
      </c>
      <c r="I770">
        <v>-1201.5899999999999</v>
      </c>
    </row>
    <row r="771" spans="1:9" x14ac:dyDescent="0.35">
      <c r="A771">
        <v>26835</v>
      </c>
      <c r="B771">
        <v>133</v>
      </c>
      <c r="C771" t="s">
        <v>305</v>
      </c>
      <c r="D771">
        <v>149</v>
      </c>
      <c r="E771" t="s">
        <v>73</v>
      </c>
      <c r="F771" s="2">
        <v>45502</v>
      </c>
      <c r="G771" t="s">
        <v>648</v>
      </c>
      <c r="H771" t="s">
        <v>994</v>
      </c>
      <c r="I771">
        <v>25000</v>
      </c>
    </row>
    <row r="772" spans="1:9" x14ac:dyDescent="0.35">
      <c r="A772">
        <v>26836</v>
      </c>
      <c r="B772">
        <v>133</v>
      </c>
      <c r="C772" t="s">
        <v>305</v>
      </c>
      <c r="D772">
        <v>149</v>
      </c>
      <c r="E772" t="s">
        <v>73</v>
      </c>
      <c r="F772" s="2">
        <v>45502</v>
      </c>
      <c r="G772" t="s">
        <v>650</v>
      </c>
      <c r="H772" t="s">
        <v>960</v>
      </c>
      <c r="I772">
        <v>-15120.5</v>
      </c>
    </row>
    <row r="773" spans="1:9" x14ac:dyDescent="0.35">
      <c r="A773">
        <v>26837</v>
      </c>
      <c r="B773">
        <v>133</v>
      </c>
      <c r="C773" t="s">
        <v>305</v>
      </c>
      <c r="D773">
        <v>149</v>
      </c>
      <c r="E773" t="s">
        <v>73</v>
      </c>
      <c r="F773" s="2">
        <v>45502</v>
      </c>
      <c r="G773" t="s">
        <v>650</v>
      </c>
      <c r="H773" t="s">
        <v>850</v>
      </c>
      <c r="I773">
        <v>-542.75</v>
      </c>
    </row>
    <row r="774" spans="1:9" x14ac:dyDescent="0.35">
      <c r="A774">
        <v>26838</v>
      </c>
      <c r="B774">
        <v>133</v>
      </c>
      <c r="C774" t="s">
        <v>305</v>
      </c>
      <c r="D774">
        <v>149</v>
      </c>
      <c r="E774" t="s">
        <v>73</v>
      </c>
      <c r="F774" s="2">
        <v>45502</v>
      </c>
      <c r="G774" t="s">
        <v>650</v>
      </c>
      <c r="H774" t="s">
        <v>872</v>
      </c>
      <c r="I774">
        <v>-1335.85</v>
      </c>
    </row>
    <row r="775" spans="1:9" x14ac:dyDescent="0.35">
      <c r="A775">
        <v>26839</v>
      </c>
      <c r="B775">
        <v>133</v>
      </c>
      <c r="C775" t="s">
        <v>305</v>
      </c>
      <c r="D775">
        <v>149</v>
      </c>
      <c r="E775" t="s">
        <v>73</v>
      </c>
      <c r="F775" s="2">
        <v>45502</v>
      </c>
      <c r="G775" t="s">
        <v>650</v>
      </c>
      <c r="H775" t="s">
        <v>932</v>
      </c>
      <c r="I775">
        <v>-398.79</v>
      </c>
    </row>
    <row r="776" spans="1:9" x14ac:dyDescent="0.35">
      <c r="A776">
        <v>26840</v>
      </c>
      <c r="B776">
        <v>133</v>
      </c>
      <c r="C776" t="s">
        <v>305</v>
      </c>
      <c r="D776">
        <v>149</v>
      </c>
      <c r="E776" t="s">
        <v>73</v>
      </c>
      <c r="F776" s="2">
        <v>45502</v>
      </c>
      <c r="G776" t="s">
        <v>650</v>
      </c>
      <c r="H776" t="s">
        <v>872</v>
      </c>
      <c r="I776">
        <v>-687.4</v>
      </c>
    </row>
    <row r="777" spans="1:9" x14ac:dyDescent="0.35">
      <c r="A777">
        <v>26841</v>
      </c>
      <c r="B777">
        <v>133</v>
      </c>
      <c r="C777" t="s">
        <v>305</v>
      </c>
      <c r="D777">
        <v>149</v>
      </c>
      <c r="E777" t="s">
        <v>73</v>
      </c>
      <c r="F777" s="2">
        <v>45502</v>
      </c>
      <c r="G777" t="s">
        <v>650</v>
      </c>
      <c r="H777" t="s">
        <v>855</v>
      </c>
      <c r="I777">
        <v>-424</v>
      </c>
    </row>
    <row r="778" spans="1:9" x14ac:dyDescent="0.35">
      <c r="A778">
        <v>26842</v>
      </c>
      <c r="B778">
        <v>133</v>
      </c>
      <c r="C778" t="s">
        <v>305</v>
      </c>
      <c r="D778">
        <v>149</v>
      </c>
      <c r="E778" t="s">
        <v>73</v>
      </c>
      <c r="F778" s="2">
        <v>45502</v>
      </c>
      <c r="G778" t="s">
        <v>650</v>
      </c>
      <c r="H778" t="s">
        <v>942</v>
      </c>
      <c r="I778">
        <v>-400.34</v>
      </c>
    </row>
    <row r="779" spans="1:9" x14ac:dyDescent="0.35">
      <c r="A779">
        <v>24756</v>
      </c>
      <c r="B779">
        <v>134</v>
      </c>
      <c r="C779" t="s">
        <v>139</v>
      </c>
      <c r="D779">
        <v>149</v>
      </c>
      <c r="E779" t="s">
        <v>73</v>
      </c>
      <c r="F779" s="2">
        <v>45502</v>
      </c>
      <c r="G779" t="s">
        <v>650</v>
      </c>
      <c r="H779" t="s">
        <v>995</v>
      </c>
      <c r="I779">
        <v>-375</v>
      </c>
    </row>
    <row r="780" spans="1:9" x14ac:dyDescent="0.35">
      <c r="A780">
        <v>24757</v>
      </c>
      <c r="B780">
        <v>134</v>
      </c>
      <c r="C780" t="s">
        <v>139</v>
      </c>
      <c r="D780">
        <v>149</v>
      </c>
      <c r="E780" t="s">
        <v>73</v>
      </c>
      <c r="F780" s="2">
        <v>45502</v>
      </c>
      <c r="G780" t="s">
        <v>650</v>
      </c>
      <c r="H780" t="s">
        <v>989</v>
      </c>
      <c r="I780">
        <v>-25000</v>
      </c>
    </row>
    <row r="781" spans="1:9" x14ac:dyDescent="0.35">
      <c r="A781">
        <v>24758</v>
      </c>
      <c r="B781">
        <v>134</v>
      </c>
      <c r="C781" t="s">
        <v>139</v>
      </c>
      <c r="D781">
        <v>149</v>
      </c>
      <c r="E781" t="s">
        <v>73</v>
      </c>
      <c r="F781" s="2">
        <v>45502</v>
      </c>
      <c r="G781" t="s">
        <v>648</v>
      </c>
      <c r="H781" t="s">
        <v>818</v>
      </c>
      <c r="I781">
        <v>810.89</v>
      </c>
    </row>
    <row r="782" spans="1:9" x14ac:dyDescent="0.35">
      <c r="A782">
        <v>24759</v>
      </c>
      <c r="B782">
        <v>134</v>
      </c>
      <c r="C782" t="s">
        <v>139</v>
      </c>
      <c r="D782">
        <v>149</v>
      </c>
      <c r="E782" t="s">
        <v>73</v>
      </c>
      <c r="F782" s="2">
        <v>45502</v>
      </c>
      <c r="G782" t="s">
        <v>648</v>
      </c>
      <c r="H782" t="s">
        <v>818</v>
      </c>
      <c r="I782">
        <v>77383.570000000007</v>
      </c>
    </row>
    <row r="783" spans="1:9" x14ac:dyDescent="0.35">
      <c r="A783">
        <v>24760</v>
      </c>
      <c r="B783">
        <v>134</v>
      </c>
      <c r="C783" t="s">
        <v>139</v>
      </c>
      <c r="D783">
        <v>149</v>
      </c>
      <c r="E783" t="s">
        <v>73</v>
      </c>
      <c r="F783" s="2">
        <v>45502</v>
      </c>
      <c r="G783" t="s">
        <v>650</v>
      </c>
      <c r="H783" t="s">
        <v>774</v>
      </c>
      <c r="I783">
        <v>-2</v>
      </c>
    </row>
    <row r="784" spans="1:9" x14ac:dyDescent="0.35">
      <c r="A784">
        <v>24761</v>
      </c>
      <c r="B784">
        <v>134</v>
      </c>
      <c r="C784" t="s">
        <v>139</v>
      </c>
      <c r="D784">
        <v>149</v>
      </c>
      <c r="E784" t="s">
        <v>73</v>
      </c>
      <c r="F784" s="2">
        <v>45502</v>
      </c>
      <c r="G784" t="s">
        <v>650</v>
      </c>
      <c r="H784" t="s">
        <v>774</v>
      </c>
      <c r="I784">
        <v>-2</v>
      </c>
    </row>
    <row r="785" spans="1:9" x14ac:dyDescent="0.35">
      <c r="A785">
        <v>24762</v>
      </c>
      <c r="B785">
        <v>134</v>
      </c>
      <c r="C785" t="s">
        <v>139</v>
      </c>
      <c r="D785">
        <v>149</v>
      </c>
      <c r="E785" t="s">
        <v>73</v>
      </c>
      <c r="F785" s="2">
        <v>45502</v>
      </c>
      <c r="G785" t="s">
        <v>650</v>
      </c>
      <c r="H785" t="s">
        <v>790</v>
      </c>
      <c r="I785">
        <v>-149.9</v>
      </c>
    </row>
    <row r="786" spans="1:9" x14ac:dyDescent="0.35">
      <c r="A786">
        <v>24763</v>
      </c>
      <c r="B786">
        <v>134</v>
      </c>
      <c r="C786" t="s">
        <v>139</v>
      </c>
      <c r="D786">
        <v>149</v>
      </c>
      <c r="E786" t="s">
        <v>73</v>
      </c>
      <c r="F786" s="2">
        <v>45502</v>
      </c>
      <c r="G786" t="s">
        <v>650</v>
      </c>
      <c r="H786" t="s">
        <v>790</v>
      </c>
      <c r="I786">
        <v>-461.43</v>
      </c>
    </row>
    <row r="787" spans="1:9" x14ac:dyDescent="0.35">
      <c r="A787">
        <v>24764</v>
      </c>
      <c r="B787">
        <v>134</v>
      </c>
      <c r="C787" t="s">
        <v>139</v>
      </c>
      <c r="D787">
        <v>149</v>
      </c>
      <c r="E787" t="s">
        <v>73</v>
      </c>
      <c r="F787" s="2">
        <v>45502</v>
      </c>
      <c r="G787" t="s">
        <v>650</v>
      </c>
      <c r="H787" t="s">
        <v>790</v>
      </c>
      <c r="I787">
        <v>-355.12</v>
      </c>
    </row>
    <row r="788" spans="1:9" x14ac:dyDescent="0.35">
      <c r="A788">
        <v>24765</v>
      </c>
      <c r="B788">
        <v>134</v>
      </c>
      <c r="C788" t="s">
        <v>139</v>
      </c>
      <c r="D788">
        <v>149</v>
      </c>
      <c r="E788" t="s">
        <v>73</v>
      </c>
      <c r="F788" s="2">
        <v>45502</v>
      </c>
      <c r="G788" t="s">
        <v>650</v>
      </c>
      <c r="H788" t="s">
        <v>838</v>
      </c>
      <c r="I788">
        <v>-44.35</v>
      </c>
    </row>
    <row r="789" spans="1:9" x14ac:dyDescent="0.35">
      <c r="A789">
        <v>24766</v>
      </c>
      <c r="B789">
        <v>134</v>
      </c>
      <c r="C789" t="s">
        <v>139</v>
      </c>
      <c r="D789">
        <v>149</v>
      </c>
      <c r="E789" t="s">
        <v>73</v>
      </c>
      <c r="F789" s="2">
        <v>45502</v>
      </c>
      <c r="G789" t="s">
        <v>650</v>
      </c>
      <c r="H789" t="s">
        <v>790</v>
      </c>
      <c r="I789">
        <v>-73.88</v>
      </c>
    </row>
    <row r="790" spans="1:9" x14ac:dyDescent="0.35">
      <c r="A790">
        <v>24767</v>
      </c>
      <c r="B790">
        <v>134</v>
      </c>
      <c r="C790" t="s">
        <v>139</v>
      </c>
      <c r="D790">
        <v>149</v>
      </c>
      <c r="E790" t="s">
        <v>73</v>
      </c>
      <c r="F790" s="2">
        <v>45502</v>
      </c>
      <c r="G790" t="s">
        <v>650</v>
      </c>
      <c r="H790" t="s">
        <v>790</v>
      </c>
      <c r="I790">
        <v>-37.69</v>
      </c>
    </row>
    <row r="791" spans="1:9" x14ac:dyDescent="0.35">
      <c r="A791">
        <v>24768</v>
      </c>
      <c r="B791">
        <v>134</v>
      </c>
      <c r="C791" t="s">
        <v>139</v>
      </c>
      <c r="D791">
        <v>149</v>
      </c>
      <c r="E791" t="s">
        <v>73</v>
      </c>
      <c r="F791" s="2">
        <v>45502</v>
      </c>
      <c r="G791" t="s">
        <v>650</v>
      </c>
      <c r="H791" t="s">
        <v>790</v>
      </c>
      <c r="I791">
        <v>-128.82</v>
      </c>
    </row>
    <row r="792" spans="1:9" x14ac:dyDescent="0.35">
      <c r="A792">
        <v>24769</v>
      </c>
      <c r="B792">
        <v>134</v>
      </c>
      <c r="C792" t="s">
        <v>139</v>
      </c>
      <c r="D792">
        <v>149</v>
      </c>
      <c r="E792" t="s">
        <v>73</v>
      </c>
      <c r="F792" s="2">
        <v>45502</v>
      </c>
      <c r="G792" t="s">
        <v>650</v>
      </c>
      <c r="H792" t="s">
        <v>790</v>
      </c>
      <c r="I792">
        <v>-98.68</v>
      </c>
    </row>
    <row r="793" spans="1:9" x14ac:dyDescent="0.35">
      <c r="A793">
        <v>24770</v>
      </c>
      <c r="B793">
        <v>134</v>
      </c>
      <c r="C793" t="s">
        <v>139</v>
      </c>
      <c r="D793">
        <v>149</v>
      </c>
      <c r="E793" t="s">
        <v>73</v>
      </c>
      <c r="F793" s="2">
        <v>45502</v>
      </c>
      <c r="G793" t="s">
        <v>648</v>
      </c>
      <c r="H793" t="s">
        <v>996</v>
      </c>
      <c r="I793">
        <v>12705</v>
      </c>
    </row>
    <row r="794" spans="1:9" x14ac:dyDescent="0.35">
      <c r="A794">
        <v>24754</v>
      </c>
      <c r="B794">
        <v>134</v>
      </c>
      <c r="C794" t="s">
        <v>139</v>
      </c>
      <c r="D794">
        <v>149</v>
      </c>
      <c r="E794" t="s">
        <v>73</v>
      </c>
      <c r="F794" s="2">
        <v>45500</v>
      </c>
      <c r="G794" t="s">
        <v>648</v>
      </c>
      <c r="H794" t="s">
        <v>649</v>
      </c>
      <c r="I794">
        <v>0.75</v>
      </c>
    </row>
    <row r="795" spans="1:9" x14ac:dyDescent="0.35">
      <c r="A795">
        <v>24755</v>
      </c>
      <c r="B795">
        <v>134</v>
      </c>
      <c r="C795" t="s">
        <v>139</v>
      </c>
      <c r="D795">
        <v>149</v>
      </c>
      <c r="E795" t="s">
        <v>73</v>
      </c>
      <c r="F795" s="2">
        <v>45500</v>
      </c>
      <c r="G795" t="s">
        <v>648</v>
      </c>
      <c r="H795" t="s">
        <v>745</v>
      </c>
      <c r="I795">
        <v>1746.12</v>
      </c>
    </row>
    <row r="796" spans="1:9" x14ac:dyDescent="0.35">
      <c r="A796">
        <v>26830</v>
      </c>
      <c r="B796">
        <v>133</v>
      </c>
      <c r="C796" t="s">
        <v>305</v>
      </c>
      <c r="D796">
        <v>149</v>
      </c>
      <c r="E796" t="s">
        <v>73</v>
      </c>
      <c r="F796" s="2">
        <v>45499</v>
      </c>
      <c r="G796" t="s">
        <v>648</v>
      </c>
      <c r="H796" t="s">
        <v>997</v>
      </c>
      <c r="I796">
        <v>5000</v>
      </c>
    </row>
    <row r="797" spans="1:9" x14ac:dyDescent="0.35">
      <c r="A797">
        <v>26831</v>
      </c>
      <c r="B797">
        <v>133</v>
      </c>
      <c r="C797" t="s">
        <v>305</v>
      </c>
      <c r="D797">
        <v>149</v>
      </c>
      <c r="E797" t="s">
        <v>73</v>
      </c>
      <c r="F797" s="2">
        <v>45499</v>
      </c>
      <c r="G797" t="s">
        <v>650</v>
      </c>
      <c r="H797" t="s">
        <v>952</v>
      </c>
      <c r="I797">
        <v>-1474.69</v>
      </c>
    </row>
    <row r="798" spans="1:9" x14ac:dyDescent="0.35">
      <c r="A798">
        <v>26832</v>
      </c>
      <c r="B798">
        <v>133</v>
      </c>
      <c r="C798" t="s">
        <v>305</v>
      </c>
      <c r="D798">
        <v>149</v>
      </c>
      <c r="E798" t="s">
        <v>73</v>
      </c>
      <c r="F798" s="2">
        <v>45499</v>
      </c>
      <c r="G798" t="s">
        <v>650</v>
      </c>
      <c r="H798" t="s">
        <v>850</v>
      </c>
      <c r="I798">
        <v>-2397</v>
      </c>
    </row>
    <row r="799" spans="1:9" x14ac:dyDescent="0.35">
      <c r="A799">
        <v>26833</v>
      </c>
      <c r="B799">
        <v>133</v>
      </c>
      <c r="C799" t="s">
        <v>305</v>
      </c>
      <c r="D799">
        <v>149</v>
      </c>
      <c r="E799" t="s">
        <v>73</v>
      </c>
      <c r="F799" s="2">
        <v>45499</v>
      </c>
      <c r="G799" t="s">
        <v>650</v>
      </c>
      <c r="H799" t="s">
        <v>858</v>
      </c>
      <c r="I799">
        <v>-399.2</v>
      </c>
    </row>
    <row r="800" spans="1:9" x14ac:dyDescent="0.35">
      <c r="A800">
        <v>26834</v>
      </c>
      <c r="B800">
        <v>133</v>
      </c>
      <c r="C800" t="s">
        <v>305</v>
      </c>
      <c r="D800">
        <v>149</v>
      </c>
      <c r="E800" t="s">
        <v>73</v>
      </c>
      <c r="F800" s="2">
        <v>45499</v>
      </c>
      <c r="G800" t="s">
        <v>650</v>
      </c>
      <c r="H800" t="s">
        <v>942</v>
      </c>
      <c r="I800">
        <v>-190.13</v>
      </c>
    </row>
    <row r="801" spans="1:9" x14ac:dyDescent="0.35">
      <c r="A801">
        <v>24735</v>
      </c>
      <c r="B801">
        <v>134</v>
      </c>
      <c r="C801" t="s">
        <v>139</v>
      </c>
      <c r="D801">
        <v>149</v>
      </c>
      <c r="E801" t="s">
        <v>73</v>
      </c>
      <c r="F801" s="2">
        <v>45499</v>
      </c>
      <c r="G801" t="s">
        <v>648</v>
      </c>
      <c r="H801" t="s">
        <v>649</v>
      </c>
      <c r="I801">
        <v>0.02</v>
      </c>
    </row>
    <row r="802" spans="1:9" x14ac:dyDescent="0.35">
      <c r="A802">
        <v>24736</v>
      </c>
      <c r="B802">
        <v>134</v>
      </c>
      <c r="C802" t="s">
        <v>139</v>
      </c>
      <c r="D802">
        <v>149</v>
      </c>
      <c r="E802" t="s">
        <v>73</v>
      </c>
      <c r="F802" s="2">
        <v>45499</v>
      </c>
      <c r="G802" t="s">
        <v>648</v>
      </c>
      <c r="H802" t="s">
        <v>818</v>
      </c>
      <c r="I802">
        <v>16154.97</v>
      </c>
    </row>
    <row r="803" spans="1:9" x14ac:dyDescent="0.35">
      <c r="A803">
        <v>24737</v>
      </c>
      <c r="B803">
        <v>134</v>
      </c>
      <c r="C803" t="s">
        <v>139</v>
      </c>
      <c r="D803">
        <v>149</v>
      </c>
      <c r="E803" t="s">
        <v>73</v>
      </c>
      <c r="F803" s="2">
        <v>45499</v>
      </c>
      <c r="G803" t="s">
        <v>650</v>
      </c>
      <c r="H803" t="s">
        <v>804</v>
      </c>
      <c r="I803">
        <v>-1140</v>
      </c>
    </row>
    <row r="804" spans="1:9" x14ac:dyDescent="0.35">
      <c r="A804">
        <v>24738</v>
      </c>
      <c r="B804">
        <v>134</v>
      </c>
      <c r="C804" t="s">
        <v>139</v>
      </c>
      <c r="D804">
        <v>149</v>
      </c>
      <c r="E804" t="s">
        <v>73</v>
      </c>
      <c r="F804" s="2">
        <v>45499</v>
      </c>
      <c r="G804" t="s">
        <v>650</v>
      </c>
      <c r="H804" t="s">
        <v>728</v>
      </c>
      <c r="I804">
        <v>-8728.42</v>
      </c>
    </row>
    <row r="805" spans="1:9" x14ac:dyDescent="0.35">
      <c r="A805">
        <v>24739</v>
      </c>
      <c r="B805">
        <v>134</v>
      </c>
      <c r="C805" t="s">
        <v>139</v>
      </c>
      <c r="D805">
        <v>149</v>
      </c>
      <c r="E805" t="s">
        <v>73</v>
      </c>
      <c r="F805" s="2">
        <v>45499</v>
      </c>
      <c r="G805" t="s">
        <v>650</v>
      </c>
      <c r="H805" t="s">
        <v>673</v>
      </c>
      <c r="I805">
        <v>-106.9</v>
      </c>
    </row>
    <row r="806" spans="1:9" x14ac:dyDescent="0.35">
      <c r="A806">
        <v>24740</v>
      </c>
      <c r="B806">
        <v>134</v>
      </c>
      <c r="C806" t="s">
        <v>139</v>
      </c>
      <c r="D806">
        <v>149</v>
      </c>
      <c r="E806" t="s">
        <v>73</v>
      </c>
      <c r="F806" s="2">
        <v>45499</v>
      </c>
      <c r="G806" t="s">
        <v>650</v>
      </c>
      <c r="H806" t="s">
        <v>976</v>
      </c>
      <c r="I806">
        <v>-698.32</v>
      </c>
    </row>
    <row r="807" spans="1:9" x14ac:dyDescent="0.35">
      <c r="A807">
        <v>24741</v>
      </c>
      <c r="B807">
        <v>134</v>
      </c>
      <c r="C807" t="s">
        <v>139</v>
      </c>
      <c r="D807">
        <v>149</v>
      </c>
      <c r="E807" t="s">
        <v>73</v>
      </c>
      <c r="F807" s="2">
        <v>45499</v>
      </c>
      <c r="G807" t="s">
        <v>650</v>
      </c>
      <c r="H807" t="s">
        <v>989</v>
      </c>
      <c r="I807">
        <v>-5000</v>
      </c>
    </row>
    <row r="808" spans="1:9" x14ac:dyDescent="0.35">
      <c r="A808">
        <v>24742</v>
      </c>
      <c r="B808">
        <v>134</v>
      </c>
      <c r="C808" t="s">
        <v>139</v>
      </c>
      <c r="D808">
        <v>149</v>
      </c>
      <c r="E808" t="s">
        <v>73</v>
      </c>
      <c r="F808" s="2">
        <v>45499</v>
      </c>
      <c r="G808" t="s">
        <v>650</v>
      </c>
      <c r="H808" t="s">
        <v>998</v>
      </c>
      <c r="I808">
        <v>-11968.44</v>
      </c>
    </row>
    <row r="809" spans="1:9" x14ac:dyDescent="0.35">
      <c r="A809">
        <v>24743</v>
      </c>
      <c r="B809">
        <v>134</v>
      </c>
      <c r="C809" t="s">
        <v>139</v>
      </c>
      <c r="D809">
        <v>149</v>
      </c>
      <c r="E809" t="s">
        <v>73</v>
      </c>
      <c r="F809" s="2">
        <v>45499</v>
      </c>
      <c r="G809" t="s">
        <v>650</v>
      </c>
      <c r="H809" t="s">
        <v>999</v>
      </c>
      <c r="I809">
        <v>-14175.41</v>
      </c>
    </row>
    <row r="810" spans="1:9" x14ac:dyDescent="0.35">
      <c r="A810">
        <v>24744</v>
      </c>
      <c r="B810">
        <v>134</v>
      </c>
      <c r="C810" t="s">
        <v>139</v>
      </c>
      <c r="D810">
        <v>149</v>
      </c>
      <c r="E810" t="s">
        <v>73</v>
      </c>
      <c r="F810" s="2">
        <v>45499</v>
      </c>
      <c r="G810" t="s">
        <v>650</v>
      </c>
      <c r="H810" t="s">
        <v>769</v>
      </c>
      <c r="I810">
        <v>-1666.33</v>
      </c>
    </row>
    <row r="811" spans="1:9" x14ac:dyDescent="0.35">
      <c r="A811">
        <v>24745</v>
      </c>
      <c r="B811">
        <v>134</v>
      </c>
      <c r="C811" t="s">
        <v>139</v>
      </c>
      <c r="D811">
        <v>149</v>
      </c>
      <c r="E811" t="s">
        <v>73</v>
      </c>
      <c r="F811" s="2">
        <v>45499</v>
      </c>
      <c r="G811" t="s">
        <v>650</v>
      </c>
      <c r="H811" t="s">
        <v>652</v>
      </c>
      <c r="I811">
        <v>-5691.28</v>
      </c>
    </row>
    <row r="812" spans="1:9" x14ac:dyDescent="0.35">
      <c r="A812">
        <v>24746</v>
      </c>
      <c r="B812">
        <v>134</v>
      </c>
      <c r="C812" t="s">
        <v>139</v>
      </c>
      <c r="D812">
        <v>149</v>
      </c>
      <c r="E812" t="s">
        <v>73</v>
      </c>
      <c r="F812" s="2">
        <v>45499</v>
      </c>
      <c r="G812" t="s">
        <v>650</v>
      </c>
      <c r="H812" t="s">
        <v>652</v>
      </c>
      <c r="I812">
        <v>-3683.54</v>
      </c>
    </row>
    <row r="813" spans="1:9" x14ac:dyDescent="0.35">
      <c r="A813">
        <v>24747</v>
      </c>
      <c r="B813">
        <v>134</v>
      </c>
      <c r="C813" t="s">
        <v>139</v>
      </c>
      <c r="D813">
        <v>149</v>
      </c>
      <c r="E813" t="s">
        <v>73</v>
      </c>
      <c r="F813" s="2">
        <v>45499</v>
      </c>
      <c r="G813" t="s">
        <v>650</v>
      </c>
      <c r="H813" t="s">
        <v>819</v>
      </c>
      <c r="I813">
        <v>-251.76</v>
      </c>
    </row>
    <row r="814" spans="1:9" x14ac:dyDescent="0.35">
      <c r="A814">
        <v>24748</v>
      </c>
      <c r="B814">
        <v>134</v>
      </c>
      <c r="C814" t="s">
        <v>139</v>
      </c>
      <c r="D814">
        <v>149</v>
      </c>
      <c r="E814" t="s">
        <v>73</v>
      </c>
      <c r="F814" s="2">
        <v>45499</v>
      </c>
      <c r="G814" t="s">
        <v>650</v>
      </c>
      <c r="H814" t="s">
        <v>745</v>
      </c>
      <c r="I814">
        <v>-43.9</v>
      </c>
    </row>
    <row r="815" spans="1:9" x14ac:dyDescent="0.35">
      <c r="A815">
        <v>24749</v>
      </c>
      <c r="B815">
        <v>134</v>
      </c>
      <c r="C815" t="s">
        <v>139</v>
      </c>
      <c r="D815">
        <v>149</v>
      </c>
      <c r="E815" t="s">
        <v>73</v>
      </c>
      <c r="F815" s="2">
        <v>45499</v>
      </c>
      <c r="G815" t="s">
        <v>650</v>
      </c>
      <c r="H815" t="s">
        <v>745</v>
      </c>
      <c r="I815">
        <v>-4892.8999999999996</v>
      </c>
    </row>
    <row r="816" spans="1:9" x14ac:dyDescent="0.35">
      <c r="A816">
        <v>24750</v>
      </c>
      <c r="B816">
        <v>134</v>
      </c>
      <c r="C816" t="s">
        <v>139</v>
      </c>
      <c r="D816">
        <v>149</v>
      </c>
      <c r="E816" t="s">
        <v>73</v>
      </c>
      <c r="F816" s="2">
        <v>45499</v>
      </c>
      <c r="G816" t="s">
        <v>648</v>
      </c>
      <c r="H816" t="s">
        <v>1000</v>
      </c>
      <c r="I816">
        <v>2434</v>
      </c>
    </row>
    <row r="817" spans="1:9" x14ac:dyDescent="0.35">
      <c r="A817">
        <v>24751</v>
      </c>
      <c r="B817">
        <v>134</v>
      </c>
      <c r="C817" t="s">
        <v>139</v>
      </c>
      <c r="D817">
        <v>149</v>
      </c>
      <c r="E817" t="s">
        <v>73</v>
      </c>
      <c r="F817" s="2">
        <v>45499</v>
      </c>
      <c r="G817" t="s">
        <v>648</v>
      </c>
      <c r="H817" t="s">
        <v>1000</v>
      </c>
      <c r="I817">
        <v>10334</v>
      </c>
    </row>
    <row r="818" spans="1:9" x14ac:dyDescent="0.35">
      <c r="A818">
        <v>24752</v>
      </c>
      <c r="B818">
        <v>134</v>
      </c>
      <c r="C818" t="s">
        <v>139</v>
      </c>
      <c r="D818">
        <v>149</v>
      </c>
      <c r="E818" t="s">
        <v>73</v>
      </c>
      <c r="F818" s="2">
        <v>45499</v>
      </c>
      <c r="G818" t="s">
        <v>650</v>
      </c>
      <c r="H818" t="s">
        <v>979</v>
      </c>
      <c r="I818">
        <v>-495</v>
      </c>
    </row>
    <row r="819" spans="1:9" x14ac:dyDescent="0.35">
      <c r="A819">
        <v>24753</v>
      </c>
      <c r="B819">
        <v>134</v>
      </c>
      <c r="C819" t="s">
        <v>139</v>
      </c>
      <c r="D819">
        <v>149</v>
      </c>
      <c r="E819" t="s">
        <v>73</v>
      </c>
      <c r="F819" s="2">
        <v>45499</v>
      </c>
      <c r="G819" t="s">
        <v>650</v>
      </c>
      <c r="H819" t="s">
        <v>774</v>
      </c>
      <c r="I819">
        <v>-2</v>
      </c>
    </row>
    <row r="820" spans="1:9" x14ac:dyDescent="0.35">
      <c r="A820">
        <v>26809</v>
      </c>
      <c r="B820">
        <v>133</v>
      </c>
      <c r="C820" t="s">
        <v>305</v>
      </c>
      <c r="D820">
        <v>149</v>
      </c>
      <c r="E820" t="s">
        <v>73</v>
      </c>
      <c r="F820" s="2">
        <v>45498</v>
      </c>
      <c r="G820" t="s">
        <v>648</v>
      </c>
      <c r="H820" t="s">
        <v>1001</v>
      </c>
      <c r="I820">
        <v>25000</v>
      </c>
    </row>
    <row r="821" spans="1:9" x14ac:dyDescent="0.35">
      <c r="A821">
        <v>26810</v>
      </c>
      <c r="B821">
        <v>133</v>
      </c>
      <c r="C821" t="s">
        <v>305</v>
      </c>
      <c r="D821">
        <v>149</v>
      </c>
      <c r="E821" t="s">
        <v>73</v>
      </c>
      <c r="F821" s="2">
        <v>45498</v>
      </c>
      <c r="G821" t="s">
        <v>650</v>
      </c>
      <c r="H821" t="s">
        <v>885</v>
      </c>
      <c r="I821">
        <v>-1080</v>
      </c>
    </row>
    <row r="822" spans="1:9" x14ac:dyDescent="0.35">
      <c r="A822">
        <v>26811</v>
      </c>
      <c r="B822">
        <v>133</v>
      </c>
      <c r="C822" t="s">
        <v>305</v>
      </c>
      <c r="D822">
        <v>149</v>
      </c>
      <c r="E822" t="s">
        <v>73</v>
      </c>
      <c r="F822" s="2">
        <v>45498</v>
      </c>
      <c r="G822" t="s">
        <v>650</v>
      </c>
      <c r="H822" t="s">
        <v>952</v>
      </c>
      <c r="I822">
        <v>-2516.7800000000002</v>
      </c>
    </row>
    <row r="823" spans="1:9" x14ac:dyDescent="0.35">
      <c r="A823">
        <v>26812</v>
      </c>
      <c r="B823">
        <v>133</v>
      </c>
      <c r="C823" t="s">
        <v>305</v>
      </c>
      <c r="D823">
        <v>149</v>
      </c>
      <c r="E823" t="s">
        <v>73</v>
      </c>
      <c r="F823" s="2">
        <v>45498</v>
      </c>
      <c r="G823" t="s">
        <v>650</v>
      </c>
      <c r="H823" t="s">
        <v>931</v>
      </c>
      <c r="I823">
        <v>-617.64</v>
      </c>
    </row>
    <row r="824" spans="1:9" x14ac:dyDescent="0.35">
      <c r="A824">
        <v>26813</v>
      </c>
      <c r="B824">
        <v>133</v>
      </c>
      <c r="C824" t="s">
        <v>305</v>
      </c>
      <c r="D824">
        <v>149</v>
      </c>
      <c r="E824" t="s">
        <v>73</v>
      </c>
      <c r="F824" s="2">
        <v>45498</v>
      </c>
      <c r="G824" t="s">
        <v>650</v>
      </c>
      <c r="H824" t="s">
        <v>951</v>
      </c>
      <c r="I824">
        <v>-1060.92</v>
      </c>
    </row>
    <row r="825" spans="1:9" x14ac:dyDescent="0.35">
      <c r="A825">
        <v>26814</v>
      </c>
      <c r="B825">
        <v>133</v>
      </c>
      <c r="C825" t="s">
        <v>305</v>
      </c>
      <c r="D825">
        <v>149</v>
      </c>
      <c r="E825" t="s">
        <v>73</v>
      </c>
      <c r="F825" s="2">
        <v>45498</v>
      </c>
      <c r="G825" t="s">
        <v>650</v>
      </c>
      <c r="H825" t="s">
        <v>857</v>
      </c>
      <c r="I825">
        <v>-325.2</v>
      </c>
    </row>
    <row r="826" spans="1:9" x14ac:dyDescent="0.35">
      <c r="A826">
        <v>26815</v>
      </c>
      <c r="B826">
        <v>133</v>
      </c>
      <c r="C826" t="s">
        <v>305</v>
      </c>
      <c r="D826">
        <v>149</v>
      </c>
      <c r="E826" t="s">
        <v>73</v>
      </c>
      <c r="F826" s="2">
        <v>45498</v>
      </c>
      <c r="G826" t="s">
        <v>650</v>
      </c>
      <c r="H826" t="s">
        <v>876</v>
      </c>
      <c r="I826">
        <v>-1191.24</v>
      </c>
    </row>
    <row r="827" spans="1:9" x14ac:dyDescent="0.35">
      <c r="A827">
        <v>26816</v>
      </c>
      <c r="B827">
        <v>133</v>
      </c>
      <c r="C827" t="s">
        <v>305</v>
      </c>
      <c r="D827">
        <v>149</v>
      </c>
      <c r="E827" t="s">
        <v>73</v>
      </c>
      <c r="F827" s="2">
        <v>45498</v>
      </c>
      <c r="G827" t="s">
        <v>650</v>
      </c>
      <c r="H827" t="s">
        <v>874</v>
      </c>
      <c r="I827">
        <v>-616.52</v>
      </c>
    </row>
    <row r="828" spans="1:9" x14ac:dyDescent="0.35">
      <c r="A828">
        <v>26817</v>
      </c>
      <c r="B828">
        <v>133</v>
      </c>
      <c r="C828" t="s">
        <v>305</v>
      </c>
      <c r="D828">
        <v>149</v>
      </c>
      <c r="E828" t="s">
        <v>73</v>
      </c>
      <c r="F828" s="2">
        <v>45498</v>
      </c>
      <c r="G828" t="s">
        <v>650</v>
      </c>
      <c r="H828" t="s">
        <v>942</v>
      </c>
      <c r="I828">
        <v>-35.979999999999997</v>
      </c>
    </row>
    <row r="829" spans="1:9" x14ac:dyDescent="0.35">
      <c r="A829">
        <v>26818</v>
      </c>
      <c r="B829">
        <v>133</v>
      </c>
      <c r="C829" t="s">
        <v>305</v>
      </c>
      <c r="D829">
        <v>149</v>
      </c>
      <c r="E829" t="s">
        <v>73</v>
      </c>
      <c r="F829" s="2">
        <v>45498</v>
      </c>
      <c r="G829" t="s">
        <v>650</v>
      </c>
      <c r="H829" t="s">
        <v>872</v>
      </c>
      <c r="I829">
        <v>-362.75</v>
      </c>
    </row>
    <row r="830" spans="1:9" x14ac:dyDescent="0.35">
      <c r="A830">
        <v>26819</v>
      </c>
      <c r="B830">
        <v>133</v>
      </c>
      <c r="C830" t="s">
        <v>305</v>
      </c>
      <c r="D830">
        <v>149</v>
      </c>
      <c r="E830" t="s">
        <v>73</v>
      </c>
      <c r="F830" s="2">
        <v>45498</v>
      </c>
      <c r="G830" t="s">
        <v>650</v>
      </c>
      <c r="H830" t="s">
        <v>888</v>
      </c>
      <c r="I830">
        <v>-370</v>
      </c>
    </row>
    <row r="831" spans="1:9" x14ac:dyDescent="0.35">
      <c r="A831">
        <v>26820</v>
      </c>
      <c r="B831">
        <v>133</v>
      </c>
      <c r="C831" t="s">
        <v>305</v>
      </c>
      <c r="D831">
        <v>149</v>
      </c>
      <c r="E831" t="s">
        <v>73</v>
      </c>
      <c r="F831" s="2">
        <v>45498</v>
      </c>
      <c r="G831" t="s">
        <v>650</v>
      </c>
      <c r="H831" t="s">
        <v>943</v>
      </c>
      <c r="I831">
        <v>-380.14</v>
      </c>
    </row>
    <row r="832" spans="1:9" x14ac:dyDescent="0.35">
      <c r="A832">
        <v>26821</v>
      </c>
      <c r="B832">
        <v>133</v>
      </c>
      <c r="C832" t="s">
        <v>305</v>
      </c>
      <c r="D832">
        <v>149</v>
      </c>
      <c r="E832" t="s">
        <v>73</v>
      </c>
      <c r="F832" s="2">
        <v>45498</v>
      </c>
      <c r="G832" t="s">
        <v>650</v>
      </c>
      <c r="H832" t="s">
        <v>872</v>
      </c>
      <c r="I832">
        <v>-439.6</v>
      </c>
    </row>
    <row r="833" spans="1:9" x14ac:dyDescent="0.35">
      <c r="A833">
        <v>26822</v>
      </c>
      <c r="B833">
        <v>133</v>
      </c>
      <c r="C833" t="s">
        <v>305</v>
      </c>
      <c r="D833">
        <v>149</v>
      </c>
      <c r="E833" t="s">
        <v>73</v>
      </c>
      <c r="F833" s="2">
        <v>45498</v>
      </c>
      <c r="G833" t="s">
        <v>650</v>
      </c>
      <c r="H833" t="s">
        <v>868</v>
      </c>
      <c r="I833">
        <v>-6996</v>
      </c>
    </row>
    <row r="834" spans="1:9" x14ac:dyDescent="0.35">
      <c r="A834">
        <v>26823</v>
      </c>
      <c r="B834">
        <v>133</v>
      </c>
      <c r="C834" t="s">
        <v>305</v>
      </c>
      <c r="D834">
        <v>149</v>
      </c>
      <c r="E834" t="s">
        <v>73</v>
      </c>
      <c r="F834" s="2">
        <v>45498</v>
      </c>
      <c r="G834" t="s">
        <v>650</v>
      </c>
      <c r="H834" t="s">
        <v>868</v>
      </c>
      <c r="I834">
        <v>-264</v>
      </c>
    </row>
    <row r="835" spans="1:9" x14ac:dyDescent="0.35">
      <c r="A835">
        <v>26824</v>
      </c>
      <c r="B835">
        <v>133</v>
      </c>
      <c r="C835" t="s">
        <v>305</v>
      </c>
      <c r="D835">
        <v>149</v>
      </c>
      <c r="E835" t="s">
        <v>73</v>
      </c>
      <c r="F835" s="2">
        <v>45498</v>
      </c>
      <c r="G835" t="s">
        <v>650</v>
      </c>
      <c r="H835" t="s">
        <v>889</v>
      </c>
      <c r="I835">
        <v>-1324.2</v>
      </c>
    </row>
    <row r="836" spans="1:9" x14ac:dyDescent="0.35">
      <c r="A836">
        <v>26825</v>
      </c>
      <c r="B836">
        <v>133</v>
      </c>
      <c r="C836" t="s">
        <v>305</v>
      </c>
      <c r="D836">
        <v>149</v>
      </c>
      <c r="E836" t="s">
        <v>73</v>
      </c>
      <c r="F836" s="2">
        <v>45498</v>
      </c>
      <c r="G836" t="s">
        <v>650</v>
      </c>
      <c r="H836" t="s">
        <v>873</v>
      </c>
      <c r="I836">
        <v>-1200</v>
      </c>
    </row>
    <row r="837" spans="1:9" x14ac:dyDescent="0.35">
      <c r="A837">
        <v>26826</v>
      </c>
      <c r="B837">
        <v>133</v>
      </c>
      <c r="C837" t="s">
        <v>305</v>
      </c>
      <c r="D837">
        <v>149</v>
      </c>
      <c r="E837" t="s">
        <v>73</v>
      </c>
      <c r="F837" s="2">
        <v>45498</v>
      </c>
      <c r="G837" t="s">
        <v>650</v>
      </c>
      <c r="H837" t="s">
        <v>876</v>
      </c>
      <c r="I837">
        <v>-1519.92</v>
      </c>
    </row>
    <row r="838" spans="1:9" x14ac:dyDescent="0.35">
      <c r="A838">
        <v>26827</v>
      </c>
      <c r="B838">
        <v>133</v>
      </c>
      <c r="C838" t="s">
        <v>305</v>
      </c>
      <c r="D838">
        <v>149</v>
      </c>
      <c r="E838" t="s">
        <v>73</v>
      </c>
      <c r="F838" s="2">
        <v>45498</v>
      </c>
      <c r="G838" t="s">
        <v>650</v>
      </c>
      <c r="H838" t="s">
        <v>908</v>
      </c>
      <c r="I838">
        <v>-1413.6</v>
      </c>
    </row>
    <row r="839" spans="1:9" x14ac:dyDescent="0.35">
      <c r="A839">
        <v>26828</v>
      </c>
      <c r="B839">
        <v>133</v>
      </c>
      <c r="C839" t="s">
        <v>305</v>
      </c>
      <c r="D839">
        <v>149</v>
      </c>
      <c r="E839" t="s">
        <v>73</v>
      </c>
      <c r="F839" s="2">
        <v>45498</v>
      </c>
      <c r="G839" t="s">
        <v>650</v>
      </c>
      <c r="H839" t="s">
        <v>873</v>
      </c>
      <c r="I839">
        <v>-792</v>
      </c>
    </row>
    <row r="840" spans="1:9" x14ac:dyDescent="0.35">
      <c r="A840">
        <v>26829</v>
      </c>
      <c r="B840">
        <v>133</v>
      </c>
      <c r="C840" t="s">
        <v>305</v>
      </c>
      <c r="D840">
        <v>149</v>
      </c>
      <c r="E840" t="s">
        <v>73</v>
      </c>
      <c r="F840" s="2">
        <v>45498</v>
      </c>
      <c r="G840" t="s">
        <v>650</v>
      </c>
      <c r="H840" t="s">
        <v>903</v>
      </c>
      <c r="I840">
        <v>-198.75</v>
      </c>
    </row>
    <row r="841" spans="1:9" x14ac:dyDescent="0.35">
      <c r="A841">
        <v>24723</v>
      </c>
      <c r="B841">
        <v>134</v>
      </c>
      <c r="C841" t="s">
        <v>139</v>
      </c>
      <c r="D841">
        <v>149</v>
      </c>
      <c r="E841" t="s">
        <v>73</v>
      </c>
      <c r="F841" s="2">
        <v>45498</v>
      </c>
      <c r="G841" t="s">
        <v>648</v>
      </c>
      <c r="H841" t="s">
        <v>649</v>
      </c>
      <c r="I841">
        <v>0.01</v>
      </c>
    </row>
    <row r="842" spans="1:9" x14ac:dyDescent="0.35">
      <c r="A842">
        <v>24724</v>
      </c>
      <c r="B842">
        <v>134</v>
      </c>
      <c r="C842" t="s">
        <v>139</v>
      </c>
      <c r="D842">
        <v>149</v>
      </c>
      <c r="E842" t="s">
        <v>73</v>
      </c>
      <c r="F842" s="2">
        <v>45498</v>
      </c>
      <c r="G842" t="s">
        <v>648</v>
      </c>
      <c r="H842" t="s">
        <v>80</v>
      </c>
      <c r="I842">
        <v>10500</v>
      </c>
    </row>
    <row r="843" spans="1:9" x14ac:dyDescent="0.35">
      <c r="A843">
        <v>24725</v>
      </c>
      <c r="B843">
        <v>134</v>
      </c>
      <c r="C843" t="s">
        <v>139</v>
      </c>
      <c r="D843">
        <v>149</v>
      </c>
      <c r="E843" t="s">
        <v>73</v>
      </c>
      <c r="F843" s="2">
        <v>45498</v>
      </c>
      <c r="G843" t="s">
        <v>648</v>
      </c>
      <c r="H843" t="s">
        <v>818</v>
      </c>
      <c r="I843">
        <v>16633.349999999999</v>
      </c>
    </row>
    <row r="844" spans="1:9" x14ac:dyDescent="0.35">
      <c r="A844">
        <v>24726</v>
      </c>
      <c r="B844">
        <v>134</v>
      </c>
      <c r="C844" t="s">
        <v>139</v>
      </c>
      <c r="D844">
        <v>149</v>
      </c>
      <c r="E844" t="s">
        <v>73</v>
      </c>
      <c r="F844" s="2">
        <v>45498</v>
      </c>
      <c r="G844" t="s">
        <v>650</v>
      </c>
      <c r="H844" t="s">
        <v>745</v>
      </c>
      <c r="I844">
        <v>-109.04</v>
      </c>
    </row>
    <row r="845" spans="1:9" x14ac:dyDescent="0.35">
      <c r="A845">
        <v>24727</v>
      </c>
      <c r="B845">
        <v>134</v>
      </c>
      <c r="C845" t="s">
        <v>139</v>
      </c>
      <c r="D845">
        <v>149</v>
      </c>
      <c r="E845" t="s">
        <v>73</v>
      </c>
      <c r="F845" s="2">
        <v>45498</v>
      </c>
      <c r="G845" t="s">
        <v>650</v>
      </c>
      <c r="H845" t="s">
        <v>1002</v>
      </c>
      <c r="I845">
        <v>-336.8</v>
      </c>
    </row>
    <row r="846" spans="1:9" x14ac:dyDescent="0.35">
      <c r="A846">
        <v>24728</v>
      </c>
      <c r="B846">
        <v>134</v>
      </c>
      <c r="C846" t="s">
        <v>139</v>
      </c>
      <c r="D846">
        <v>149</v>
      </c>
      <c r="E846" t="s">
        <v>73</v>
      </c>
      <c r="F846" s="2">
        <v>45498</v>
      </c>
      <c r="G846" t="s">
        <v>650</v>
      </c>
      <c r="H846" t="s">
        <v>1003</v>
      </c>
      <c r="I846">
        <v>-500</v>
      </c>
    </row>
    <row r="847" spans="1:9" x14ac:dyDescent="0.35">
      <c r="A847">
        <v>24729</v>
      </c>
      <c r="B847">
        <v>134</v>
      </c>
      <c r="C847" t="s">
        <v>139</v>
      </c>
      <c r="D847">
        <v>149</v>
      </c>
      <c r="E847" t="s">
        <v>73</v>
      </c>
      <c r="F847" s="2">
        <v>45498</v>
      </c>
      <c r="G847" t="s">
        <v>650</v>
      </c>
      <c r="H847" t="s">
        <v>1004</v>
      </c>
      <c r="I847">
        <v>-292.68</v>
      </c>
    </row>
    <row r="848" spans="1:9" x14ac:dyDescent="0.35">
      <c r="A848">
        <v>24730</v>
      </c>
      <c r="B848">
        <v>134</v>
      </c>
      <c r="C848" t="s">
        <v>139</v>
      </c>
      <c r="D848">
        <v>149</v>
      </c>
      <c r="E848" t="s">
        <v>73</v>
      </c>
      <c r="F848" s="2">
        <v>45498</v>
      </c>
      <c r="G848" t="s">
        <v>650</v>
      </c>
      <c r="H848" t="s">
        <v>1005</v>
      </c>
      <c r="I848">
        <v>-8239.4</v>
      </c>
    </row>
    <row r="849" spans="1:9" x14ac:dyDescent="0.35">
      <c r="A849">
        <v>24731</v>
      </c>
      <c r="B849">
        <v>134</v>
      </c>
      <c r="C849" t="s">
        <v>139</v>
      </c>
      <c r="D849">
        <v>149</v>
      </c>
      <c r="E849" t="s">
        <v>73</v>
      </c>
      <c r="F849" s="2">
        <v>45498</v>
      </c>
      <c r="G849" t="s">
        <v>650</v>
      </c>
      <c r="H849" t="s">
        <v>1006</v>
      </c>
      <c r="I849">
        <v>-3121.5</v>
      </c>
    </row>
    <row r="850" spans="1:9" x14ac:dyDescent="0.35">
      <c r="A850">
        <v>24732</v>
      </c>
      <c r="B850">
        <v>134</v>
      </c>
      <c r="C850" t="s">
        <v>139</v>
      </c>
      <c r="D850">
        <v>149</v>
      </c>
      <c r="E850" t="s">
        <v>73</v>
      </c>
      <c r="F850" s="2">
        <v>45498</v>
      </c>
      <c r="G850" t="s">
        <v>650</v>
      </c>
      <c r="H850" t="s">
        <v>813</v>
      </c>
      <c r="I850">
        <v>-4000</v>
      </c>
    </row>
    <row r="851" spans="1:9" x14ac:dyDescent="0.35">
      <c r="A851">
        <v>24733</v>
      </c>
      <c r="B851">
        <v>134</v>
      </c>
      <c r="C851" t="s">
        <v>139</v>
      </c>
      <c r="D851">
        <v>149</v>
      </c>
      <c r="E851" t="s">
        <v>73</v>
      </c>
      <c r="F851" s="2">
        <v>45498</v>
      </c>
      <c r="G851" t="s">
        <v>650</v>
      </c>
      <c r="H851" t="s">
        <v>1007</v>
      </c>
      <c r="I851">
        <v>-800</v>
      </c>
    </row>
    <row r="852" spans="1:9" x14ac:dyDescent="0.35">
      <c r="A852">
        <v>24734</v>
      </c>
      <c r="B852">
        <v>134</v>
      </c>
      <c r="C852" t="s">
        <v>139</v>
      </c>
      <c r="D852">
        <v>149</v>
      </c>
      <c r="E852" t="s">
        <v>73</v>
      </c>
      <c r="F852" s="2">
        <v>45498</v>
      </c>
      <c r="G852" t="s">
        <v>650</v>
      </c>
      <c r="H852" t="s">
        <v>989</v>
      </c>
      <c r="I852">
        <v>-25000</v>
      </c>
    </row>
    <row r="853" spans="1:9" x14ac:dyDescent="0.35">
      <c r="A853">
        <v>26803</v>
      </c>
      <c r="B853">
        <v>133</v>
      </c>
      <c r="C853" t="s">
        <v>305</v>
      </c>
      <c r="D853">
        <v>149</v>
      </c>
      <c r="E853" t="s">
        <v>73</v>
      </c>
      <c r="F853" s="2">
        <v>45497</v>
      </c>
      <c r="G853" t="s">
        <v>648</v>
      </c>
      <c r="H853" t="s">
        <v>1008</v>
      </c>
      <c r="I853">
        <v>472.24</v>
      </c>
    </row>
    <row r="854" spans="1:9" x14ac:dyDescent="0.35">
      <c r="A854">
        <v>26804</v>
      </c>
      <c r="B854">
        <v>133</v>
      </c>
      <c r="C854" t="s">
        <v>305</v>
      </c>
      <c r="D854">
        <v>149</v>
      </c>
      <c r="E854" t="s">
        <v>73</v>
      </c>
      <c r="F854" s="2">
        <v>45497</v>
      </c>
      <c r="G854" t="s">
        <v>650</v>
      </c>
      <c r="H854" t="s">
        <v>952</v>
      </c>
      <c r="I854">
        <v>-610.47</v>
      </c>
    </row>
    <row r="855" spans="1:9" x14ac:dyDescent="0.35">
      <c r="A855">
        <v>26805</v>
      </c>
      <c r="B855">
        <v>133</v>
      </c>
      <c r="C855" t="s">
        <v>305</v>
      </c>
      <c r="D855">
        <v>149</v>
      </c>
      <c r="E855" t="s">
        <v>73</v>
      </c>
      <c r="F855" s="2">
        <v>45497</v>
      </c>
      <c r="G855" t="s">
        <v>650</v>
      </c>
      <c r="H855" t="s">
        <v>879</v>
      </c>
      <c r="I855">
        <v>-2627.8</v>
      </c>
    </row>
    <row r="856" spans="1:9" x14ac:dyDescent="0.35">
      <c r="A856">
        <v>26806</v>
      </c>
      <c r="B856">
        <v>133</v>
      </c>
      <c r="C856" t="s">
        <v>305</v>
      </c>
      <c r="D856">
        <v>149</v>
      </c>
      <c r="E856" t="s">
        <v>73</v>
      </c>
      <c r="F856" s="2">
        <v>45497</v>
      </c>
      <c r="G856" t="s">
        <v>650</v>
      </c>
      <c r="H856" t="s">
        <v>860</v>
      </c>
      <c r="I856">
        <v>-1458</v>
      </c>
    </row>
    <row r="857" spans="1:9" x14ac:dyDescent="0.35">
      <c r="A857">
        <v>26807</v>
      </c>
      <c r="B857">
        <v>133</v>
      </c>
      <c r="C857" t="s">
        <v>305</v>
      </c>
      <c r="D857">
        <v>149</v>
      </c>
      <c r="E857" t="s">
        <v>73</v>
      </c>
      <c r="F857" s="2">
        <v>45497</v>
      </c>
      <c r="G857" t="s">
        <v>650</v>
      </c>
      <c r="H857" t="s">
        <v>867</v>
      </c>
      <c r="I857">
        <v>-509</v>
      </c>
    </row>
    <row r="858" spans="1:9" x14ac:dyDescent="0.35">
      <c r="A858">
        <v>26808</v>
      </c>
      <c r="B858">
        <v>133</v>
      </c>
      <c r="C858" t="s">
        <v>305</v>
      </c>
      <c r="D858">
        <v>149</v>
      </c>
      <c r="E858" t="s">
        <v>73</v>
      </c>
      <c r="F858" s="2">
        <v>45497</v>
      </c>
      <c r="G858" t="s">
        <v>650</v>
      </c>
      <c r="H858" t="s">
        <v>1009</v>
      </c>
      <c r="I858">
        <v>-534</v>
      </c>
    </row>
    <row r="859" spans="1:9" x14ac:dyDescent="0.35">
      <c r="A859">
        <v>24712</v>
      </c>
      <c r="B859">
        <v>134</v>
      </c>
      <c r="C859" t="s">
        <v>139</v>
      </c>
      <c r="D859">
        <v>149</v>
      </c>
      <c r="E859" t="s">
        <v>73</v>
      </c>
      <c r="F859" s="2">
        <v>45497</v>
      </c>
      <c r="G859" t="s">
        <v>648</v>
      </c>
      <c r="H859" t="s">
        <v>649</v>
      </c>
      <c r="I859">
        <v>0.03</v>
      </c>
    </row>
    <row r="860" spans="1:9" x14ac:dyDescent="0.35">
      <c r="A860">
        <v>24713</v>
      </c>
      <c r="B860">
        <v>134</v>
      </c>
      <c r="C860" t="s">
        <v>139</v>
      </c>
      <c r="D860">
        <v>149</v>
      </c>
      <c r="E860" t="s">
        <v>73</v>
      </c>
      <c r="F860" s="2">
        <v>45497</v>
      </c>
      <c r="G860" t="s">
        <v>650</v>
      </c>
      <c r="H860" t="s">
        <v>662</v>
      </c>
      <c r="I860">
        <v>-2</v>
      </c>
    </row>
    <row r="861" spans="1:9" x14ac:dyDescent="0.35">
      <c r="A861">
        <v>24714</v>
      </c>
      <c r="B861">
        <v>134</v>
      </c>
      <c r="C861" t="s">
        <v>139</v>
      </c>
      <c r="D861">
        <v>149</v>
      </c>
      <c r="E861" t="s">
        <v>73</v>
      </c>
      <c r="F861" s="2">
        <v>45497</v>
      </c>
      <c r="G861" t="s">
        <v>648</v>
      </c>
      <c r="H861" t="s">
        <v>818</v>
      </c>
      <c r="I861">
        <v>10714.13</v>
      </c>
    </row>
    <row r="862" spans="1:9" x14ac:dyDescent="0.35">
      <c r="A862">
        <v>24715</v>
      </c>
      <c r="B862">
        <v>134</v>
      </c>
      <c r="C862" t="s">
        <v>139</v>
      </c>
      <c r="D862">
        <v>149</v>
      </c>
      <c r="E862" t="s">
        <v>73</v>
      </c>
      <c r="F862" s="2">
        <v>45497</v>
      </c>
      <c r="G862" t="s">
        <v>650</v>
      </c>
      <c r="H862" t="s">
        <v>976</v>
      </c>
      <c r="I862">
        <v>-2373.2199999999998</v>
      </c>
    </row>
    <row r="863" spans="1:9" x14ac:dyDescent="0.35">
      <c r="A863">
        <v>24716</v>
      </c>
      <c r="B863">
        <v>134</v>
      </c>
      <c r="C863" t="s">
        <v>139</v>
      </c>
      <c r="D863">
        <v>149</v>
      </c>
      <c r="E863" t="s">
        <v>73</v>
      </c>
      <c r="F863" s="2">
        <v>45497</v>
      </c>
      <c r="G863" t="s">
        <v>650</v>
      </c>
      <c r="H863" t="s">
        <v>1010</v>
      </c>
      <c r="I863">
        <v>-676.38</v>
      </c>
    </row>
    <row r="864" spans="1:9" x14ac:dyDescent="0.35">
      <c r="A864">
        <v>24717</v>
      </c>
      <c r="B864">
        <v>134</v>
      </c>
      <c r="C864" t="s">
        <v>139</v>
      </c>
      <c r="D864">
        <v>149</v>
      </c>
      <c r="E864" t="s">
        <v>73</v>
      </c>
      <c r="F864" s="2">
        <v>45497</v>
      </c>
      <c r="G864" t="s">
        <v>650</v>
      </c>
      <c r="H864" t="s">
        <v>826</v>
      </c>
      <c r="I864">
        <v>-284</v>
      </c>
    </row>
    <row r="865" spans="1:9" x14ac:dyDescent="0.35">
      <c r="A865">
        <v>24718</v>
      </c>
      <c r="B865">
        <v>134</v>
      </c>
      <c r="C865" t="s">
        <v>139</v>
      </c>
      <c r="D865">
        <v>149</v>
      </c>
      <c r="E865" t="s">
        <v>73</v>
      </c>
      <c r="F865" s="2">
        <v>45497</v>
      </c>
      <c r="G865" t="s">
        <v>650</v>
      </c>
      <c r="H865" t="s">
        <v>744</v>
      </c>
      <c r="I865">
        <v>-696</v>
      </c>
    </row>
    <row r="866" spans="1:9" x14ac:dyDescent="0.35">
      <c r="A866">
        <v>24719</v>
      </c>
      <c r="B866">
        <v>134</v>
      </c>
      <c r="C866" t="s">
        <v>139</v>
      </c>
      <c r="D866">
        <v>149</v>
      </c>
      <c r="E866" t="s">
        <v>73</v>
      </c>
      <c r="F866" s="2">
        <v>45497</v>
      </c>
      <c r="G866" t="s">
        <v>650</v>
      </c>
      <c r="H866" t="s">
        <v>662</v>
      </c>
      <c r="I866">
        <v>-2</v>
      </c>
    </row>
    <row r="867" spans="1:9" x14ac:dyDescent="0.35">
      <c r="A867">
        <v>24720</v>
      </c>
      <c r="B867">
        <v>134</v>
      </c>
      <c r="C867" t="s">
        <v>139</v>
      </c>
      <c r="D867">
        <v>149</v>
      </c>
      <c r="E867" t="s">
        <v>73</v>
      </c>
      <c r="F867" s="2">
        <v>45497</v>
      </c>
      <c r="G867" t="s">
        <v>650</v>
      </c>
      <c r="H867" t="s">
        <v>816</v>
      </c>
      <c r="I867">
        <v>-1098.3900000000001</v>
      </c>
    </row>
    <row r="868" spans="1:9" x14ac:dyDescent="0.35">
      <c r="A868">
        <v>24721</v>
      </c>
      <c r="B868">
        <v>134</v>
      </c>
      <c r="C868" t="s">
        <v>139</v>
      </c>
      <c r="D868">
        <v>149</v>
      </c>
      <c r="E868" t="s">
        <v>73</v>
      </c>
      <c r="F868" s="2">
        <v>45497</v>
      </c>
      <c r="G868" t="s">
        <v>650</v>
      </c>
      <c r="H868" t="s">
        <v>1011</v>
      </c>
      <c r="I868">
        <v>-100.8</v>
      </c>
    </row>
    <row r="869" spans="1:9" x14ac:dyDescent="0.35">
      <c r="A869">
        <v>24722</v>
      </c>
      <c r="B869">
        <v>134</v>
      </c>
      <c r="C869" t="s">
        <v>139</v>
      </c>
      <c r="D869">
        <v>149</v>
      </c>
      <c r="E869" t="s">
        <v>73</v>
      </c>
      <c r="F869" s="2">
        <v>45497</v>
      </c>
      <c r="G869" t="s">
        <v>650</v>
      </c>
      <c r="H869" t="s">
        <v>722</v>
      </c>
      <c r="I869">
        <v>-1177.6400000000001</v>
      </c>
    </row>
    <row r="870" spans="1:9" x14ac:dyDescent="0.35">
      <c r="A870">
        <v>26795</v>
      </c>
      <c r="B870">
        <v>133</v>
      </c>
      <c r="C870" t="s">
        <v>305</v>
      </c>
      <c r="D870">
        <v>149</v>
      </c>
      <c r="E870" t="s">
        <v>73</v>
      </c>
      <c r="F870" s="2">
        <v>45496</v>
      </c>
      <c r="G870" t="s">
        <v>650</v>
      </c>
      <c r="H870" t="s">
        <v>862</v>
      </c>
      <c r="I870">
        <v>-3817.61</v>
      </c>
    </row>
    <row r="871" spans="1:9" x14ac:dyDescent="0.35">
      <c r="A871">
        <v>26796</v>
      </c>
      <c r="B871">
        <v>133</v>
      </c>
      <c r="C871" t="s">
        <v>305</v>
      </c>
      <c r="D871">
        <v>149</v>
      </c>
      <c r="E871" t="s">
        <v>73</v>
      </c>
      <c r="F871" s="2">
        <v>45496</v>
      </c>
      <c r="G871" t="s">
        <v>650</v>
      </c>
      <c r="H871" t="s">
        <v>900</v>
      </c>
      <c r="I871">
        <v>-2824.77</v>
      </c>
    </row>
    <row r="872" spans="1:9" x14ac:dyDescent="0.35">
      <c r="A872">
        <v>26797</v>
      </c>
      <c r="B872">
        <v>133</v>
      </c>
      <c r="C872" t="s">
        <v>305</v>
      </c>
      <c r="D872">
        <v>149</v>
      </c>
      <c r="E872" t="s">
        <v>73</v>
      </c>
      <c r="F872" s="2">
        <v>45496</v>
      </c>
      <c r="G872" t="s">
        <v>650</v>
      </c>
      <c r="H872" t="s">
        <v>953</v>
      </c>
      <c r="I872">
        <v>-780</v>
      </c>
    </row>
    <row r="873" spans="1:9" x14ac:dyDescent="0.35">
      <c r="A873">
        <v>26798</v>
      </c>
      <c r="B873">
        <v>133</v>
      </c>
      <c r="C873" t="s">
        <v>305</v>
      </c>
      <c r="D873">
        <v>149</v>
      </c>
      <c r="E873" t="s">
        <v>73</v>
      </c>
      <c r="F873" s="2">
        <v>45496</v>
      </c>
      <c r="G873" t="s">
        <v>650</v>
      </c>
      <c r="H873" t="s">
        <v>858</v>
      </c>
      <c r="I873">
        <v>-2878.46</v>
      </c>
    </row>
    <row r="874" spans="1:9" x14ac:dyDescent="0.35">
      <c r="A874">
        <v>26799</v>
      </c>
      <c r="B874">
        <v>133</v>
      </c>
      <c r="C874" t="s">
        <v>305</v>
      </c>
      <c r="D874">
        <v>149</v>
      </c>
      <c r="E874" t="s">
        <v>73</v>
      </c>
      <c r="F874" s="2">
        <v>45496</v>
      </c>
      <c r="G874" t="s">
        <v>650</v>
      </c>
      <c r="H874" t="s">
        <v>874</v>
      </c>
      <c r="I874">
        <v>-922.17</v>
      </c>
    </row>
    <row r="875" spans="1:9" x14ac:dyDescent="0.35">
      <c r="A875">
        <v>26800</v>
      </c>
      <c r="B875">
        <v>133</v>
      </c>
      <c r="C875" t="s">
        <v>305</v>
      </c>
      <c r="D875">
        <v>149</v>
      </c>
      <c r="E875" t="s">
        <v>73</v>
      </c>
      <c r="F875" s="2">
        <v>45496</v>
      </c>
      <c r="G875" t="s">
        <v>650</v>
      </c>
      <c r="H875" t="s">
        <v>921</v>
      </c>
      <c r="I875">
        <v>-263.57</v>
      </c>
    </row>
    <row r="876" spans="1:9" x14ac:dyDescent="0.35">
      <c r="A876">
        <v>26801</v>
      </c>
      <c r="B876">
        <v>133</v>
      </c>
      <c r="C876" t="s">
        <v>305</v>
      </c>
      <c r="D876">
        <v>149</v>
      </c>
      <c r="E876" t="s">
        <v>73</v>
      </c>
      <c r="F876" s="2">
        <v>45496</v>
      </c>
      <c r="G876" t="s">
        <v>650</v>
      </c>
      <c r="H876" t="s">
        <v>866</v>
      </c>
      <c r="I876">
        <v>-932.9</v>
      </c>
    </row>
    <row r="877" spans="1:9" x14ac:dyDescent="0.35">
      <c r="A877">
        <v>26802</v>
      </c>
      <c r="B877">
        <v>133</v>
      </c>
      <c r="C877" t="s">
        <v>305</v>
      </c>
      <c r="D877">
        <v>149</v>
      </c>
      <c r="E877" t="s">
        <v>73</v>
      </c>
      <c r="F877" s="2">
        <v>45496</v>
      </c>
      <c r="G877" t="s">
        <v>648</v>
      </c>
      <c r="H877" t="s">
        <v>1012</v>
      </c>
      <c r="I877">
        <v>2050</v>
      </c>
    </row>
    <row r="878" spans="1:9" x14ac:dyDescent="0.35">
      <c r="A878">
        <v>24701</v>
      </c>
      <c r="B878">
        <v>134</v>
      </c>
      <c r="C878" t="s">
        <v>139</v>
      </c>
      <c r="D878">
        <v>149</v>
      </c>
      <c r="E878" t="s">
        <v>73</v>
      </c>
      <c r="F878" s="2">
        <v>45496</v>
      </c>
      <c r="G878" t="s">
        <v>648</v>
      </c>
      <c r="H878" t="s">
        <v>649</v>
      </c>
      <c r="I878">
        <v>0.02</v>
      </c>
    </row>
    <row r="879" spans="1:9" x14ac:dyDescent="0.35">
      <c r="A879">
        <v>24702</v>
      </c>
      <c r="B879">
        <v>134</v>
      </c>
      <c r="C879" t="s">
        <v>139</v>
      </c>
      <c r="D879">
        <v>149</v>
      </c>
      <c r="E879" t="s">
        <v>73</v>
      </c>
      <c r="F879" s="2">
        <v>45496</v>
      </c>
      <c r="G879" t="s">
        <v>648</v>
      </c>
      <c r="H879" t="s">
        <v>1013</v>
      </c>
      <c r="I879">
        <v>5123.0200000000004</v>
      </c>
    </row>
    <row r="880" spans="1:9" x14ac:dyDescent="0.35">
      <c r="A880">
        <v>24703</v>
      </c>
      <c r="B880">
        <v>134</v>
      </c>
      <c r="C880" t="s">
        <v>139</v>
      </c>
      <c r="D880">
        <v>149</v>
      </c>
      <c r="E880" t="s">
        <v>73</v>
      </c>
      <c r="F880" s="2">
        <v>45496</v>
      </c>
      <c r="G880" t="s">
        <v>648</v>
      </c>
      <c r="H880" t="s">
        <v>818</v>
      </c>
      <c r="I880">
        <v>5695.71</v>
      </c>
    </row>
    <row r="881" spans="1:9" x14ac:dyDescent="0.35">
      <c r="A881">
        <v>24704</v>
      </c>
      <c r="B881">
        <v>134</v>
      </c>
      <c r="C881" t="s">
        <v>139</v>
      </c>
      <c r="D881">
        <v>149</v>
      </c>
      <c r="E881" t="s">
        <v>73</v>
      </c>
      <c r="F881" s="2">
        <v>45496</v>
      </c>
      <c r="G881" t="s">
        <v>648</v>
      </c>
      <c r="H881" t="s">
        <v>803</v>
      </c>
      <c r="I881">
        <v>2450</v>
      </c>
    </row>
    <row r="882" spans="1:9" x14ac:dyDescent="0.35">
      <c r="A882">
        <v>24705</v>
      </c>
      <c r="B882">
        <v>134</v>
      </c>
      <c r="C882" t="s">
        <v>139</v>
      </c>
      <c r="D882">
        <v>149</v>
      </c>
      <c r="E882" t="s">
        <v>73</v>
      </c>
      <c r="F882" s="2">
        <v>45496</v>
      </c>
      <c r="G882" t="s">
        <v>648</v>
      </c>
      <c r="H882" t="s">
        <v>803</v>
      </c>
      <c r="I882">
        <v>6938.75</v>
      </c>
    </row>
    <row r="883" spans="1:9" x14ac:dyDescent="0.35">
      <c r="A883">
        <v>24706</v>
      </c>
      <c r="B883">
        <v>134</v>
      </c>
      <c r="C883" t="s">
        <v>139</v>
      </c>
      <c r="D883">
        <v>149</v>
      </c>
      <c r="E883" t="s">
        <v>73</v>
      </c>
      <c r="F883" s="2">
        <v>45496</v>
      </c>
      <c r="G883" t="s">
        <v>648</v>
      </c>
      <c r="H883" t="s">
        <v>1014</v>
      </c>
      <c r="I883">
        <v>2450.6999999999998</v>
      </c>
    </row>
    <row r="884" spans="1:9" x14ac:dyDescent="0.35">
      <c r="A884">
        <v>24707</v>
      </c>
      <c r="B884">
        <v>134</v>
      </c>
      <c r="C884" t="s">
        <v>139</v>
      </c>
      <c r="D884">
        <v>149</v>
      </c>
      <c r="E884" t="s">
        <v>73</v>
      </c>
      <c r="F884" s="2">
        <v>45496</v>
      </c>
      <c r="G884" t="s">
        <v>650</v>
      </c>
      <c r="H884" t="s">
        <v>1015</v>
      </c>
      <c r="I884">
        <v>-290</v>
      </c>
    </row>
    <row r="885" spans="1:9" x14ac:dyDescent="0.35">
      <c r="A885">
        <v>24708</v>
      </c>
      <c r="B885">
        <v>134</v>
      </c>
      <c r="C885" t="s">
        <v>139</v>
      </c>
      <c r="D885">
        <v>149</v>
      </c>
      <c r="E885" t="s">
        <v>73</v>
      </c>
      <c r="F885" s="2">
        <v>45496</v>
      </c>
      <c r="G885" t="s">
        <v>650</v>
      </c>
      <c r="H885" t="s">
        <v>1015</v>
      </c>
      <c r="I885">
        <v>-1160</v>
      </c>
    </row>
    <row r="886" spans="1:9" x14ac:dyDescent="0.35">
      <c r="A886">
        <v>24709</v>
      </c>
      <c r="B886">
        <v>134</v>
      </c>
      <c r="C886" t="s">
        <v>139</v>
      </c>
      <c r="D886">
        <v>149</v>
      </c>
      <c r="E886" t="s">
        <v>73</v>
      </c>
      <c r="F886" s="2">
        <v>45496</v>
      </c>
      <c r="G886" t="s">
        <v>650</v>
      </c>
      <c r="H886" t="s">
        <v>675</v>
      </c>
      <c r="I886">
        <v>-2003.4</v>
      </c>
    </row>
    <row r="887" spans="1:9" x14ac:dyDescent="0.35">
      <c r="A887">
        <v>24710</v>
      </c>
      <c r="B887">
        <v>134</v>
      </c>
      <c r="C887" t="s">
        <v>139</v>
      </c>
      <c r="D887">
        <v>149</v>
      </c>
      <c r="E887" t="s">
        <v>73</v>
      </c>
      <c r="F887" s="2">
        <v>45496</v>
      </c>
      <c r="G887" t="s">
        <v>650</v>
      </c>
      <c r="H887" t="s">
        <v>819</v>
      </c>
      <c r="I887">
        <v>-24084.25</v>
      </c>
    </row>
    <row r="888" spans="1:9" x14ac:dyDescent="0.35">
      <c r="A888">
        <v>24711</v>
      </c>
      <c r="B888">
        <v>134</v>
      </c>
      <c r="C888" t="s">
        <v>139</v>
      </c>
      <c r="D888">
        <v>149</v>
      </c>
      <c r="E888" t="s">
        <v>73</v>
      </c>
      <c r="F888" s="2">
        <v>45496</v>
      </c>
      <c r="G888" t="s">
        <v>650</v>
      </c>
      <c r="H888" t="s">
        <v>745</v>
      </c>
      <c r="I888">
        <v>-220</v>
      </c>
    </row>
    <row r="889" spans="1:9" x14ac:dyDescent="0.35">
      <c r="A889">
        <v>26769</v>
      </c>
      <c r="B889">
        <v>133</v>
      </c>
      <c r="C889" t="s">
        <v>305</v>
      </c>
      <c r="D889">
        <v>149</v>
      </c>
      <c r="E889" t="s">
        <v>73</v>
      </c>
      <c r="F889" s="2">
        <v>45495</v>
      </c>
      <c r="G889" t="s">
        <v>648</v>
      </c>
      <c r="H889" t="s">
        <v>792</v>
      </c>
      <c r="I889">
        <v>95.62</v>
      </c>
    </row>
    <row r="890" spans="1:9" x14ac:dyDescent="0.35">
      <c r="A890">
        <v>26770</v>
      </c>
      <c r="B890">
        <v>133</v>
      </c>
      <c r="C890" t="s">
        <v>305</v>
      </c>
      <c r="D890">
        <v>149</v>
      </c>
      <c r="E890" t="s">
        <v>73</v>
      </c>
      <c r="F890" s="2">
        <v>45495</v>
      </c>
      <c r="G890" t="s">
        <v>648</v>
      </c>
      <c r="H890" t="s">
        <v>791</v>
      </c>
      <c r="I890">
        <v>40500</v>
      </c>
    </row>
    <row r="891" spans="1:9" x14ac:dyDescent="0.35">
      <c r="A891">
        <v>26771</v>
      </c>
      <c r="B891">
        <v>133</v>
      </c>
      <c r="C891" t="s">
        <v>305</v>
      </c>
      <c r="D891">
        <v>149</v>
      </c>
      <c r="E891" t="s">
        <v>73</v>
      </c>
      <c r="F891" s="2">
        <v>45495</v>
      </c>
      <c r="G891" t="s">
        <v>650</v>
      </c>
      <c r="H891" t="s">
        <v>850</v>
      </c>
      <c r="I891">
        <v>-687.4</v>
      </c>
    </row>
    <row r="892" spans="1:9" x14ac:dyDescent="0.35">
      <c r="A892">
        <v>26772</v>
      </c>
      <c r="B892">
        <v>133</v>
      </c>
      <c r="C892" t="s">
        <v>305</v>
      </c>
      <c r="D892">
        <v>149</v>
      </c>
      <c r="E892" t="s">
        <v>73</v>
      </c>
      <c r="F892" s="2">
        <v>45495</v>
      </c>
      <c r="G892" t="s">
        <v>650</v>
      </c>
      <c r="H892" t="s">
        <v>952</v>
      </c>
      <c r="I892">
        <v>-4404.2</v>
      </c>
    </row>
    <row r="893" spans="1:9" x14ac:dyDescent="0.35">
      <c r="A893">
        <v>26773</v>
      </c>
      <c r="B893">
        <v>133</v>
      </c>
      <c r="C893" t="s">
        <v>305</v>
      </c>
      <c r="D893">
        <v>149</v>
      </c>
      <c r="E893" t="s">
        <v>73</v>
      </c>
      <c r="F893" s="2">
        <v>45495</v>
      </c>
      <c r="G893" t="s">
        <v>650</v>
      </c>
      <c r="H893" t="s">
        <v>883</v>
      </c>
      <c r="I893">
        <v>-537.5</v>
      </c>
    </row>
    <row r="894" spans="1:9" x14ac:dyDescent="0.35">
      <c r="A894">
        <v>26774</v>
      </c>
      <c r="B894">
        <v>133</v>
      </c>
      <c r="C894" t="s">
        <v>305</v>
      </c>
      <c r="D894">
        <v>149</v>
      </c>
      <c r="E894" t="s">
        <v>73</v>
      </c>
      <c r="F894" s="2">
        <v>45495</v>
      </c>
      <c r="G894" t="s">
        <v>650</v>
      </c>
      <c r="H894" t="s">
        <v>896</v>
      </c>
      <c r="I894">
        <v>-848.82</v>
      </c>
    </row>
    <row r="895" spans="1:9" x14ac:dyDescent="0.35">
      <c r="A895">
        <v>26775</v>
      </c>
      <c r="B895">
        <v>133</v>
      </c>
      <c r="C895" t="s">
        <v>305</v>
      </c>
      <c r="D895">
        <v>149</v>
      </c>
      <c r="E895" t="s">
        <v>73</v>
      </c>
      <c r="F895" s="2">
        <v>45495</v>
      </c>
      <c r="G895" t="s">
        <v>650</v>
      </c>
      <c r="H895" t="s">
        <v>863</v>
      </c>
      <c r="I895">
        <v>-2099.44</v>
      </c>
    </row>
    <row r="896" spans="1:9" x14ac:dyDescent="0.35">
      <c r="A896">
        <v>26776</v>
      </c>
      <c r="B896">
        <v>133</v>
      </c>
      <c r="C896" t="s">
        <v>305</v>
      </c>
      <c r="D896">
        <v>149</v>
      </c>
      <c r="E896" t="s">
        <v>73</v>
      </c>
      <c r="F896" s="2">
        <v>45495</v>
      </c>
      <c r="G896" t="s">
        <v>650</v>
      </c>
      <c r="H896" t="s">
        <v>1016</v>
      </c>
      <c r="I896">
        <v>-515.75</v>
      </c>
    </row>
    <row r="897" spans="1:9" x14ac:dyDescent="0.35">
      <c r="A897">
        <v>26777</v>
      </c>
      <c r="B897">
        <v>133</v>
      </c>
      <c r="C897" t="s">
        <v>305</v>
      </c>
      <c r="D897">
        <v>149</v>
      </c>
      <c r="E897" t="s">
        <v>73</v>
      </c>
      <c r="F897" s="2">
        <v>45495</v>
      </c>
      <c r="G897" t="s">
        <v>650</v>
      </c>
      <c r="H897" t="s">
        <v>886</v>
      </c>
      <c r="I897">
        <v>-624.72</v>
      </c>
    </row>
    <row r="898" spans="1:9" x14ac:dyDescent="0.35">
      <c r="A898">
        <v>26778</v>
      </c>
      <c r="B898">
        <v>133</v>
      </c>
      <c r="C898" t="s">
        <v>305</v>
      </c>
      <c r="D898">
        <v>149</v>
      </c>
      <c r="E898" t="s">
        <v>73</v>
      </c>
      <c r="F898" s="2">
        <v>45495</v>
      </c>
      <c r="G898" t="s">
        <v>650</v>
      </c>
      <c r="H898" t="s">
        <v>879</v>
      </c>
      <c r="I898">
        <v>-1313.9</v>
      </c>
    </row>
    <row r="899" spans="1:9" x14ac:dyDescent="0.35">
      <c r="A899">
        <v>26779</v>
      </c>
      <c r="B899">
        <v>133</v>
      </c>
      <c r="C899" t="s">
        <v>305</v>
      </c>
      <c r="D899">
        <v>149</v>
      </c>
      <c r="E899" t="s">
        <v>73</v>
      </c>
      <c r="F899" s="2">
        <v>45495</v>
      </c>
      <c r="G899" t="s">
        <v>650</v>
      </c>
      <c r="H899" t="s">
        <v>865</v>
      </c>
      <c r="I899">
        <v>-190</v>
      </c>
    </row>
    <row r="900" spans="1:9" x14ac:dyDescent="0.35">
      <c r="A900">
        <v>26780</v>
      </c>
      <c r="B900">
        <v>133</v>
      </c>
      <c r="C900" t="s">
        <v>305</v>
      </c>
      <c r="D900">
        <v>149</v>
      </c>
      <c r="E900" t="s">
        <v>73</v>
      </c>
      <c r="F900" s="2">
        <v>45495</v>
      </c>
      <c r="G900" t="s">
        <v>650</v>
      </c>
      <c r="H900" t="s">
        <v>940</v>
      </c>
      <c r="I900">
        <v>-609.41999999999996</v>
      </c>
    </row>
    <row r="901" spans="1:9" x14ac:dyDescent="0.35">
      <c r="A901">
        <v>26781</v>
      </c>
      <c r="B901">
        <v>133</v>
      </c>
      <c r="C901" t="s">
        <v>305</v>
      </c>
      <c r="D901">
        <v>149</v>
      </c>
      <c r="E901" t="s">
        <v>73</v>
      </c>
      <c r="F901" s="2">
        <v>45495</v>
      </c>
      <c r="G901" t="s">
        <v>650</v>
      </c>
      <c r="H901" t="s">
        <v>1017</v>
      </c>
      <c r="I901">
        <v>-121.55</v>
      </c>
    </row>
    <row r="902" spans="1:9" x14ac:dyDescent="0.35">
      <c r="A902">
        <v>26782</v>
      </c>
      <c r="B902">
        <v>133</v>
      </c>
      <c r="C902" t="s">
        <v>305</v>
      </c>
      <c r="D902">
        <v>149</v>
      </c>
      <c r="E902" t="s">
        <v>73</v>
      </c>
      <c r="F902" s="2">
        <v>45495</v>
      </c>
      <c r="G902" t="s">
        <v>650</v>
      </c>
      <c r="H902" t="s">
        <v>877</v>
      </c>
      <c r="I902">
        <v>-2152.46</v>
      </c>
    </row>
    <row r="903" spans="1:9" x14ac:dyDescent="0.35">
      <c r="A903">
        <v>26783</v>
      </c>
      <c r="B903">
        <v>133</v>
      </c>
      <c r="C903" t="s">
        <v>305</v>
      </c>
      <c r="D903">
        <v>149</v>
      </c>
      <c r="E903" t="s">
        <v>73</v>
      </c>
      <c r="F903" s="2">
        <v>45495</v>
      </c>
      <c r="G903" t="s">
        <v>650</v>
      </c>
      <c r="H903" t="s">
        <v>942</v>
      </c>
      <c r="I903">
        <v>-718.39</v>
      </c>
    </row>
    <row r="904" spans="1:9" x14ac:dyDescent="0.35">
      <c r="A904">
        <v>26784</v>
      </c>
      <c r="B904">
        <v>133</v>
      </c>
      <c r="C904" t="s">
        <v>305</v>
      </c>
      <c r="D904">
        <v>149</v>
      </c>
      <c r="E904" t="s">
        <v>73</v>
      </c>
      <c r="F904" s="2">
        <v>45495</v>
      </c>
      <c r="G904" t="s">
        <v>650</v>
      </c>
      <c r="H904" t="s">
        <v>876</v>
      </c>
      <c r="I904">
        <v>-1512.58</v>
      </c>
    </row>
    <row r="905" spans="1:9" x14ac:dyDescent="0.35">
      <c r="A905">
        <v>26785</v>
      </c>
      <c r="B905">
        <v>133</v>
      </c>
      <c r="C905" t="s">
        <v>305</v>
      </c>
      <c r="D905">
        <v>149</v>
      </c>
      <c r="E905" t="s">
        <v>73</v>
      </c>
      <c r="F905" s="2">
        <v>45495</v>
      </c>
      <c r="G905" t="s">
        <v>650</v>
      </c>
      <c r="H905" t="s">
        <v>859</v>
      </c>
      <c r="I905">
        <v>-2170</v>
      </c>
    </row>
    <row r="906" spans="1:9" x14ac:dyDescent="0.35">
      <c r="A906">
        <v>26786</v>
      </c>
      <c r="B906">
        <v>133</v>
      </c>
      <c r="C906" t="s">
        <v>305</v>
      </c>
      <c r="D906">
        <v>149</v>
      </c>
      <c r="E906" t="s">
        <v>73</v>
      </c>
      <c r="F906" s="2">
        <v>45495</v>
      </c>
      <c r="G906" t="s">
        <v>650</v>
      </c>
      <c r="H906" t="s">
        <v>932</v>
      </c>
      <c r="I906">
        <v>-367.46</v>
      </c>
    </row>
    <row r="907" spans="1:9" x14ac:dyDescent="0.35">
      <c r="A907">
        <v>26787</v>
      </c>
      <c r="B907">
        <v>133</v>
      </c>
      <c r="C907" t="s">
        <v>305</v>
      </c>
      <c r="D907">
        <v>149</v>
      </c>
      <c r="E907" t="s">
        <v>73</v>
      </c>
      <c r="F907" s="2">
        <v>45495</v>
      </c>
      <c r="G907" t="s">
        <v>650</v>
      </c>
      <c r="H907" t="s">
        <v>887</v>
      </c>
      <c r="I907">
        <v>-1173.4100000000001</v>
      </c>
    </row>
    <row r="908" spans="1:9" x14ac:dyDescent="0.35">
      <c r="A908">
        <v>26788</v>
      </c>
      <c r="B908">
        <v>133</v>
      </c>
      <c r="C908" t="s">
        <v>305</v>
      </c>
      <c r="D908">
        <v>149</v>
      </c>
      <c r="E908" t="s">
        <v>73</v>
      </c>
      <c r="F908" s="2">
        <v>45495</v>
      </c>
      <c r="G908" t="s">
        <v>650</v>
      </c>
      <c r="H908" t="s">
        <v>890</v>
      </c>
      <c r="I908">
        <v>-351.4</v>
      </c>
    </row>
    <row r="909" spans="1:9" x14ac:dyDescent="0.35">
      <c r="A909">
        <v>26789</v>
      </c>
      <c r="B909">
        <v>133</v>
      </c>
      <c r="C909" t="s">
        <v>305</v>
      </c>
      <c r="D909">
        <v>149</v>
      </c>
      <c r="E909" t="s">
        <v>73</v>
      </c>
      <c r="F909" s="2">
        <v>45495</v>
      </c>
      <c r="G909" t="s">
        <v>650</v>
      </c>
      <c r="H909" t="s">
        <v>1018</v>
      </c>
      <c r="I909">
        <v>-135</v>
      </c>
    </row>
    <row r="910" spans="1:9" x14ac:dyDescent="0.35">
      <c r="A910">
        <v>26790</v>
      </c>
      <c r="B910">
        <v>133</v>
      </c>
      <c r="C910" t="s">
        <v>305</v>
      </c>
      <c r="D910">
        <v>149</v>
      </c>
      <c r="E910" t="s">
        <v>73</v>
      </c>
      <c r="F910" s="2">
        <v>45495</v>
      </c>
      <c r="G910" t="s">
        <v>650</v>
      </c>
      <c r="H910" t="s">
        <v>872</v>
      </c>
      <c r="I910">
        <v>-3135.42</v>
      </c>
    </row>
    <row r="911" spans="1:9" x14ac:dyDescent="0.35">
      <c r="A911">
        <v>26791</v>
      </c>
      <c r="B911">
        <v>133</v>
      </c>
      <c r="C911" t="s">
        <v>305</v>
      </c>
      <c r="D911">
        <v>149</v>
      </c>
      <c r="E911" t="s">
        <v>73</v>
      </c>
      <c r="F911" s="2">
        <v>45495</v>
      </c>
      <c r="G911" t="s">
        <v>650</v>
      </c>
      <c r="H911" t="s">
        <v>940</v>
      </c>
      <c r="I911">
        <v>-3304.79</v>
      </c>
    </row>
    <row r="912" spans="1:9" x14ac:dyDescent="0.35">
      <c r="A912">
        <v>26792</v>
      </c>
      <c r="B912">
        <v>133</v>
      </c>
      <c r="C912" t="s">
        <v>305</v>
      </c>
      <c r="D912">
        <v>149</v>
      </c>
      <c r="E912" t="s">
        <v>73</v>
      </c>
      <c r="F912" s="2">
        <v>45495</v>
      </c>
      <c r="G912" t="s">
        <v>650</v>
      </c>
      <c r="H912" t="s">
        <v>900</v>
      </c>
      <c r="I912">
        <v>-4080.12</v>
      </c>
    </row>
    <row r="913" spans="1:9" x14ac:dyDescent="0.35">
      <c r="A913">
        <v>26793</v>
      </c>
      <c r="B913">
        <v>133</v>
      </c>
      <c r="C913" t="s">
        <v>305</v>
      </c>
      <c r="D913">
        <v>149</v>
      </c>
      <c r="E913" t="s">
        <v>73</v>
      </c>
      <c r="F913" s="2">
        <v>45495</v>
      </c>
      <c r="G913" t="s">
        <v>650</v>
      </c>
      <c r="H913" t="s">
        <v>1019</v>
      </c>
      <c r="I913">
        <v>-150.05000000000001</v>
      </c>
    </row>
    <row r="914" spans="1:9" x14ac:dyDescent="0.35">
      <c r="A914">
        <v>26794</v>
      </c>
      <c r="B914">
        <v>133</v>
      </c>
      <c r="C914" t="s">
        <v>305</v>
      </c>
      <c r="D914">
        <v>149</v>
      </c>
      <c r="E914" t="s">
        <v>73</v>
      </c>
      <c r="F914" s="2">
        <v>45495</v>
      </c>
      <c r="G914" t="s">
        <v>650</v>
      </c>
      <c r="H914" t="s">
        <v>1019</v>
      </c>
      <c r="I914">
        <v>-359.91</v>
      </c>
    </row>
    <row r="915" spans="1:9" x14ac:dyDescent="0.35">
      <c r="A915">
        <v>24682</v>
      </c>
      <c r="B915">
        <v>134</v>
      </c>
      <c r="C915" t="s">
        <v>139</v>
      </c>
      <c r="D915">
        <v>149</v>
      </c>
      <c r="E915" t="s">
        <v>73</v>
      </c>
      <c r="F915" s="2">
        <v>45495</v>
      </c>
      <c r="G915" t="s">
        <v>648</v>
      </c>
      <c r="H915" t="s">
        <v>996</v>
      </c>
      <c r="I915">
        <v>5671.87</v>
      </c>
    </row>
    <row r="916" spans="1:9" x14ac:dyDescent="0.35">
      <c r="A916">
        <v>24683</v>
      </c>
      <c r="B916">
        <v>134</v>
      </c>
      <c r="C916" t="s">
        <v>139</v>
      </c>
      <c r="D916">
        <v>149</v>
      </c>
      <c r="E916" t="s">
        <v>73</v>
      </c>
      <c r="F916" s="2">
        <v>45495</v>
      </c>
      <c r="G916" t="s">
        <v>648</v>
      </c>
      <c r="H916" t="s">
        <v>996</v>
      </c>
      <c r="I916">
        <v>1986.87</v>
      </c>
    </row>
    <row r="917" spans="1:9" x14ac:dyDescent="0.35">
      <c r="A917">
        <v>24684</v>
      </c>
      <c r="B917">
        <v>134</v>
      </c>
      <c r="C917" t="s">
        <v>139</v>
      </c>
      <c r="D917">
        <v>149</v>
      </c>
      <c r="E917" t="s">
        <v>73</v>
      </c>
      <c r="F917" s="2">
        <v>45495</v>
      </c>
      <c r="G917" t="s">
        <v>648</v>
      </c>
      <c r="H917" t="s">
        <v>818</v>
      </c>
      <c r="I917">
        <v>8948.14</v>
      </c>
    </row>
    <row r="918" spans="1:9" x14ac:dyDescent="0.35">
      <c r="A918">
        <v>24685</v>
      </c>
      <c r="B918">
        <v>134</v>
      </c>
      <c r="C918" t="s">
        <v>139</v>
      </c>
      <c r="D918">
        <v>149</v>
      </c>
      <c r="E918" t="s">
        <v>73</v>
      </c>
      <c r="F918" s="2">
        <v>45495</v>
      </c>
      <c r="G918" t="s">
        <v>648</v>
      </c>
      <c r="H918" t="s">
        <v>818</v>
      </c>
      <c r="I918">
        <v>78427.95</v>
      </c>
    </row>
    <row r="919" spans="1:9" x14ac:dyDescent="0.35">
      <c r="A919">
        <v>24686</v>
      </c>
      <c r="B919">
        <v>134</v>
      </c>
      <c r="C919" t="s">
        <v>139</v>
      </c>
      <c r="D919">
        <v>149</v>
      </c>
      <c r="E919" t="s">
        <v>73</v>
      </c>
      <c r="F919" s="2">
        <v>45495</v>
      </c>
      <c r="G919" t="s">
        <v>650</v>
      </c>
      <c r="H919" t="s">
        <v>662</v>
      </c>
      <c r="I919">
        <v>-2</v>
      </c>
    </row>
    <row r="920" spans="1:9" x14ac:dyDescent="0.35">
      <c r="A920">
        <v>24687</v>
      </c>
      <c r="B920">
        <v>134</v>
      </c>
      <c r="C920" t="s">
        <v>139</v>
      </c>
      <c r="D920">
        <v>149</v>
      </c>
      <c r="E920" t="s">
        <v>73</v>
      </c>
      <c r="F920" s="2">
        <v>45495</v>
      </c>
      <c r="G920" t="s">
        <v>650</v>
      </c>
      <c r="H920" t="s">
        <v>662</v>
      </c>
      <c r="I920">
        <v>-2</v>
      </c>
    </row>
    <row r="921" spans="1:9" x14ac:dyDescent="0.35">
      <c r="A921">
        <v>24688</v>
      </c>
      <c r="B921">
        <v>134</v>
      </c>
      <c r="C921" t="s">
        <v>139</v>
      </c>
      <c r="D921">
        <v>149</v>
      </c>
      <c r="E921" t="s">
        <v>73</v>
      </c>
      <c r="F921" s="2">
        <v>45495</v>
      </c>
      <c r="G921" t="s">
        <v>650</v>
      </c>
      <c r="H921" t="s">
        <v>725</v>
      </c>
      <c r="I921">
        <v>-2590.81</v>
      </c>
    </row>
    <row r="922" spans="1:9" x14ac:dyDescent="0.35">
      <c r="A922">
        <v>24689</v>
      </c>
      <c r="B922">
        <v>134</v>
      </c>
      <c r="C922" t="s">
        <v>139</v>
      </c>
      <c r="D922">
        <v>149</v>
      </c>
      <c r="E922" t="s">
        <v>73</v>
      </c>
      <c r="F922" s="2">
        <v>45495</v>
      </c>
      <c r="G922" t="s">
        <v>650</v>
      </c>
      <c r="H922" t="s">
        <v>1020</v>
      </c>
      <c r="I922">
        <v>-3239.12</v>
      </c>
    </row>
    <row r="923" spans="1:9" x14ac:dyDescent="0.35">
      <c r="A923">
        <v>24690</v>
      </c>
      <c r="B923">
        <v>134</v>
      </c>
      <c r="C923" t="s">
        <v>139</v>
      </c>
      <c r="D923">
        <v>149</v>
      </c>
      <c r="E923" t="s">
        <v>73</v>
      </c>
      <c r="F923" s="2">
        <v>45495</v>
      </c>
      <c r="G923" t="s">
        <v>650</v>
      </c>
      <c r="H923" t="s">
        <v>1021</v>
      </c>
      <c r="I923">
        <v>-2238.5</v>
      </c>
    </row>
    <row r="924" spans="1:9" x14ac:dyDescent="0.35">
      <c r="A924">
        <v>24691</v>
      </c>
      <c r="B924">
        <v>134</v>
      </c>
      <c r="C924" t="s">
        <v>139</v>
      </c>
      <c r="D924">
        <v>149</v>
      </c>
      <c r="E924" t="s">
        <v>73</v>
      </c>
      <c r="F924" s="2">
        <v>45495</v>
      </c>
      <c r="G924" t="s">
        <v>650</v>
      </c>
      <c r="H924" t="s">
        <v>981</v>
      </c>
      <c r="I924">
        <v>-617.20000000000005</v>
      </c>
    </row>
    <row r="925" spans="1:9" x14ac:dyDescent="0.35">
      <c r="A925">
        <v>24692</v>
      </c>
      <c r="B925">
        <v>134</v>
      </c>
      <c r="C925" t="s">
        <v>139</v>
      </c>
      <c r="D925">
        <v>149</v>
      </c>
      <c r="E925" t="s">
        <v>73</v>
      </c>
      <c r="F925" s="2">
        <v>45495</v>
      </c>
      <c r="G925" t="s">
        <v>650</v>
      </c>
      <c r="H925" t="s">
        <v>767</v>
      </c>
      <c r="I925">
        <v>-1500</v>
      </c>
    </row>
    <row r="926" spans="1:9" x14ac:dyDescent="0.35">
      <c r="A926">
        <v>24693</v>
      </c>
      <c r="B926">
        <v>134</v>
      </c>
      <c r="C926" t="s">
        <v>139</v>
      </c>
      <c r="D926">
        <v>149</v>
      </c>
      <c r="E926" t="s">
        <v>73</v>
      </c>
      <c r="F926" s="2">
        <v>45495</v>
      </c>
      <c r="G926" t="s">
        <v>650</v>
      </c>
      <c r="H926" t="s">
        <v>1022</v>
      </c>
      <c r="I926">
        <v>-615</v>
      </c>
    </row>
    <row r="927" spans="1:9" x14ac:dyDescent="0.35">
      <c r="A927">
        <v>24694</v>
      </c>
      <c r="B927">
        <v>134</v>
      </c>
      <c r="C927" t="s">
        <v>139</v>
      </c>
      <c r="D927">
        <v>149</v>
      </c>
      <c r="E927" t="s">
        <v>73</v>
      </c>
      <c r="F927" s="2">
        <v>45495</v>
      </c>
      <c r="G927" t="s">
        <v>650</v>
      </c>
      <c r="H927" t="s">
        <v>978</v>
      </c>
      <c r="I927">
        <v>-3000</v>
      </c>
    </row>
    <row r="928" spans="1:9" x14ac:dyDescent="0.35">
      <c r="A928">
        <v>24695</v>
      </c>
      <c r="B928">
        <v>134</v>
      </c>
      <c r="C928" t="s">
        <v>139</v>
      </c>
      <c r="D928">
        <v>149</v>
      </c>
      <c r="E928" t="s">
        <v>73</v>
      </c>
      <c r="F928" s="2">
        <v>45495</v>
      </c>
      <c r="G928" t="s">
        <v>650</v>
      </c>
      <c r="H928" t="s">
        <v>745</v>
      </c>
      <c r="I928">
        <v>-147.9</v>
      </c>
    </row>
    <row r="929" spans="1:9" x14ac:dyDescent="0.35">
      <c r="A929">
        <v>24696</v>
      </c>
      <c r="B929">
        <v>134</v>
      </c>
      <c r="C929" t="s">
        <v>139</v>
      </c>
      <c r="D929">
        <v>149</v>
      </c>
      <c r="E929" t="s">
        <v>73</v>
      </c>
      <c r="F929" s="2">
        <v>45495</v>
      </c>
      <c r="G929" t="s">
        <v>648</v>
      </c>
      <c r="H929" t="s">
        <v>747</v>
      </c>
      <c r="I929">
        <v>8300</v>
      </c>
    </row>
    <row r="930" spans="1:9" x14ac:dyDescent="0.35">
      <c r="A930">
        <v>24697</v>
      </c>
      <c r="B930">
        <v>134</v>
      </c>
      <c r="C930" t="s">
        <v>139</v>
      </c>
      <c r="D930">
        <v>149</v>
      </c>
      <c r="E930" t="s">
        <v>73</v>
      </c>
      <c r="F930" s="2">
        <v>45495</v>
      </c>
      <c r="G930" t="s">
        <v>648</v>
      </c>
      <c r="H930" t="s">
        <v>1023</v>
      </c>
      <c r="I930">
        <v>1160</v>
      </c>
    </row>
    <row r="931" spans="1:9" x14ac:dyDescent="0.35">
      <c r="A931">
        <v>24698</v>
      </c>
      <c r="B931">
        <v>134</v>
      </c>
      <c r="C931" t="s">
        <v>139</v>
      </c>
      <c r="D931">
        <v>149</v>
      </c>
      <c r="E931" t="s">
        <v>73</v>
      </c>
      <c r="F931" s="2">
        <v>45495</v>
      </c>
      <c r="G931" t="s">
        <v>650</v>
      </c>
      <c r="H931" t="s">
        <v>1024</v>
      </c>
      <c r="I931">
        <v>-290</v>
      </c>
    </row>
    <row r="932" spans="1:9" x14ac:dyDescent="0.35">
      <c r="A932">
        <v>24699</v>
      </c>
      <c r="B932">
        <v>134</v>
      </c>
      <c r="C932" t="s">
        <v>139</v>
      </c>
      <c r="D932">
        <v>149</v>
      </c>
      <c r="E932" t="s">
        <v>73</v>
      </c>
      <c r="F932" s="2">
        <v>45495</v>
      </c>
      <c r="G932" t="s">
        <v>650</v>
      </c>
      <c r="H932" t="s">
        <v>1024</v>
      </c>
      <c r="I932">
        <v>-1160</v>
      </c>
    </row>
    <row r="933" spans="1:9" x14ac:dyDescent="0.35">
      <c r="A933">
        <v>24700</v>
      </c>
      <c r="B933">
        <v>134</v>
      </c>
      <c r="C933" t="s">
        <v>139</v>
      </c>
      <c r="D933">
        <v>149</v>
      </c>
      <c r="E933" t="s">
        <v>73</v>
      </c>
      <c r="F933" s="2">
        <v>45495</v>
      </c>
      <c r="G933" t="s">
        <v>648</v>
      </c>
      <c r="H933" t="s">
        <v>983</v>
      </c>
      <c r="I933">
        <v>290</v>
      </c>
    </row>
    <row r="934" spans="1:9" x14ac:dyDescent="0.35">
      <c r="A934">
        <v>24681</v>
      </c>
      <c r="B934">
        <v>134</v>
      </c>
      <c r="C934" t="s">
        <v>139</v>
      </c>
      <c r="D934">
        <v>149</v>
      </c>
      <c r="E934" t="s">
        <v>73</v>
      </c>
      <c r="F934" s="2">
        <v>45493</v>
      </c>
      <c r="G934" t="s">
        <v>648</v>
      </c>
      <c r="H934" t="s">
        <v>649</v>
      </c>
      <c r="I934">
        <v>0.02</v>
      </c>
    </row>
    <row r="935" spans="1:9" x14ac:dyDescent="0.35">
      <c r="A935">
        <v>26756</v>
      </c>
      <c r="B935">
        <v>133</v>
      </c>
      <c r="C935" t="s">
        <v>305</v>
      </c>
      <c r="D935">
        <v>149</v>
      </c>
      <c r="E935" t="s">
        <v>73</v>
      </c>
      <c r="F935" s="2">
        <v>45492</v>
      </c>
      <c r="G935" t="s">
        <v>648</v>
      </c>
      <c r="H935" t="s">
        <v>1025</v>
      </c>
      <c r="I935">
        <v>15000</v>
      </c>
    </row>
    <row r="936" spans="1:9" x14ac:dyDescent="0.35">
      <c r="A936">
        <v>26757</v>
      </c>
      <c r="B936">
        <v>133</v>
      </c>
      <c r="C936" t="s">
        <v>305</v>
      </c>
      <c r="D936">
        <v>149</v>
      </c>
      <c r="E936" t="s">
        <v>73</v>
      </c>
      <c r="F936" s="2">
        <v>45492</v>
      </c>
      <c r="G936" t="s">
        <v>650</v>
      </c>
      <c r="H936" t="s">
        <v>897</v>
      </c>
      <c r="I936">
        <v>-159</v>
      </c>
    </row>
    <row r="937" spans="1:9" x14ac:dyDescent="0.35">
      <c r="A937">
        <v>26758</v>
      </c>
      <c r="B937">
        <v>133</v>
      </c>
      <c r="C937" t="s">
        <v>305</v>
      </c>
      <c r="D937">
        <v>149</v>
      </c>
      <c r="E937" t="s">
        <v>73</v>
      </c>
      <c r="F937" s="2">
        <v>45492</v>
      </c>
      <c r="G937" t="s">
        <v>650</v>
      </c>
      <c r="H937" t="s">
        <v>1026</v>
      </c>
      <c r="I937">
        <v>-300</v>
      </c>
    </row>
    <row r="938" spans="1:9" x14ac:dyDescent="0.35">
      <c r="A938">
        <v>26759</v>
      </c>
      <c r="B938">
        <v>133</v>
      </c>
      <c r="C938" t="s">
        <v>305</v>
      </c>
      <c r="D938">
        <v>149</v>
      </c>
      <c r="E938" t="s">
        <v>73</v>
      </c>
      <c r="F938" s="2">
        <v>45492</v>
      </c>
      <c r="G938" t="s">
        <v>650</v>
      </c>
      <c r="H938" t="s">
        <v>933</v>
      </c>
      <c r="I938">
        <v>-560</v>
      </c>
    </row>
    <row r="939" spans="1:9" x14ac:dyDescent="0.35">
      <c r="A939">
        <v>26760</v>
      </c>
      <c r="B939">
        <v>133</v>
      </c>
      <c r="C939" t="s">
        <v>305</v>
      </c>
      <c r="D939">
        <v>149</v>
      </c>
      <c r="E939" t="s">
        <v>73</v>
      </c>
      <c r="F939" s="2">
        <v>45492</v>
      </c>
      <c r="G939" t="s">
        <v>650</v>
      </c>
      <c r="H939" t="s">
        <v>913</v>
      </c>
      <c r="I939">
        <v>-493.97</v>
      </c>
    </row>
    <row r="940" spans="1:9" x14ac:dyDescent="0.35">
      <c r="A940">
        <v>26761</v>
      </c>
      <c r="B940">
        <v>133</v>
      </c>
      <c r="C940" t="s">
        <v>305</v>
      </c>
      <c r="D940">
        <v>149</v>
      </c>
      <c r="E940" t="s">
        <v>73</v>
      </c>
      <c r="F940" s="2">
        <v>45492</v>
      </c>
      <c r="G940" t="s">
        <v>650</v>
      </c>
      <c r="H940" t="s">
        <v>916</v>
      </c>
      <c r="I940">
        <v>-2701.79</v>
      </c>
    </row>
    <row r="941" spans="1:9" x14ac:dyDescent="0.35">
      <c r="A941">
        <v>26762</v>
      </c>
      <c r="B941">
        <v>133</v>
      </c>
      <c r="C941" t="s">
        <v>305</v>
      </c>
      <c r="D941">
        <v>149</v>
      </c>
      <c r="E941" t="s">
        <v>73</v>
      </c>
      <c r="F941" s="2">
        <v>45492</v>
      </c>
      <c r="G941" t="s">
        <v>650</v>
      </c>
      <c r="H941" t="s">
        <v>932</v>
      </c>
      <c r="I941">
        <v>-3988.59</v>
      </c>
    </row>
    <row r="942" spans="1:9" x14ac:dyDescent="0.35">
      <c r="A942">
        <v>26763</v>
      </c>
      <c r="B942">
        <v>133</v>
      </c>
      <c r="C942" t="s">
        <v>305</v>
      </c>
      <c r="D942">
        <v>149</v>
      </c>
      <c r="E942" t="s">
        <v>73</v>
      </c>
      <c r="F942" s="2">
        <v>45492</v>
      </c>
      <c r="G942" t="s">
        <v>650</v>
      </c>
      <c r="H942" t="s">
        <v>858</v>
      </c>
      <c r="I942">
        <v>-374.5</v>
      </c>
    </row>
    <row r="943" spans="1:9" x14ac:dyDescent="0.35">
      <c r="A943">
        <v>26764</v>
      </c>
      <c r="B943">
        <v>133</v>
      </c>
      <c r="C943" t="s">
        <v>305</v>
      </c>
      <c r="D943">
        <v>149</v>
      </c>
      <c r="E943" t="s">
        <v>73</v>
      </c>
      <c r="F943" s="2">
        <v>45492</v>
      </c>
      <c r="G943" t="s">
        <v>650</v>
      </c>
      <c r="H943" t="s">
        <v>880</v>
      </c>
      <c r="I943">
        <v>-830.55</v>
      </c>
    </row>
    <row r="944" spans="1:9" x14ac:dyDescent="0.35">
      <c r="A944">
        <v>26765</v>
      </c>
      <c r="B944">
        <v>133</v>
      </c>
      <c r="C944" t="s">
        <v>305</v>
      </c>
      <c r="D944">
        <v>149</v>
      </c>
      <c r="E944" t="s">
        <v>73</v>
      </c>
      <c r="F944" s="2">
        <v>45492</v>
      </c>
      <c r="G944" t="s">
        <v>650</v>
      </c>
      <c r="H944" t="s">
        <v>872</v>
      </c>
      <c r="I944">
        <v>-851.8</v>
      </c>
    </row>
    <row r="945" spans="1:9" x14ac:dyDescent="0.35">
      <c r="A945">
        <v>26766</v>
      </c>
      <c r="B945">
        <v>133</v>
      </c>
      <c r="C945" t="s">
        <v>305</v>
      </c>
      <c r="D945">
        <v>149</v>
      </c>
      <c r="E945" t="s">
        <v>73</v>
      </c>
      <c r="F945" s="2">
        <v>45492</v>
      </c>
      <c r="G945" t="s">
        <v>650</v>
      </c>
      <c r="H945" t="s">
        <v>855</v>
      </c>
      <c r="I945">
        <v>-408</v>
      </c>
    </row>
    <row r="946" spans="1:9" x14ac:dyDescent="0.35">
      <c r="A946">
        <v>26767</v>
      </c>
      <c r="B946">
        <v>133</v>
      </c>
      <c r="C946" t="s">
        <v>305</v>
      </c>
      <c r="D946">
        <v>149</v>
      </c>
      <c r="E946" t="s">
        <v>73</v>
      </c>
      <c r="F946" s="2">
        <v>45492</v>
      </c>
      <c r="G946" t="s">
        <v>650</v>
      </c>
      <c r="H946" t="s">
        <v>858</v>
      </c>
      <c r="I946">
        <v>-960.65</v>
      </c>
    </row>
    <row r="947" spans="1:9" x14ac:dyDescent="0.35">
      <c r="A947">
        <v>26768</v>
      </c>
      <c r="B947">
        <v>133</v>
      </c>
      <c r="C947" t="s">
        <v>305</v>
      </c>
      <c r="D947">
        <v>149</v>
      </c>
      <c r="E947" t="s">
        <v>73</v>
      </c>
      <c r="F947" s="2">
        <v>45492</v>
      </c>
      <c r="G947" t="s">
        <v>648</v>
      </c>
      <c r="H947" t="s">
        <v>1027</v>
      </c>
      <c r="I947">
        <v>298.08</v>
      </c>
    </row>
    <row r="948" spans="1:9" x14ac:dyDescent="0.35">
      <c r="A948">
        <v>24630</v>
      </c>
      <c r="B948">
        <v>134</v>
      </c>
      <c r="C948" t="s">
        <v>139</v>
      </c>
      <c r="D948">
        <v>149</v>
      </c>
      <c r="E948" t="s">
        <v>73</v>
      </c>
      <c r="F948" s="2">
        <v>45492</v>
      </c>
      <c r="G948" t="s">
        <v>648</v>
      </c>
      <c r="H948" t="s">
        <v>649</v>
      </c>
      <c r="I948">
        <v>0.02</v>
      </c>
    </row>
    <row r="949" spans="1:9" x14ac:dyDescent="0.35">
      <c r="A949">
        <v>24631</v>
      </c>
      <c r="B949">
        <v>134</v>
      </c>
      <c r="C949" t="s">
        <v>139</v>
      </c>
      <c r="D949">
        <v>149</v>
      </c>
      <c r="E949" t="s">
        <v>73</v>
      </c>
      <c r="F949" s="2">
        <v>45492</v>
      </c>
      <c r="G949" t="s">
        <v>648</v>
      </c>
      <c r="H949" t="s">
        <v>818</v>
      </c>
      <c r="I949">
        <v>3189.96</v>
      </c>
    </row>
    <row r="950" spans="1:9" x14ac:dyDescent="0.35">
      <c r="A950">
        <v>24632</v>
      </c>
      <c r="B950">
        <v>134</v>
      </c>
      <c r="C950" t="s">
        <v>139</v>
      </c>
      <c r="D950">
        <v>149</v>
      </c>
      <c r="E950" t="s">
        <v>73</v>
      </c>
      <c r="F950" s="2">
        <v>45492</v>
      </c>
      <c r="G950" t="s">
        <v>648</v>
      </c>
      <c r="H950" t="s">
        <v>818</v>
      </c>
      <c r="I950">
        <v>75142.3</v>
      </c>
    </row>
    <row r="951" spans="1:9" x14ac:dyDescent="0.35">
      <c r="A951">
        <v>24633</v>
      </c>
      <c r="B951">
        <v>134</v>
      </c>
      <c r="C951" t="s">
        <v>139</v>
      </c>
      <c r="D951">
        <v>149</v>
      </c>
      <c r="E951" t="s">
        <v>73</v>
      </c>
      <c r="F951" s="2">
        <v>45492</v>
      </c>
      <c r="G951" t="s">
        <v>650</v>
      </c>
      <c r="H951" t="s">
        <v>776</v>
      </c>
      <c r="I951">
        <v>-541.17999999999995</v>
      </c>
    </row>
    <row r="952" spans="1:9" x14ac:dyDescent="0.35">
      <c r="A952">
        <v>24634</v>
      </c>
      <c r="B952">
        <v>134</v>
      </c>
      <c r="C952" t="s">
        <v>139</v>
      </c>
      <c r="D952">
        <v>149</v>
      </c>
      <c r="E952" t="s">
        <v>73</v>
      </c>
      <c r="F952" s="2">
        <v>45492</v>
      </c>
      <c r="G952" t="s">
        <v>650</v>
      </c>
      <c r="H952" t="s">
        <v>1028</v>
      </c>
      <c r="I952">
        <v>-99.5</v>
      </c>
    </row>
    <row r="953" spans="1:9" x14ac:dyDescent="0.35">
      <c r="A953">
        <v>24635</v>
      </c>
      <c r="B953">
        <v>134</v>
      </c>
      <c r="C953" t="s">
        <v>139</v>
      </c>
      <c r="D953">
        <v>149</v>
      </c>
      <c r="E953" t="s">
        <v>73</v>
      </c>
      <c r="F953" s="2">
        <v>45492</v>
      </c>
      <c r="G953" t="s">
        <v>650</v>
      </c>
      <c r="H953" t="s">
        <v>1029</v>
      </c>
      <c r="I953">
        <v>-240</v>
      </c>
    </row>
    <row r="954" spans="1:9" x14ac:dyDescent="0.35">
      <c r="A954">
        <v>24636</v>
      </c>
      <c r="B954">
        <v>134</v>
      </c>
      <c r="C954" t="s">
        <v>139</v>
      </c>
      <c r="D954">
        <v>149</v>
      </c>
      <c r="E954" t="s">
        <v>73</v>
      </c>
      <c r="F954" s="2">
        <v>45492</v>
      </c>
      <c r="G954" t="s">
        <v>650</v>
      </c>
      <c r="H954" t="s">
        <v>744</v>
      </c>
      <c r="I954">
        <v>-360</v>
      </c>
    </row>
    <row r="955" spans="1:9" x14ac:dyDescent="0.35">
      <c r="A955">
        <v>24637</v>
      </c>
      <c r="B955">
        <v>134</v>
      </c>
      <c r="C955" t="s">
        <v>139</v>
      </c>
      <c r="D955">
        <v>149</v>
      </c>
      <c r="E955" t="s">
        <v>73</v>
      </c>
      <c r="F955" s="2">
        <v>45492</v>
      </c>
      <c r="G955" t="s">
        <v>650</v>
      </c>
      <c r="H955" t="s">
        <v>782</v>
      </c>
      <c r="I955">
        <v>-920.57</v>
      </c>
    </row>
    <row r="956" spans="1:9" x14ac:dyDescent="0.35">
      <c r="A956">
        <v>24638</v>
      </c>
      <c r="B956">
        <v>134</v>
      </c>
      <c r="C956" t="s">
        <v>139</v>
      </c>
      <c r="D956">
        <v>149</v>
      </c>
      <c r="E956" t="s">
        <v>73</v>
      </c>
      <c r="F956" s="2">
        <v>45492</v>
      </c>
      <c r="G956" t="s">
        <v>650</v>
      </c>
      <c r="H956" t="s">
        <v>991</v>
      </c>
      <c r="I956">
        <v>-50</v>
      </c>
    </row>
    <row r="957" spans="1:9" x14ac:dyDescent="0.35">
      <c r="A957">
        <v>24639</v>
      </c>
      <c r="B957">
        <v>134</v>
      </c>
      <c r="C957" t="s">
        <v>139</v>
      </c>
      <c r="D957">
        <v>149</v>
      </c>
      <c r="E957" t="s">
        <v>73</v>
      </c>
      <c r="F957" s="2">
        <v>45492</v>
      </c>
      <c r="G957" t="s">
        <v>650</v>
      </c>
      <c r="H957" t="s">
        <v>682</v>
      </c>
      <c r="I957">
        <v>-981.23</v>
      </c>
    </row>
    <row r="958" spans="1:9" x14ac:dyDescent="0.35">
      <c r="A958">
        <v>24640</v>
      </c>
      <c r="B958">
        <v>134</v>
      </c>
      <c r="C958" t="s">
        <v>139</v>
      </c>
      <c r="D958">
        <v>149</v>
      </c>
      <c r="E958" t="s">
        <v>73</v>
      </c>
      <c r="F958" s="2">
        <v>45492</v>
      </c>
      <c r="G958" t="s">
        <v>650</v>
      </c>
      <c r="H958" t="s">
        <v>683</v>
      </c>
      <c r="I958">
        <v>-1122.33</v>
      </c>
    </row>
    <row r="959" spans="1:9" x14ac:dyDescent="0.35">
      <c r="A959">
        <v>24641</v>
      </c>
      <c r="B959">
        <v>134</v>
      </c>
      <c r="C959" t="s">
        <v>139</v>
      </c>
      <c r="D959">
        <v>149</v>
      </c>
      <c r="E959" t="s">
        <v>73</v>
      </c>
      <c r="F959" s="2">
        <v>45492</v>
      </c>
      <c r="G959" t="s">
        <v>650</v>
      </c>
      <c r="H959" t="s">
        <v>718</v>
      </c>
      <c r="I959">
        <v>-1386.8</v>
      </c>
    </row>
    <row r="960" spans="1:9" x14ac:dyDescent="0.35">
      <c r="A960">
        <v>24642</v>
      </c>
      <c r="B960">
        <v>134</v>
      </c>
      <c r="C960" t="s">
        <v>139</v>
      </c>
      <c r="D960">
        <v>149</v>
      </c>
      <c r="E960" t="s">
        <v>73</v>
      </c>
      <c r="F960" s="2">
        <v>45492</v>
      </c>
      <c r="G960" t="s">
        <v>650</v>
      </c>
      <c r="H960" t="s">
        <v>788</v>
      </c>
      <c r="I960">
        <v>-1872</v>
      </c>
    </row>
    <row r="961" spans="1:9" x14ac:dyDescent="0.35">
      <c r="A961">
        <v>24643</v>
      </c>
      <c r="B961">
        <v>134</v>
      </c>
      <c r="C961" t="s">
        <v>139</v>
      </c>
      <c r="D961">
        <v>149</v>
      </c>
      <c r="E961" t="s">
        <v>73</v>
      </c>
      <c r="F961" s="2">
        <v>45492</v>
      </c>
      <c r="G961" t="s">
        <v>650</v>
      </c>
      <c r="H961" t="s">
        <v>1030</v>
      </c>
      <c r="I961">
        <v>-928</v>
      </c>
    </row>
    <row r="962" spans="1:9" x14ac:dyDescent="0.35">
      <c r="A962">
        <v>24644</v>
      </c>
      <c r="B962">
        <v>134</v>
      </c>
      <c r="C962" t="s">
        <v>139</v>
      </c>
      <c r="D962">
        <v>149</v>
      </c>
      <c r="E962" t="s">
        <v>73</v>
      </c>
      <c r="F962" s="2">
        <v>45492</v>
      </c>
      <c r="G962" t="s">
        <v>650</v>
      </c>
      <c r="H962" t="s">
        <v>709</v>
      </c>
      <c r="I962">
        <v>-644.83000000000004</v>
      </c>
    </row>
    <row r="963" spans="1:9" x14ac:dyDescent="0.35">
      <c r="A963">
        <v>24645</v>
      </c>
      <c r="B963">
        <v>134</v>
      </c>
      <c r="C963" t="s">
        <v>139</v>
      </c>
      <c r="D963">
        <v>149</v>
      </c>
      <c r="E963" t="s">
        <v>73</v>
      </c>
      <c r="F963" s="2">
        <v>45492</v>
      </c>
      <c r="G963" t="s">
        <v>650</v>
      </c>
      <c r="H963" t="s">
        <v>1031</v>
      </c>
      <c r="I963">
        <v>-1122.33</v>
      </c>
    </row>
    <row r="964" spans="1:9" x14ac:dyDescent="0.35">
      <c r="A964">
        <v>24646</v>
      </c>
      <c r="B964">
        <v>134</v>
      </c>
      <c r="C964" t="s">
        <v>139</v>
      </c>
      <c r="D964">
        <v>149</v>
      </c>
      <c r="E964" t="s">
        <v>73</v>
      </c>
      <c r="F964" s="2">
        <v>45492</v>
      </c>
      <c r="G964" t="s">
        <v>650</v>
      </c>
      <c r="H964" t="s">
        <v>694</v>
      </c>
      <c r="I964">
        <v>-1551.75</v>
      </c>
    </row>
    <row r="965" spans="1:9" x14ac:dyDescent="0.35">
      <c r="A965">
        <v>24647</v>
      </c>
      <c r="B965">
        <v>134</v>
      </c>
      <c r="C965" t="s">
        <v>139</v>
      </c>
      <c r="D965">
        <v>149</v>
      </c>
      <c r="E965" t="s">
        <v>73</v>
      </c>
      <c r="F965" s="2">
        <v>45492</v>
      </c>
      <c r="G965" t="s">
        <v>650</v>
      </c>
      <c r="H965" t="s">
        <v>827</v>
      </c>
      <c r="I965">
        <v>-1102.4000000000001</v>
      </c>
    </row>
    <row r="966" spans="1:9" x14ac:dyDescent="0.35">
      <c r="A966">
        <v>24648</v>
      </c>
      <c r="B966">
        <v>134</v>
      </c>
      <c r="C966" t="s">
        <v>139</v>
      </c>
      <c r="D966">
        <v>149</v>
      </c>
      <c r="E966" t="s">
        <v>73</v>
      </c>
      <c r="F966" s="2">
        <v>45492</v>
      </c>
      <c r="G966" t="s">
        <v>650</v>
      </c>
      <c r="H966" t="s">
        <v>698</v>
      </c>
      <c r="I966">
        <v>-1079.1600000000001</v>
      </c>
    </row>
    <row r="967" spans="1:9" x14ac:dyDescent="0.35">
      <c r="A967">
        <v>24649</v>
      </c>
      <c r="B967">
        <v>134</v>
      </c>
      <c r="C967" t="s">
        <v>139</v>
      </c>
      <c r="D967">
        <v>149</v>
      </c>
      <c r="E967" t="s">
        <v>73</v>
      </c>
      <c r="F967" s="2">
        <v>45492</v>
      </c>
      <c r="G967" t="s">
        <v>650</v>
      </c>
      <c r="H967" t="s">
        <v>704</v>
      </c>
      <c r="I967">
        <v>-928</v>
      </c>
    </row>
    <row r="968" spans="1:9" x14ac:dyDescent="0.35">
      <c r="A968">
        <v>24650</v>
      </c>
      <c r="B968">
        <v>134</v>
      </c>
      <c r="C968" t="s">
        <v>139</v>
      </c>
      <c r="D968">
        <v>149</v>
      </c>
      <c r="E968" t="s">
        <v>73</v>
      </c>
      <c r="F968" s="2">
        <v>45492</v>
      </c>
      <c r="G968" t="s">
        <v>650</v>
      </c>
      <c r="H968" t="s">
        <v>998</v>
      </c>
      <c r="I968">
        <v>-1401.75</v>
      </c>
    </row>
    <row r="969" spans="1:9" x14ac:dyDescent="0.35">
      <c r="A969">
        <v>24651</v>
      </c>
      <c r="B969">
        <v>134</v>
      </c>
      <c r="C969" t="s">
        <v>139</v>
      </c>
      <c r="D969">
        <v>149</v>
      </c>
      <c r="E969" t="s">
        <v>73</v>
      </c>
      <c r="F969" s="2">
        <v>45492</v>
      </c>
      <c r="G969" t="s">
        <v>650</v>
      </c>
      <c r="H969" t="s">
        <v>713</v>
      </c>
      <c r="I969">
        <v>-644.83000000000004</v>
      </c>
    </row>
    <row r="970" spans="1:9" x14ac:dyDescent="0.35">
      <c r="A970">
        <v>24652</v>
      </c>
      <c r="B970">
        <v>134</v>
      </c>
      <c r="C970" t="s">
        <v>139</v>
      </c>
      <c r="D970">
        <v>149</v>
      </c>
      <c r="E970" t="s">
        <v>73</v>
      </c>
      <c r="F970" s="2">
        <v>45492</v>
      </c>
      <c r="G970" t="s">
        <v>650</v>
      </c>
      <c r="H970" t="s">
        <v>705</v>
      </c>
      <c r="I970">
        <v>-397.99</v>
      </c>
    </row>
    <row r="971" spans="1:9" x14ac:dyDescent="0.35">
      <c r="A971">
        <v>24653</v>
      </c>
      <c r="B971">
        <v>134</v>
      </c>
      <c r="C971" t="s">
        <v>139</v>
      </c>
      <c r="D971">
        <v>149</v>
      </c>
      <c r="E971" t="s">
        <v>73</v>
      </c>
      <c r="F971" s="2">
        <v>45492</v>
      </c>
      <c r="G971" t="s">
        <v>650</v>
      </c>
      <c r="H971" t="s">
        <v>706</v>
      </c>
      <c r="I971">
        <v>-644.83000000000004</v>
      </c>
    </row>
    <row r="972" spans="1:9" x14ac:dyDescent="0.35">
      <c r="A972">
        <v>24654</v>
      </c>
      <c r="B972">
        <v>134</v>
      </c>
      <c r="C972" t="s">
        <v>139</v>
      </c>
      <c r="D972">
        <v>149</v>
      </c>
      <c r="E972" t="s">
        <v>73</v>
      </c>
      <c r="F972" s="2">
        <v>45492</v>
      </c>
      <c r="G972" t="s">
        <v>650</v>
      </c>
      <c r="H972" t="s">
        <v>717</v>
      </c>
      <c r="I972">
        <v>-644.83000000000004</v>
      </c>
    </row>
    <row r="973" spans="1:9" x14ac:dyDescent="0.35">
      <c r="A973">
        <v>24655</v>
      </c>
      <c r="B973">
        <v>134</v>
      </c>
      <c r="C973" t="s">
        <v>139</v>
      </c>
      <c r="D973">
        <v>149</v>
      </c>
      <c r="E973" t="s">
        <v>73</v>
      </c>
      <c r="F973" s="2">
        <v>45492</v>
      </c>
      <c r="G973" t="s">
        <v>650</v>
      </c>
      <c r="H973" t="s">
        <v>697</v>
      </c>
      <c r="I973">
        <v>-644.83000000000004</v>
      </c>
    </row>
    <row r="974" spans="1:9" x14ac:dyDescent="0.35">
      <c r="A974">
        <v>24656</v>
      </c>
      <c r="B974">
        <v>134</v>
      </c>
      <c r="C974" t="s">
        <v>139</v>
      </c>
      <c r="D974">
        <v>149</v>
      </c>
      <c r="E974" t="s">
        <v>73</v>
      </c>
      <c r="F974" s="2">
        <v>45492</v>
      </c>
      <c r="G974" t="s">
        <v>650</v>
      </c>
      <c r="H974" t="s">
        <v>686</v>
      </c>
      <c r="I974">
        <v>-397.99</v>
      </c>
    </row>
    <row r="975" spans="1:9" x14ac:dyDescent="0.35">
      <c r="A975">
        <v>24657</v>
      </c>
      <c r="B975">
        <v>134</v>
      </c>
      <c r="C975" t="s">
        <v>139</v>
      </c>
      <c r="D975">
        <v>149</v>
      </c>
      <c r="E975" t="s">
        <v>73</v>
      </c>
      <c r="F975" s="2">
        <v>45492</v>
      </c>
      <c r="G975" t="s">
        <v>650</v>
      </c>
      <c r="H975" t="s">
        <v>693</v>
      </c>
      <c r="I975">
        <v>-772.84</v>
      </c>
    </row>
    <row r="976" spans="1:9" x14ac:dyDescent="0.35">
      <c r="A976">
        <v>24658</v>
      </c>
      <c r="B976">
        <v>134</v>
      </c>
      <c r="C976" t="s">
        <v>139</v>
      </c>
      <c r="D976">
        <v>149</v>
      </c>
      <c r="E976" t="s">
        <v>73</v>
      </c>
      <c r="F976" s="2">
        <v>45492</v>
      </c>
      <c r="G976" t="s">
        <v>650</v>
      </c>
      <c r="H976" t="s">
        <v>691</v>
      </c>
      <c r="I976">
        <v>-644.83000000000004</v>
      </c>
    </row>
    <row r="977" spans="1:9" x14ac:dyDescent="0.35">
      <c r="A977">
        <v>24659</v>
      </c>
      <c r="B977">
        <v>134</v>
      </c>
      <c r="C977" t="s">
        <v>139</v>
      </c>
      <c r="D977">
        <v>149</v>
      </c>
      <c r="E977" t="s">
        <v>73</v>
      </c>
      <c r="F977" s="2">
        <v>45492</v>
      </c>
      <c r="G977" t="s">
        <v>650</v>
      </c>
      <c r="H977" t="s">
        <v>828</v>
      </c>
      <c r="I977">
        <v>-644.83000000000004</v>
      </c>
    </row>
    <row r="978" spans="1:9" x14ac:dyDescent="0.35">
      <c r="A978">
        <v>24660</v>
      </c>
      <c r="B978">
        <v>134</v>
      </c>
      <c r="C978" t="s">
        <v>139</v>
      </c>
      <c r="D978">
        <v>149</v>
      </c>
      <c r="E978" t="s">
        <v>73</v>
      </c>
      <c r="F978" s="2">
        <v>45492</v>
      </c>
      <c r="G978" t="s">
        <v>650</v>
      </c>
      <c r="H978" t="s">
        <v>716</v>
      </c>
      <c r="I978">
        <v>-1800</v>
      </c>
    </row>
    <row r="979" spans="1:9" x14ac:dyDescent="0.35">
      <c r="A979">
        <v>24661</v>
      </c>
      <c r="B979">
        <v>134</v>
      </c>
      <c r="C979" t="s">
        <v>139</v>
      </c>
      <c r="D979">
        <v>149</v>
      </c>
      <c r="E979" t="s">
        <v>73</v>
      </c>
      <c r="F979" s="2">
        <v>45492</v>
      </c>
      <c r="G979" t="s">
        <v>650</v>
      </c>
      <c r="H979" t="s">
        <v>685</v>
      </c>
      <c r="I979">
        <v>-772.84</v>
      </c>
    </row>
    <row r="980" spans="1:9" x14ac:dyDescent="0.35">
      <c r="A980">
        <v>24662</v>
      </c>
      <c r="B980">
        <v>134</v>
      </c>
      <c r="C980" t="s">
        <v>139</v>
      </c>
      <c r="D980">
        <v>149</v>
      </c>
      <c r="E980" t="s">
        <v>73</v>
      </c>
      <c r="F980" s="2">
        <v>45492</v>
      </c>
      <c r="G980" t="s">
        <v>650</v>
      </c>
      <c r="H980" t="s">
        <v>1032</v>
      </c>
      <c r="I980">
        <v>-644.83000000000004</v>
      </c>
    </row>
    <row r="981" spans="1:9" x14ac:dyDescent="0.35">
      <c r="A981">
        <v>24663</v>
      </c>
      <c r="B981">
        <v>134</v>
      </c>
      <c r="C981" t="s">
        <v>139</v>
      </c>
      <c r="D981">
        <v>149</v>
      </c>
      <c r="E981" t="s">
        <v>73</v>
      </c>
      <c r="F981" s="2">
        <v>45492</v>
      </c>
      <c r="G981" t="s">
        <v>650</v>
      </c>
      <c r="H981" t="s">
        <v>711</v>
      </c>
      <c r="I981">
        <v>-644.83000000000004</v>
      </c>
    </row>
    <row r="982" spans="1:9" x14ac:dyDescent="0.35">
      <c r="A982">
        <v>24664</v>
      </c>
      <c r="B982">
        <v>134</v>
      </c>
      <c r="C982" t="s">
        <v>139</v>
      </c>
      <c r="D982">
        <v>149</v>
      </c>
      <c r="E982" t="s">
        <v>73</v>
      </c>
      <c r="F982" s="2">
        <v>45492</v>
      </c>
      <c r="G982" t="s">
        <v>650</v>
      </c>
      <c r="H982" t="s">
        <v>702</v>
      </c>
      <c r="I982">
        <v>-644.83000000000004</v>
      </c>
    </row>
    <row r="983" spans="1:9" x14ac:dyDescent="0.35">
      <c r="A983">
        <v>24665</v>
      </c>
      <c r="B983">
        <v>134</v>
      </c>
      <c r="C983" t="s">
        <v>139</v>
      </c>
      <c r="D983">
        <v>149</v>
      </c>
      <c r="E983" t="s">
        <v>73</v>
      </c>
      <c r="F983" s="2">
        <v>45492</v>
      </c>
      <c r="G983" t="s">
        <v>650</v>
      </c>
      <c r="H983" t="s">
        <v>701</v>
      </c>
      <c r="I983">
        <v>-644.83000000000004</v>
      </c>
    </row>
    <row r="984" spans="1:9" x14ac:dyDescent="0.35">
      <c r="A984">
        <v>24666</v>
      </c>
      <c r="B984">
        <v>134</v>
      </c>
      <c r="C984" t="s">
        <v>139</v>
      </c>
      <c r="D984">
        <v>149</v>
      </c>
      <c r="E984" t="s">
        <v>73</v>
      </c>
      <c r="F984" s="2">
        <v>45492</v>
      </c>
      <c r="G984" t="s">
        <v>650</v>
      </c>
      <c r="H984" t="s">
        <v>689</v>
      </c>
      <c r="I984">
        <v>-644.83000000000004</v>
      </c>
    </row>
    <row r="985" spans="1:9" x14ac:dyDescent="0.35">
      <c r="A985">
        <v>24667</v>
      </c>
      <c r="B985">
        <v>134</v>
      </c>
      <c r="C985" t="s">
        <v>139</v>
      </c>
      <c r="D985">
        <v>149</v>
      </c>
      <c r="E985" t="s">
        <v>73</v>
      </c>
      <c r="F985" s="2">
        <v>45492</v>
      </c>
      <c r="G985" t="s">
        <v>650</v>
      </c>
      <c r="H985" t="s">
        <v>710</v>
      </c>
      <c r="I985">
        <v>-644.83000000000004</v>
      </c>
    </row>
    <row r="986" spans="1:9" x14ac:dyDescent="0.35">
      <c r="A986">
        <v>24668</v>
      </c>
      <c r="B986">
        <v>134</v>
      </c>
      <c r="C986" t="s">
        <v>139</v>
      </c>
      <c r="D986">
        <v>149</v>
      </c>
      <c r="E986" t="s">
        <v>73</v>
      </c>
      <c r="F986" s="2">
        <v>45492</v>
      </c>
      <c r="G986" t="s">
        <v>650</v>
      </c>
      <c r="H986" t="s">
        <v>703</v>
      </c>
      <c r="I986">
        <v>-500</v>
      </c>
    </row>
    <row r="987" spans="1:9" x14ac:dyDescent="0.35">
      <c r="A987">
        <v>24669</v>
      </c>
      <c r="B987">
        <v>134</v>
      </c>
      <c r="C987" t="s">
        <v>139</v>
      </c>
      <c r="D987">
        <v>149</v>
      </c>
      <c r="E987" t="s">
        <v>73</v>
      </c>
      <c r="F987" s="2">
        <v>45492</v>
      </c>
      <c r="G987" t="s">
        <v>650</v>
      </c>
      <c r="H987" t="s">
        <v>714</v>
      </c>
      <c r="I987">
        <v>-928</v>
      </c>
    </row>
    <row r="988" spans="1:9" x14ac:dyDescent="0.35">
      <c r="A988">
        <v>24670</v>
      </c>
      <c r="B988">
        <v>134</v>
      </c>
      <c r="C988" t="s">
        <v>139</v>
      </c>
      <c r="D988">
        <v>149</v>
      </c>
      <c r="E988" t="s">
        <v>73</v>
      </c>
      <c r="F988" s="2">
        <v>45492</v>
      </c>
      <c r="G988" t="s">
        <v>650</v>
      </c>
      <c r="H988" t="s">
        <v>700</v>
      </c>
      <c r="I988">
        <v>-323</v>
      </c>
    </row>
    <row r="989" spans="1:9" x14ac:dyDescent="0.35">
      <c r="A989">
        <v>24671</v>
      </c>
      <c r="B989">
        <v>134</v>
      </c>
      <c r="C989" t="s">
        <v>139</v>
      </c>
      <c r="D989">
        <v>149</v>
      </c>
      <c r="E989" t="s">
        <v>73</v>
      </c>
      <c r="F989" s="2">
        <v>45492</v>
      </c>
      <c r="G989" t="s">
        <v>650</v>
      </c>
      <c r="H989" t="s">
        <v>688</v>
      </c>
      <c r="I989">
        <v>-464</v>
      </c>
    </row>
    <row r="990" spans="1:9" x14ac:dyDescent="0.35">
      <c r="A990">
        <v>24672</v>
      </c>
      <c r="B990">
        <v>134</v>
      </c>
      <c r="C990" t="s">
        <v>139</v>
      </c>
      <c r="D990">
        <v>149</v>
      </c>
      <c r="E990" t="s">
        <v>73</v>
      </c>
      <c r="F990" s="2">
        <v>45492</v>
      </c>
      <c r="G990" t="s">
        <v>650</v>
      </c>
      <c r="H990" t="s">
        <v>690</v>
      </c>
      <c r="I990">
        <v>-803.76</v>
      </c>
    </row>
    <row r="991" spans="1:9" x14ac:dyDescent="0.35">
      <c r="A991">
        <v>24673</v>
      </c>
      <c r="B991">
        <v>134</v>
      </c>
      <c r="C991" t="s">
        <v>139</v>
      </c>
      <c r="D991">
        <v>149</v>
      </c>
      <c r="E991" t="s">
        <v>73</v>
      </c>
      <c r="F991" s="2">
        <v>45492</v>
      </c>
      <c r="G991" t="s">
        <v>650</v>
      </c>
      <c r="H991" t="s">
        <v>999</v>
      </c>
      <c r="I991">
        <v>-1122.33</v>
      </c>
    </row>
    <row r="992" spans="1:9" x14ac:dyDescent="0.35">
      <c r="A992">
        <v>24674</v>
      </c>
      <c r="B992">
        <v>134</v>
      </c>
      <c r="C992" t="s">
        <v>139</v>
      </c>
      <c r="D992">
        <v>149</v>
      </c>
      <c r="E992" t="s">
        <v>73</v>
      </c>
      <c r="F992" s="2">
        <v>45492</v>
      </c>
      <c r="G992" t="s">
        <v>650</v>
      </c>
      <c r="H992" t="s">
        <v>687</v>
      </c>
      <c r="I992">
        <v>-1401.75</v>
      </c>
    </row>
    <row r="993" spans="1:9" x14ac:dyDescent="0.35">
      <c r="A993">
        <v>24675</v>
      </c>
      <c r="B993">
        <v>134</v>
      </c>
      <c r="C993" t="s">
        <v>139</v>
      </c>
      <c r="D993">
        <v>149</v>
      </c>
      <c r="E993" t="s">
        <v>73</v>
      </c>
      <c r="F993" s="2">
        <v>45492</v>
      </c>
      <c r="G993" t="s">
        <v>650</v>
      </c>
      <c r="H993" t="s">
        <v>684</v>
      </c>
      <c r="I993">
        <v>-644.83000000000004</v>
      </c>
    </row>
    <row r="994" spans="1:9" x14ac:dyDescent="0.35">
      <c r="A994">
        <v>24676</v>
      </c>
      <c r="B994">
        <v>134</v>
      </c>
      <c r="C994" t="s">
        <v>139</v>
      </c>
      <c r="D994">
        <v>149</v>
      </c>
      <c r="E994" t="s">
        <v>73</v>
      </c>
      <c r="F994" s="2">
        <v>45492</v>
      </c>
      <c r="G994" t="s">
        <v>650</v>
      </c>
      <c r="H994" t="s">
        <v>1033</v>
      </c>
      <c r="I994">
        <v>-105</v>
      </c>
    </row>
    <row r="995" spans="1:9" x14ac:dyDescent="0.35">
      <c r="A995">
        <v>24677</v>
      </c>
      <c r="B995">
        <v>134</v>
      </c>
      <c r="C995" t="s">
        <v>139</v>
      </c>
      <c r="D995">
        <v>149</v>
      </c>
      <c r="E995" t="s">
        <v>73</v>
      </c>
      <c r="F995" s="2">
        <v>45492</v>
      </c>
      <c r="G995" t="s">
        <v>650</v>
      </c>
      <c r="H995" t="s">
        <v>707</v>
      </c>
      <c r="I995">
        <v>-644.83000000000004</v>
      </c>
    </row>
    <row r="996" spans="1:9" x14ac:dyDescent="0.35">
      <c r="A996">
        <v>24678</v>
      </c>
      <c r="B996">
        <v>134</v>
      </c>
      <c r="C996" t="s">
        <v>139</v>
      </c>
      <c r="D996">
        <v>149</v>
      </c>
      <c r="E996" t="s">
        <v>73</v>
      </c>
      <c r="F996" s="2">
        <v>45492</v>
      </c>
      <c r="G996" t="s">
        <v>650</v>
      </c>
      <c r="H996" t="s">
        <v>715</v>
      </c>
      <c r="I996">
        <v>-644.83000000000004</v>
      </c>
    </row>
    <row r="997" spans="1:9" x14ac:dyDescent="0.35">
      <c r="A997">
        <v>24679</v>
      </c>
      <c r="B997">
        <v>134</v>
      </c>
      <c r="C997" t="s">
        <v>139</v>
      </c>
      <c r="D997">
        <v>149</v>
      </c>
      <c r="E997" t="s">
        <v>73</v>
      </c>
      <c r="F997" s="2">
        <v>45492</v>
      </c>
      <c r="G997" t="s">
        <v>650</v>
      </c>
      <c r="H997" t="s">
        <v>989</v>
      </c>
      <c r="I997">
        <v>-15000</v>
      </c>
    </row>
    <row r="998" spans="1:9" x14ac:dyDescent="0.35">
      <c r="A998">
        <v>24680</v>
      </c>
      <c r="B998">
        <v>134</v>
      </c>
      <c r="C998" t="s">
        <v>139</v>
      </c>
      <c r="D998">
        <v>149</v>
      </c>
      <c r="E998" t="s">
        <v>73</v>
      </c>
      <c r="F998" s="2">
        <v>45492</v>
      </c>
      <c r="G998" t="s">
        <v>650</v>
      </c>
      <c r="H998" t="s">
        <v>1034</v>
      </c>
      <c r="I998">
        <v>-827.16</v>
      </c>
    </row>
    <row r="999" spans="1:9" x14ac:dyDescent="0.35">
      <c r="A999">
        <v>26734</v>
      </c>
      <c r="B999">
        <v>133</v>
      </c>
      <c r="C999" t="s">
        <v>305</v>
      </c>
      <c r="D999">
        <v>149</v>
      </c>
      <c r="E999" t="s">
        <v>73</v>
      </c>
      <c r="F999" s="2">
        <v>45491</v>
      </c>
      <c r="G999" t="s">
        <v>648</v>
      </c>
      <c r="H999" t="s">
        <v>1035</v>
      </c>
      <c r="I999">
        <v>24000</v>
      </c>
    </row>
    <row r="1000" spans="1:9" x14ac:dyDescent="0.35">
      <c r="A1000">
        <v>26735</v>
      </c>
      <c r="B1000">
        <v>133</v>
      </c>
      <c r="C1000" t="s">
        <v>305</v>
      </c>
      <c r="D1000">
        <v>149</v>
      </c>
      <c r="E1000" t="s">
        <v>73</v>
      </c>
      <c r="F1000" s="2">
        <v>45491</v>
      </c>
      <c r="G1000" t="s">
        <v>650</v>
      </c>
      <c r="H1000" t="s">
        <v>928</v>
      </c>
      <c r="I1000">
        <v>-586.85</v>
      </c>
    </row>
    <row r="1001" spans="1:9" x14ac:dyDescent="0.35">
      <c r="A1001">
        <v>26736</v>
      </c>
      <c r="B1001">
        <v>133</v>
      </c>
      <c r="C1001" t="s">
        <v>305</v>
      </c>
      <c r="D1001">
        <v>149</v>
      </c>
      <c r="E1001" t="s">
        <v>73</v>
      </c>
      <c r="F1001" s="2">
        <v>45491</v>
      </c>
      <c r="G1001" t="s">
        <v>650</v>
      </c>
      <c r="H1001" t="s">
        <v>859</v>
      </c>
      <c r="I1001">
        <v>-2025.5</v>
      </c>
    </row>
    <row r="1002" spans="1:9" x14ac:dyDescent="0.35">
      <c r="A1002">
        <v>26737</v>
      </c>
      <c r="B1002">
        <v>133</v>
      </c>
      <c r="C1002" t="s">
        <v>305</v>
      </c>
      <c r="D1002">
        <v>149</v>
      </c>
      <c r="E1002" t="s">
        <v>73</v>
      </c>
      <c r="F1002" s="2">
        <v>45491</v>
      </c>
      <c r="G1002" t="s">
        <v>650</v>
      </c>
      <c r="H1002" t="s">
        <v>867</v>
      </c>
      <c r="I1002">
        <v>-500.8</v>
      </c>
    </row>
    <row r="1003" spans="1:9" x14ac:dyDescent="0.35">
      <c r="A1003">
        <v>26738</v>
      </c>
      <c r="B1003">
        <v>133</v>
      </c>
      <c r="C1003" t="s">
        <v>305</v>
      </c>
      <c r="D1003">
        <v>149</v>
      </c>
      <c r="E1003" t="s">
        <v>73</v>
      </c>
      <c r="F1003" s="2">
        <v>45491</v>
      </c>
      <c r="G1003" t="s">
        <v>650</v>
      </c>
      <c r="H1003" t="s">
        <v>885</v>
      </c>
      <c r="I1003">
        <v>-1346.4</v>
      </c>
    </row>
    <row r="1004" spans="1:9" x14ac:dyDescent="0.35">
      <c r="A1004">
        <v>26739</v>
      </c>
      <c r="B1004">
        <v>133</v>
      </c>
      <c r="C1004" t="s">
        <v>305</v>
      </c>
      <c r="D1004">
        <v>149</v>
      </c>
      <c r="E1004" t="s">
        <v>73</v>
      </c>
      <c r="F1004" s="2">
        <v>45491</v>
      </c>
      <c r="G1004" t="s">
        <v>650</v>
      </c>
      <c r="H1004" t="s">
        <v>891</v>
      </c>
      <c r="I1004">
        <v>-1566.64</v>
      </c>
    </row>
    <row r="1005" spans="1:9" x14ac:dyDescent="0.35">
      <c r="A1005">
        <v>26740</v>
      </c>
      <c r="B1005">
        <v>133</v>
      </c>
      <c r="C1005" t="s">
        <v>305</v>
      </c>
      <c r="D1005">
        <v>149</v>
      </c>
      <c r="E1005" t="s">
        <v>73</v>
      </c>
      <c r="F1005" s="2">
        <v>45491</v>
      </c>
      <c r="G1005" t="s">
        <v>650</v>
      </c>
      <c r="H1005" t="s">
        <v>1016</v>
      </c>
      <c r="I1005">
        <v>-2066.65</v>
      </c>
    </row>
    <row r="1006" spans="1:9" x14ac:dyDescent="0.35">
      <c r="A1006">
        <v>26741</v>
      </c>
      <c r="B1006">
        <v>133</v>
      </c>
      <c r="C1006" t="s">
        <v>305</v>
      </c>
      <c r="D1006">
        <v>149</v>
      </c>
      <c r="E1006" t="s">
        <v>73</v>
      </c>
      <c r="F1006" s="2">
        <v>45491</v>
      </c>
      <c r="G1006" t="s">
        <v>650</v>
      </c>
      <c r="H1006" t="s">
        <v>955</v>
      </c>
      <c r="I1006">
        <v>-1192</v>
      </c>
    </row>
    <row r="1007" spans="1:9" x14ac:dyDescent="0.35">
      <c r="A1007">
        <v>26742</v>
      </c>
      <c r="B1007">
        <v>133</v>
      </c>
      <c r="C1007" t="s">
        <v>305</v>
      </c>
      <c r="D1007">
        <v>149</v>
      </c>
      <c r="E1007" t="s">
        <v>73</v>
      </c>
      <c r="F1007" s="2">
        <v>45491</v>
      </c>
      <c r="G1007" t="s">
        <v>650</v>
      </c>
      <c r="H1007" t="s">
        <v>937</v>
      </c>
      <c r="I1007">
        <v>-157.06</v>
      </c>
    </row>
    <row r="1008" spans="1:9" x14ac:dyDescent="0.35">
      <c r="A1008">
        <v>26743</v>
      </c>
      <c r="B1008">
        <v>133</v>
      </c>
      <c r="C1008" t="s">
        <v>305</v>
      </c>
      <c r="D1008">
        <v>149</v>
      </c>
      <c r="E1008" t="s">
        <v>73</v>
      </c>
      <c r="F1008" s="2">
        <v>45491</v>
      </c>
      <c r="G1008" t="s">
        <v>650</v>
      </c>
      <c r="H1008" t="s">
        <v>872</v>
      </c>
      <c r="I1008">
        <v>-1160.8</v>
      </c>
    </row>
    <row r="1009" spans="1:9" x14ac:dyDescent="0.35">
      <c r="A1009">
        <v>26744</v>
      </c>
      <c r="B1009">
        <v>133</v>
      </c>
      <c r="C1009" t="s">
        <v>305</v>
      </c>
      <c r="D1009">
        <v>149</v>
      </c>
      <c r="E1009" t="s">
        <v>73</v>
      </c>
      <c r="F1009" s="2">
        <v>45491</v>
      </c>
      <c r="G1009" t="s">
        <v>650</v>
      </c>
      <c r="H1009" t="s">
        <v>952</v>
      </c>
      <c r="I1009">
        <v>-2747.12</v>
      </c>
    </row>
    <row r="1010" spans="1:9" x14ac:dyDescent="0.35">
      <c r="A1010">
        <v>26745</v>
      </c>
      <c r="B1010">
        <v>133</v>
      </c>
      <c r="C1010" t="s">
        <v>305</v>
      </c>
      <c r="D1010">
        <v>149</v>
      </c>
      <c r="E1010" t="s">
        <v>73</v>
      </c>
      <c r="F1010" s="2">
        <v>45491</v>
      </c>
      <c r="G1010" t="s">
        <v>650</v>
      </c>
      <c r="H1010" t="s">
        <v>908</v>
      </c>
      <c r="I1010">
        <v>-400</v>
      </c>
    </row>
    <row r="1011" spans="1:9" x14ac:dyDescent="0.35">
      <c r="A1011">
        <v>26746</v>
      </c>
      <c r="B1011">
        <v>133</v>
      </c>
      <c r="C1011" t="s">
        <v>305</v>
      </c>
      <c r="D1011">
        <v>149</v>
      </c>
      <c r="E1011" t="s">
        <v>73</v>
      </c>
      <c r="F1011" s="2">
        <v>45491</v>
      </c>
      <c r="G1011" t="s">
        <v>650</v>
      </c>
      <c r="H1011" t="s">
        <v>922</v>
      </c>
      <c r="I1011">
        <v>-310</v>
      </c>
    </row>
    <row r="1012" spans="1:9" x14ac:dyDescent="0.35">
      <c r="A1012">
        <v>26747</v>
      </c>
      <c r="B1012">
        <v>133</v>
      </c>
      <c r="C1012" t="s">
        <v>305</v>
      </c>
      <c r="D1012">
        <v>149</v>
      </c>
      <c r="E1012" t="s">
        <v>73</v>
      </c>
      <c r="F1012" s="2">
        <v>45491</v>
      </c>
      <c r="G1012" t="s">
        <v>650</v>
      </c>
      <c r="H1012" t="s">
        <v>908</v>
      </c>
      <c r="I1012">
        <v>-403.7</v>
      </c>
    </row>
    <row r="1013" spans="1:9" x14ac:dyDescent="0.35">
      <c r="A1013">
        <v>26748</v>
      </c>
      <c r="B1013">
        <v>133</v>
      </c>
      <c r="C1013" t="s">
        <v>305</v>
      </c>
      <c r="D1013">
        <v>149</v>
      </c>
      <c r="E1013" t="s">
        <v>73</v>
      </c>
      <c r="F1013" s="2">
        <v>45491</v>
      </c>
      <c r="G1013" t="s">
        <v>650</v>
      </c>
      <c r="H1013" t="s">
        <v>876</v>
      </c>
      <c r="I1013">
        <v>-2280.34</v>
      </c>
    </row>
    <row r="1014" spans="1:9" x14ac:dyDescent="0.35">
      <c r="A1014">
        <v>26749</v>
      </c>
      <c r="B1014">
        <v>133</v>
      </c>
      <c r="C1014" t="s">
        <v>305</v>
      </c>
      <c r="D1014">
        <v>149</v>
      </c>
      <c r="E1014" t="s">
        <v>73</v>
      </c>
      <c r="F1014" s="2">
        <v>45491</v>
      </c>
      <c r="G1014" t="s">
        <v>650</v>
      </c>
      <c r="H1014" t="s">
        <v>857</v>
      </c>
      <c r="I1014">
        <v>-162.6</v>
      </c>
    </row>
    <row r="1015" spans="1:9" x14ac:dyDescent="0.35">
      <c r="A1015">
        <v>26750</v>
      </c>
      <c r="B1015">
        <v>133</v>
      </c>
      <c r="C1015" t="s">
        <v>305</v>
      </c>
      <c r="D1015">
        <v>149</v>
      </c>
      <c r="E1015" t="s">
        <v>73</v>
      </c>
      <c r="F1015" s="2">
        <v>45491</v>
      </c>
      <c r="G1015" t="s">
        <v>650</v>
      </c>
      <c r="H1015" t="s">
        <v>868</v>
      </c>
      <c r="I1015">
        <v>-4937.78</v>
      </c>
    </row>
    <row r="1016" spans="1:9" x14ac:dyDescent="0.35">
      <c r="A1016">
        <v>26751</v>
      </c>
      <c r="B1016">
        <v>133</v>
      </c>
      <c r="C1016" t="s">
        <v>305</v>
      </c>
      <c r="D1016">
        <v>149</v>
      </c>
      <c r="E1016" t="s">
        <v>73</v>
      </c>
      <c r="F1016" s="2">
        <v>45491</v>
      </c>
      <c r="G1016" t="s">
        <v>650</v>
      </c>
      <c r="H1016" t="s">
        <v>908</v>
      </c>
      <c r="I1016">
        <v>-195</v>
      </c>
    </row>
    <row r="1017" spans="1:9" x14ac:dyDescent="0.35">
      <c r="A1017">
        <v>26752</v>
      </c>
      <c r="B1017">
        <v>133</v>
      </c>
      <c r="C1017" t="s">
        <v>305</v>
      </c>
      <c r="D1017">
        <v>149</v>
      </c>
      <c r="E1017" t="s">
        <v>73</v>
      </c>
      <c r="F1017" s="2">
        <v>45491</v>
      </c>
      <c r="G1017" t="s">
        <v>650</v>
      </c>
      <c r="H1017" t="s">
        <v>952</v>
      </c>
      <c r="I1017">
        <v>-1271.81</v>
      </c>
    </row>
    <row r="1018" spans="1:9" x14ac:dyDescent="0.35">
      <c r="A1018">
        <v>26753</v>
      </c>
      <c r="B1018">
        <v>133</v>
      </c>
      <c r="C1018" t="s">
        <v>305</v>
      </c>
      <c r="D1018">
        <v>149</v>
      </c>
      <c r="E1018" t="s">
        <v>73</v>
      </c>
      <c r="F1018" s="2">
        <v>45491</v>
      </c>
      <c r="G1018" t="s">
        <v>650</v>
      </c>
      <c r="H1018" t="s">
        <v>919</v>
      </c>
      <c r="I1018">
        <v>-88</v>
      </c>
    </row>
    <row r="1019" spans="1:9" x14ac:dyDescent="0.35">
      <c r="A1019">
        <v>26754</v>
      </c>
      <c r="B1019">
        <v>133</v>
      </c>
      <c r="C1019" t="s">
        <v>305</v>
      </c>
      <c r="D1019">
        <v>149</v>
      </c>
      <c r="E1019" t="s">
        <v>73</v>
      </c>
      <c r="F1019" s="2">
        <v>45491</v>
      </c>
      <c r="G1019" t="s">
        <v>648</v>
      </c>
      <c r="H1019" t="s">
        <v>1036</v>
      </c>
      <c r="I1019">
        <v>200</v>
      </c>
    </row>
    <row r="1020" spans="1:9" x14ac:dyDescent="0.35">
      <c r="A1020">
        <v>26755</v>
      </c>
      <c r="B1020">
        <v>133</v>
      </c>
      <c r="C1020" t="s">
        <v>305</v>
      </c>
      <c r="D1020">
        <v>149</v>
      </c>
      <c r="E1020" t="s">
        <v>73</v>
      </c>
      <c r="F1020" s="2">
        <v>45491</v>
      </c>
      <c r="G1020" t="s">
        <v>650</v>
      </c>
      <c r="H1020" t="s">
        <v>834</v>
      </c>
      <c r="I1020">
        <v>-8.5</v>
      </c>
    </row>
    <row r="1021" spans="1:9" x14ac:dyDescent="0.35">
      <c r="A1021">
        <v>24622</v>
      </c>
      <c r="B1021">
        <v>134</v>
      </c>
      <c r="C1021" t="s">
        <v>139</v>
      </c>
      <c r="D1021">
        <v>149</v>
      </c>
      <c r="E1021" t="s">
        <v>73</v>
      </c>
      <c r="F1021" s="2">
        <v>45491</v>
      </c>
      <c r="G1021" t="s">
        <v>648</v>
      </c>
      <c r="H1021" t="s">
        <v>649</v>
      </c>
      <c r="I1021">
        <v>0.02</v>
      </c>
    </row>
    <row r="1022" spans="1:9" x14ac:dyDescent="0.35">
      <c r="A1022">
        <v>24623</v>
      </c>
      <c r="B1022">
        <v>134</v>
      </c>
      <c r="C1022" t="s">
        <v>139</v>
      </c>
      <c r="D1022">
        <v>149</v>
      </c>
      <c r="E1022" t="s">
        <v>73</v>
      </c>
      <c r="F1022" s="2">
        <v>45491</v>
      </c>
      <c r="G1022" t="s">
        <v>650</v>
      </c>
      <c r="H1022" t="s">
        <v>991</v>
      </c>
      <c r="I1022">
        <v>-238.74</v>
      </c>
    </row>
    <row r="1023" spans="1:9" x14ac:dyDescent="0.35">
      <c r="A1023">
        <v>24624</v>
      </c>
      <c r="B1023">
        <v>134</v>
      </c>
      <c r="C1023" t="s">
        <v>139</v>
      </c>
      <c r="D1023">
        <v>149</v>
      </c>
      <c r="E1023" t="s">
        <v>73</v>
      </c>
      <c r="F1023" s="2">
        <v>45491</v>
      </c>
      <c r="G1023" t="s">
        <v>650</v>
      </c>
      <c r="H1023" t="s">
        <v>652</v>
      </c>
      <c r="I1023">
        <v>-490.27</v>
      </c>
    </row>
    <row r="1024" spans="1:9" x14ac:dyDescent="0.35">
      <c r="A1024">
        <v>24625</v>
      </c>
      <c r="B1024">
        <v>134</v>
      </c>
      <c r="C1024" t="s">
        <v>139</v>
      </c>
      <c r="D1024">
        <v>149</v>
      </c>
      <c r="E1024" t="s">
        <v>73</v>
      </c>
      <c r="F1024" s="2">
        <v>45491</v>
      </c>
      <c r="G1024" t="s">
        <v>650</v>
      </c>
      <c r="H1024" t="s">
        <v>1037</v>
      </c>
      <c r="I1024">
        <v>-69.8</v>
      </c>
    </row>
    <row r="1025" spans="1:9" x14ac:dyDescent="0.35">
      <c r="A1025">
        <v>24626</v>
      </c>
      <c r="B1025">
        <v>134</v>
      </c>
      <c r="C1025" t="s">
        <v>139</v>
      </c>
      <c r="D1025">
        <v>149</v>
      </c>
      <c r="E1025" t="s">
        <v>73</v>
      </c>
      <c r="F1025" s="2">
        <v>45491</v>
      </c>
      <c r="G1025" t="s">
        <v>648</v>
      </c>
      <c r="H1025" t="s">
        <v>680</v>
      </c>
      <c r="I1025">
        <v>25000</v>
      </c>
    </row>
    <row r="1026" spans="1:9" x14ac:dyDescent="0.35">
      <c r="A1026">
        <v>24627</v>
      </c>
      <c r="B1026">
        <v>134</v>
      </c>
      <c r="C1026" t="s">
        <v>139</v>
      </c>
      <c r="D1026">
        <v>149</v>
      </c>
      <c r="E1026" t="s">
        <v>73</v>
      </c>
      <c r="F1026" s="2">
        <v>45491</v>
      </c>
      <c r="G1026" t="s">
        <v>650</v>
      </c>
      <c r="H1026" t="s">
        <v>989</v>
      </c>
      <c r="I1026">
        <v>-24000</v>
      </c>
    </row>
    <row r="1027" spans="1:9" x14ac:dyDescent="0.35">
      <c r="A1027">
        <v>24628</v>
      </c>
      <c r="B1027">
        <v>134</v>
      </c>
      <c r="C1027" t="s">
        <v>139</v>
      </c>
      <c r="D1027">
        <v>149</v>
      </c>
      <c r="E1027" t="s">
        <v>73</v>
      </c>
      <c r="F1027" s="2">
        <v>45491</v>
      </c>
      <c r="G1027" t="s">
        <v>650</v>
      </c>
      <c r="H1027" t="s">
        <v>662</v>
      </c>
      <c r="I1027">
        <v>-2</v>
      </c>
    </row>
    <row r="1028" spans="1:9" x14ac:dyDescent="0.35">
      <c r="A1028">
        <v>24629</v>
      </c>
      <c r="B1028">
        <v>134</v>
      </c>
      <c r="C1028" t="s">
        <v>139</v>
      </c>
      <c r="D1028">
        <v>149</v>
      </c>
      <c r="E1028" t="s">
        <v>73</v>
      </c>
      <c r="F1028" s="2">
        <v>45491</v>
      </c>
      <c r="G1028" t="s">
        <v>650</v>
      </c>
      <c r="H1028" t="s">
        <v>662</v>
      </c>
      <c r="I1028">
        <v>-2</v>
      </c>
    </row>
    <row r="1029" spans="1:9" x14ac:dyDescent="0.35">
      <c r="A1029">
        <v>26722</v>
      </c>
      <c r="B1029">
        <v>133</v>
      </c>
      <c r="C1029" t="s">
        <v>305</v>
      </c>
      <c r="D1029">
        <v>149</v>
      </c>
      <c r="E1029" t="s">
        <v>73</v>
      </c>
      <c r="F1029" s="2">
        <v>45490</v>
      </c>
      <c r="G1029" t="s">
        <v>648</v>
      </c>
      <c r="H1029" t="s">
        <v>805</v>
      </c>
      <c r="I1029">
        <v>98.81</v>
      </c>
    </row>
    <row r="1030" spans="1:9" x14ac:dyDescent="0.35">
      <c r="A1030">
        <v>26723</v>
      </c>
      <c r="B1030">
        <v>133</v>
      </c>
      <c r="C1030" t="s">
        <v>305</v>
      </c>
      <c r="D1030">
        <v>149</v>
      </c>
      <c r="E1030" t="s">
        <v>73</v>
      </c>
      <c r="F1030" s="2">
        <v>45490</v>
      </c>
      <c r="G1030" t="s">
        <v>648</v>
      </c>
      <c r="H1030" t="s">
        <v>1038</v>
      </c>
      <c r="I1030">
        <v>500</v>
      </c>
    </row>
    <row r="1031" spans="1:9" x14ac:dyDescent="0.35">
      <c r="A1031">
        <v>26724</v>
      </c>
      <c r="B1031">
        <v>133</v>
      </c>
      <c r="C1031" t="s">
        <v>305</v>
      </c>
      <c r="D1031">
        <v>149</v>
      </c>
      <c r="E1031" t="s">
        <v>73</v>
      </c>
      <c r="F1031" s="2">
        <v>45490</v>
      </c>
      <c r="G1031" t="s">
        <v>648</v>
      </c>
      <c r="H1031" t="s">
        <v>1039</v>
      </c>
      <c r="I1031">
        <v>18000</v>
      </c>
    </row>
    <row r="1032" spans="1:9" x14ac:dyDescent="0.35">
      <c r="A1032">
        <v>26725</v>
      </c>
      <c r="B1032">
        <v>133</v>
      </c>
      <c r="C1032" t="s">
        <v>305</v>
      </c>
      <c r="D1032">
        <v>149</v>
      </c>
      <c r="E1032" t="s">
        <v>73</v>
      </c>
      <c r="F1032" s="2">
        <v>45490</v>
      </c>
      <c r="G1032" t="s">
        <v>648</v>
      </c>
      <c r="H1032" t="s">
        <v>1039</v>
      </c>
      <c r="I1032">
        <v>25000</v>
      </c>
    </row>
    <row r="1033" spans="1:9" x14ac:dyDescent="0.35">
      <c r="A1033">
        <v>26726</v>
      </c>
      <c r="B1033">
        <v>133</v>
      </c>
      <c r="C1033" t="s">
        <v>305</v>
      </c>
      <c r="D1033">
        <v>149</v>
      </c>
      <c r="E1033" t="s">
        <v>73</v>
      </c>
      <c r="F1033" s="2">
        <v>45490</v>
      </c>
      <c r="G1033" t="s">
        <v>650</v>
      </c>
      <c r="H1033" t="s">
        <v>868</v>
      </c>
      <c r="I1033">
        <v>-8745</v>
      </c>
    </row>
    <row r="1034" spans="1:9" x14ac:dyDescent="0.35">
      <c r="A1034">
        <v>26727</v>
      </c>
      <c r="B1034">
        <v>133</v>
      </c>
      <c r="C1034" t="s">
        <v>305</v>
      </c>
      <c r="D1034">
        <v>149</v>
      </c>
      <c r="E1034" t="s">
        <v>73</v>
      </c>
      <c r="F1034" s="2">
        <v>45490</v>
      </c>
      <c r="G1034" t="s">
        <v>650</v>
      </c>
      <c r="H1034" t="s">
        <v>942</v>
      </c>
      <c r="I1034">
        <v>-105</v>
      </c>
    </row>
    <row r="1035" spans="1:9" x14ac:dyDescent="0.35">
      <c r="A1035">
        <v>26728</v>
      </c>
      <c r="B1035">
        <v>133</v>
      </c>
      <c r="C1035" t="s">
        <v>305</v>
      </c>
      <c r="D1035">
        <v>149</v>
      </c>
      <c r="E1035" t="s">
        <v>73</v>
      </c>
      <c r="F1035" s="2">
        <v>45490</v>
      </c>
      <c r="G1035" t="s">
        <v>650</v>
      </c>
      <c r="H1035" t="s">
        <v>1040</v>
      </c>
      <c r="I1035">
        <v>-108</v>
      </c>
    </row>
    <row r="1036" spans="1:9" x14ac:dyDescent="0.35">
      <c r="A1036">
        <v>26729</v>
      </c>
      <c r="B1036">
        <v>133</v>
      </c>
      <c r="C1036" t="s">
        <v>305</v>
      </c>
      <c r="D1036">
        <v>149</v>
      </c>
      <c r="E1036" t="s">
        <v>73</v>
      </c>
      <c r="F1036" s="2">
        <v>45490</v>
      </c>
      <c r="G1036" t="s">
        <v>650</v>
      </c>
      <c r="H1036" t="s">
        <v>880</v>
      </c>
      <c r="I1036">
        <v>-189.41</v>
      </c>
    </row>
    <row r="1037" spans="1:9" x14ac:dyDescent="0.35">
      <c r="A1037">
        <v>26730</v>
      </c>
      <c r="B1037">
        <v>133</v>
      </c>
      <c r="C1037" t="s">
        <v>305</v>
      </c>
      <c r="D1037">
        <v>149</v>
      </c>
      <c r="E1037" t="s">
        <v>73</v>
      </c>
      <c r="F1037" s="2">
        <v>45490</v>
      </c>
      <c r="G1037" t="s">
        <v>650</v>
      </c>
      <c r="H1037" t="s">
        <v>853</v>
      </c>
      <c r="I1037">
        <v>-31963.18</v>
      </c>
    </row>
    <row r="1038" spans="1:9" x14ac:dyDescent="0.35">
      <c r="A1038">
        <v>26731</v>
      </c>
      <c r="B1038">
        <v>133</v>
      </c>
      <c r="C1038" t="s">
        <v>305</v>
      </c>
      <c r="D1038">
        <v>149</v>
      </c>
      <c r="E1038" t="s">
        <v>73</v>
      </c>
      <c r="F1038" s="2">
        <v>45490</v>
      </c>
      <c r="G1038" t="s">
        <v>650</v>
      </c>
      <c r="H1038" t="s">
        <v>864</v>
      </c>
      <c r="I1038">
        <v>-1471</v>
      </c>
    </row>
    <row r="1039" spans="1:9" x14ac:dyDescent="0.35">
      <c r="A1039">
        <v>26732</v>
      </c>
      <c r="B1039">
        <v>133</v>
      </c>
      <c r="C1039" t="s">
        <v>305</v>
      </c>
      <c r="D1039">
        <v>149</v>
      </c>
      <c r="E1039" t="s">
        <v>73</v>
      </c>
      <c r="F1039" s="2">
        <v>45490</v>
      </c>
      <c r="G1039" t="s">
        <v>650</v>
      </c>
      <c r="H1039" t="s">
        <v>921</v>
      </c>
      <c r="I1039">
        <v>-263.57</v>
      </c>
    </row>
    <row r="1040" spans="1:9" x14ac:dyDescent="0.35">
      <c r="A1040">
        <v>26733</v>
      </c>
      <c r="B1040">
        <v>133</v>
      </c>
      <c r="C1040" t="s">
        <v>305</v>
      </c>
      <c r="D1040">
        <v>149</v>
      </c>
      <c r="E1040" t="s">
        <v>73</v>
      </c>
      <c r="F1040" s="2">
        <v>45490</v>
      </c>
      <c r="G1040" t="s">
        <v>650</v>
      </c>
      <c r="H1040" t="s">
        <v>1041</v>
      </c>
      <c r="I1040">
        <v>-899.78</v>
      </c>
    </row>
    <row r="1041" spans="1:9" x14ac:dyDescent="0.35">
      <c r="A1041">
        <v>24607</v>
      </c>
      <c r="B1041">
        <v>134</v>
      </c>
      <c r="C1041" t="s">
        <v>139</v>
      </c>
      <c r="D1041">
        <v>149</v>
      </c>
      <c r="E1041" t="s">
        <v>73</v>
      </c>
      <c r="F1041" s="2">
        <v>45490</v>
      </c>
      <c r="G1041" t="s">
        <v>648</v>
      </c>
      <c r="H1041" t="s">
        <v>649</v>
      </c>
      <c r="I1041">
        <v>0.02</v>
      </c>
    </row>
    <row r="1042" spans="1:9" x14ac:dyDescent="0.35">
      <c r="A1042">
        <v>24608</v>
      </c>
      <c r="B1042">
        <v>134</v>
      </c>
      <c r="C1042" t="s">
        <v>139</v>
      </c>
      <c r="D1042">
        <v>149</v>
      </c>
      <c r="E1042" t="s">
        <v>73</v>
      </c>
      <c r="F1042" s="2">
        <v>45490</v>
      </c>
      <c r="G1042" t="s">
        <v>648</v>
      </c>
      <c r="H1042" t="s">
        <v>975</v>
      </c>
      <c r="I1042">
        <v>2125</v>
      </c>
    </row>
    <row r="1043" spans="1:9" x14ac:dyDescent="0.35">
      <c r="A1043">
        <v>24609</v>
      </c>
      <c r="B1043">
        <v>134</v>
      </c>
      <c r="C1043" t="s">
        <v>139</v>
      </c>
      <c r="D1043">
        <v>149</v>
      </c>
      <c r="E1043" t="s">
        <v>73</v>
      </c>
      <c r="F1043" s="2">
        <v>45490</v>
      </c>
      <c r="G1043" t="s">
        <v>648</v>
      </c>
      <c r="H1043" t="s">
        <v>975</v>
      </c>
      <c r="I1043">
        <v>6970</v>
      </c>
    </row>
    <row r="1044" spans="1:9" x14ac:dyDescent="0.35">
      <c r="A1044">
        <v>24610</v>
      </c>
      <c r="B1044">
        <v>134</v>
      </c>
      <c r="C1044" t="s">
        <v>139</v>
      </c>
      <c r="D1044">
        <v>149</v>
      </c>
      <c r="E1044" t="s">
        <v>73</v>
      </c>
      <c r="F1044" s="2">
        <v>45490</v>
      </c>
      <c r="G1044" t="s">
        <v>648</v>
      </c>
      <c r="H1044" t="s">
        <v>975</v>
      </c>
      <c r="I1044">
        <v>19680</v>
      </c>
    </row>
    <row r="1045" spans="1:9" x14ac:dyDescent="0.35">
      <c r="A1045">
        <v>24611</v>
      </c>
      <c r="B1045">
        <v>134</v>
      </c>
      <c r="C1045" t="s">
        <v>139</v>
      </c>
      <c r="D1045">
        <v>149</v>
      </c>
      <c r="E1045" t="s">
        <v>73</v>
      </c>
      <c r="F1045" s="2">
        <v>45490</v>
      </c>
      <c r="G1045" t="s">
        <v>650</v>
      </c>
      <c r="H1045" t="s">
        <v>662</v>
      </c>
      <c r="I1045">
        <v>-2</v>
      </c>
    </row>
    <row r="1046" spans="1:9" x14ac:dyDescent="0.35">
      <c r="A1046">
        <v>24612</v>
      </c>
      <c r="B1046">
        <v>134</v>
      </c>
      <c r="C1046" t="s">
        <v>139</v>
      </c>
      <c r="D1046">
        <v>149</v>
      </c>
      <c r="E1046" t="s">
        <v>73</v>
      </c>
      <c r="F1046" s="2">
        <v>45490</v>
      </c>
      <c r="G1046" t="s">
        <v>650</v>
      </c>
      <c r="H1046" t="s">
        <v>662</v>
      </c>
      <c r="I1046">
        <v>-2</v>
      </c>
    </row>
    <row r="1047" spans="1:9" x14ac:dyDescent="0.35">
      <c r="A1047">
        <v>24613</v>
      </c>
      <c r="B1047">
        <v>134</v>
      </c>
      <c r="C1047" t="s">
        <v>139</v>
      </c>
      <c r="D1047">
        <v>149</v>
      </c>
      <c r="E1047" t="s">
        <v>73</v>
      </c>
      <c r="F1047" s="2">
        <v>45490</v>
      </c>
      <c r="G1047" t="s">
        <v>650</v>
      </c>
      <c r="H1047" t="s">
        <v>1042</v>
      </c>
      <c r="I1047">
        <v>-119.53</v>
      </c>
    </row>
    <row r="1048" spans="1:9" x14ac:dyDescent="0.35">
      <c r="A1048">
        <v>24614</v>
      </c>
      <c r="B1048">
        <v>134</v>
      </c>
      <c r="C1048" t="s">
        <v>139</v>
      </c>
      <c r="D1048">
        <v>149</v>
      </c>
      <c r="E1048" t="s">
        <v>73</v>
      </c>
      <c r="F1048" s="2">
        <v>45490</v>
      </c>
      <c r="G1048" t="s">
        <v>650</v>
      </c>
      <c r="H1048" t="s">
        <v>1043</v>
      </c>
      <c r="I1048">
        <v>-844.25</v>
      </c>
    </row>
    <row r="1049" spans="1:9" x14ac:dyDescent="0.35">
      <c r="A1049">
        <v>24615</v>
      </c>
      <c r="B1049">
        <v>134</v>
      </c>
      <c r="C1049" t="s">
        <v>139</v>
      </c>
      <c r="D1049">
        <v>149</v>
      </c>
      <c r="E1049" t="s">
        <v>73</v>
      </c>
      <c r="F1049" s="2">
        <v>45490</v>
      </c>
      <c r="G1049" t="s">
        <v>650</v>
      </c>
      <c r="H1049" t="s">
        <v>817</v>
      </c>
      <c r="I1049">
        <v>-338.3</v>
      </c>
    </row>
    <row r="1050" spans="1:9" x14ac:dyDescent="0.35">
      <c r="A1050">
        <v>24616</v>
      </c>
      <c r="B1050">
        <v>134</v>
      </c>
      <c r="C1050" t="s">
        <v>139</v>
      </c>
      <c r="D1050">
        <v>149</v>
      </c>
      <c r="E1050" t="s">
        <v>73</v>
      </c>
      <c r="F1050" s="2">
        <v>45490</v>
      </c>
      <c r="G1050" t="s">
        <v>650</v>
      </c>
      <c r="H1050" t="s">
        <v>1044</v>
      </c>
      <c r="I1050">
        <v>-25000</v>
      </c>
    </row>
    <row r="1051" spans="1:9" x14ac:dyDescent="0.35">
      <c r="A1051">
        <v>24617</v>
      </c>
      <c r="B1051">
        <v>134</v>
      </c>
      <c r="C1051" t="s">
        <v>139</v>
      </c>
      <c r="D1051">
        <v>149</v>
      </c>
      <c r="E1051" t="s">
        <v>73</v>
      </c>
      <c r="F1051" s="2">
        <v>45490</v>
      </c>
      <c r="G1051" t="s">
        <v>650</v>
      </c>
      <c r="H1051" t="s">
        <v>745</v>
      </c>
      <c r="I1051">
        <v>-232.85</v>
      </c>
    </row>
    <row r="1052" spans="1:9" x14ac:dyDescent="0.35">
      <c r="A1052">
        <v>24618</v>
      </c>
      <c r="B1052">
        <v>134</v>
      </c>
      <c r="C1052" t="s">
        <v>139</v>
      </c>
      <c r="D1052">
        <v>149</v>
      </c>
      <c r="E1052" t="s">
        <v>73</v>
      </c>
      <c r="F1052" s="2">
        <v>45490</v>
      </c>
      <c r="G1052" t="s">
        <v>650</v>
      </c>
      <c r="H1052" t="s">
        <v>1045</v>
      </c>
      <c r="I1052">
        <v>-52.2</v>
      </c>
    </row>
    <row r="1053" spans="1:9" x14ac:dyDescent="0.35">
      <c r="A1053">
        <v>24619</v>
      </c>
      <c r="B1053">
        <v>134</v>
      </c>
      <c r="C1053" t="s">
        <v>139</v>
      </c>
      <c r="D1053">
        <v>149</v>
      </c>
      <c r="E1053" t="s">
        <v>73</v>
      </c>
      <c r="F1053" s="2">
        <v>45490</v>
      </c>
      <c r="G1053" t="s">
        <v>648</v>
      </c>
      <c r="H1053" t="s">
        <v>983</v>
      </c>
      <c r="I1053">
        <v>232.85</v>
      </c>
    </row>
    <row r="1054" spans="1:9" x14ac:dyDescent="0.35">
      <c r="A1054">
        <v>24620</v>
      </c>
      <c r="B1054">
        <v>134</v>
      </c>
      <c r="C1054" t="s">
        <v>139</v>
      </c>
      <c r="D1054">
        <v>149</v>
      </c>
      <c r="E1054" t="s">
        <v>73</v>
      </c>
      <c r="F1054" s="2">
        <v>45490</v>
      </c>
      <c r="G1054" t="s">
        <v>650</v>
      </c>
      <c r="H1054" t="s">
        <v>1046</v>
      </c>
      <c r="I1054">
        <v>-45</v>
      </c>
    </row>
    <row r="1055" spans="1:9" x14ac:dyDescent="0.35">
      <c r="A1055">
        <v>24621</v>
      </c>
      <c r="B1055">
        <v>134</v>
      </c>
      <c r="C1055" t="s">
        <v>139</v>
      </c>
      <c r="D1055">
        <v>149</v>
      </c>
      <c r="E1055" t="s">
        <v>73</v>
      </c>
      <c r="F1055" s="2">
        <v>45490</v>
      </c>
      <c r="G1055" t="s">
        <v>650</v>
      </c>
      <c r="H1055" t="s">
        <v>1047</v>
      </c>
      <c r="I1055">
        <v>-1233.3599999999999</v>
      </c>
    </row>
    <row r="1056" spans="1:9" x14ac:dyDescent="0.35">
      <c r="A1056">
        <v>26706</v>
      </c>
      <c r="B1056">
        <v>133</v>
      </c>
      <c r="C1056" t="s">
        <v>305</v>
      </c>
      <c r="D1056">
        <v>149</v>
      </c>
      <c r="E1056" t="s">
        <v>73</v>
      </c>
      <c r="F1056" s="2">
        <v>45489</v>
      </c>
      <c r="G1056" t="s">
        <v>650</v>
      </c>
      <c r="H1056" t="s">
        <v>1048</v>
      </c>
      <c r="I1056">
        <v>-6493.5</v>
      </c>
    </row>
    <row r="1057" spans="1:9" x14ac:dyDescent="0.35">
      <c r="A1057">
        <v>26707</v>
      </c>
      <c r="B1057">
        <v>133</v>
      </c>
      <c r="C1057" t="s">
        <v>305</v>
      </c>
      <c r="D1057">
        <v>149</v>
      </c>
      <c r="E1057" t="s">
        <v>73</v>
      </c>
      <c r="F1057" s="2">
        <v>45489</v>
      </c>
      <c r="G1057" t="s">
        <v>650</v>
      </c>
      <c r="H1057" t="s">
        <v>885</v>
      </c>
      <c r="I1057">
        <v>-1428.8</v>
      </c>
    </row>
    <row r="1058" spans="1:9" x14ac:dyDescent="0.35">
      <c r="A1058">
        <v>26708</v>
      </c>
      <c r="B1058">
        <v>133</v>
      </c>
      <c r="C1058" t="s">
        <v>305</v>
      </c>
      <c r="D1058">
        <v>149</v>
      </c>
      <c r="E1058" t="s">
        <v>73</v>
      </c>
      <c r="F1058" s="2">
        <v>45489</v>
      </c>
      <c r="G1058" t="s">
        <v>650</v>
      </c>
      <c r="H1058" t="s">
        <v>1049</v>
      </c>
      <c r="I1058">
        <v>-1156.4000000000001</v>
      </c>
    </row>
    <row r="1059" spans="1:9" x14ac:dyDescent="0.35">
      <c r="A1059">
        <v>26709</v>
      </c>
      <c r="B1059">
        <v>133</v>
      </c>
      <c r="C1059" t="s">
        <v>305</v>
      </c>
      <c r="D1059">
        <v>149</v>
      </c>
      <c r="E1059" t="s">
        <v>73</v>
      </c>
      <c r="F1059" s="2">
        <v>45489</v>
      </c>
      <c r="G1059" t="s">
        <v>650</v>
      </c>
      <c r="H1059" t="s">
        <v>898</v>
      </c>
      <c r="I1059">
        <v>-165.42</v>
      </c>
    </row>
    <row r="1060" spans="1:9" x14ac:dyDescent="0.35">
      <c r="A1060">
        <v>26710</v>
      </c>
      <c r="B1060">
        <v>133</v>
      </c>
      <c r="C1060" t="s">
        <v>305</v>
      </c>
      <c r="D1060">
        <v>149</v>
      </c>
      <c r="E1060" t="s">
        <v>73</v>
      </c>
      <c r="F1060" s="2">
        <v>45489</v>
      </c>
      <c r="G1060" t="s">
        <v>650</v>
      </c>
      <c r="H1060" t="s">
        <v>889</v>
      </c>
      <c r="I1060">
        <v>-175</v>
      </c>
    </row>
    <row r="1061" spans="1:9" x14ac:dyDescent="0.35">
      <c r="A1061">
        <v>26711</v>
      </c>
      <c r="B1061">
        <v>133</v>
      </c>
      <c r="C1061" t="s">
        <v>305</v>
      </c>
      <c r="D1061">
        <v>149</v>
      </c>
      <c r="E1061" t="s">
        <v>73</v>
      </c>
      <c r="F1061" s="2">
        <v>45489</v>
      </c>
      <c r="G1061" t="s">
        <v>650</v>
      </c>
      <c r="H1061" t="s">
        <v>939</v>
      </c>
      <c r="I1061">
        <v>-61.49</v>
      </c>
    </row>
    <row r="1062" spans="1:9" x14ac:dyDescent="0.35">
      <c r="A1062">
        <v>26712</v>
      </c>
      <c r="B1062">
        <v>133</v>
      </c>
      <c r="C1062" t="s">
        <v>305</v>
      </c>
      <c r="D1062">
        <v>149</v>
      </c>
      <c r="E1062" t="s">
        <v>73</v>
      </c>
      <c r="F1062" s="2">
        <v>45489</v>
      </c>
      <c r="G1062" t="s">
        <v>650</v>
      </c>
      <c r="H1062" t="s">
        <v>900</v>
      </c>
      <c r="I1062">
        <v>-2824.76</v>
      </c>
    </row>
    <row r="1063" spans="1:9" x14ac:dyDescent="0.35">
      <c r="A1063">
        <v>26713</v>
      </c>
      <c r="B1063">
        <v>133</v>
      </c>
      <c r="C1063" t="s">
        <v>305</v>
      </c>
      <c r="D1063">
        <v>149</v>
      </c>
      <c r="E1063" t="s">
        <v>73</v>
      </c>
      <c r="F1063" s="2">
        <v>45489</v>
      </c>
      <c r="G1063" t="s">
        <v>650</v>
      </c>
      <c r="H1063" t="s">
        <v>858</v>
      </c>
      <c r="I1063">
        <v>-1123.8800000000001</v>
      </c>
    </row>
    <row r="1064" spans="1:9" x14ac:dyDescent="0.35">
      <c r="A1064">
        <v>26714</v>
      </c>
      <c r="B1064">
        <v>133</v>
      </c>
      <c r="C1064" t="s">
        <v>305</v>
      </c>
      <c r="D1064">
        <v>149</v>
      </c>
      <c r="E1064" t="s">
        <v>73</v>
      </c>
      <c r="F1064" s="2">
        <v>45489</v>
      </c>
      <c r="G1064" t="s">
        <v>650</v>
      </c>
      <c r="H1064" t="s">
        <v>1050</v>
      </c>
      <c r="I1064">
        <v>-77</v>
      </c>
    </row>
    <row r="1065" spans="1:9" x14ac:dyDescent="0.35">
      <c r="A1065">
        <v>26715</v>
      </c>
      <c r="B1065">
        <v>133</v>
      </c>
      <c r="C1065" t="s">
        <v>305</v>
      </c>
      <c r="D1065">
        <v>149</v>
      </c>
      <c r="E1065" t="s">
        <v>73</v>
      </c>
      <c r="F1065" s="2">
        <v>45489</v>
      </c>
      <c r="G1065" t="s">
        <v>650</v>
      </c>
      <c r="H1065" t="s">
        <v>858</v>
      </c>
      <c r="I1065">
        <v>-738.9</v>
      </c>
    </row>
    <row r="1066" spans="1:9" x14ac:dyDescent="0.35">
      <c r="A1066">
        <v>26716</v>
      </c>
      <c r="B1066">
        <v>133</v>
      </c>
      <c r="C1066" t="s">
        <v>305</v>
      </c>
      <c r="D1066">
        <v>149</v>
      </c>
      <c r="E1066" t="s">
        <v>73</v>
      </c>
      <c r="F1066" s="2">
        <v>45489</v>
      </c>
      <c r="G1066" t="s">
        <v>650</v>
      </c>
      <c r="H1066" t="s">
        <v>942</v>
      </c>
      <c r="I1066">
        <v>-81.900000000000006</v>
      </c>
    </row>
    <row r="1067" spans="1:9" x14ac:dyDescent="0.35">
      <c r="A1067">
        <v>26717</v>
      </c>
      <c r="B1067">
        <v>133</v>
      </c>
      <c r="C1067" t="s">
        <v>305</v>
      </c>
      <c r="D1067">
        <v>149</v>
      </c>
      <c r="E1067" t="s">
        <v>73</v>
      </c>
      <c r="F1067" s="2">
        <v>45489</v>
      </c>
      <c r="G1067" t="s">
        <v>650</v>
      </c>
      <c r="H1067" t="s">
        <v>956</v>
      </c>
      <c r="I1067">
        <v>-1935.3</v>
      </c>
    </row>
    <row r="1068" spans="1:9" x14ac:dyDescent="0.35">
      <c r="A1068">
        <v>26718</v>
      </c>
      <c r="B1068">
        <v>133</v>
      </c>
      <c r="C1068" t="s">
        <v>305</v>
      </c>
      <c r="D1068">
        <v>149</v>
      </c>
      <c r="E1068" t="s">
        <v>73</v>
      </c>
      <c r="F1068" s="2">
        <v>45489</v>
      </c>
      <c r="G1068" t="s">
        <v>650</v>
      </c>
      <c r="H1068" t="s">
        <v>855</v>
      </c>
      <c r="I1068">
        <v>-176.7</v>
      </c>
    </row>
    <row r="1069" spans="1:9" x14ac:dyDescent="0.35">
      <c r="A1069">
        <v>26719</v>
      </c>
      <c r="B1069">
        <v>133</v>
      </c>
      <c r="C1069" t="s">
        <v>305</v>
      </c>
      <c r="D1069">
        <v>149</v>
      </c>
      <c r="E1069" t="s">
        <v>73</v>
      </c>
      <c r="F1069" s="2">
        <v>45489</v>
      </c>
      <c r="G1069" t="s">
        <v>650</v>
      </c>
      <c r="H1069" t="s">
        <v>894</v>
      </c>
      <c r="I1069">
        <v>-13000</v>
      </c>
    </row>
    <row r="1070" spans="1:9" x14ac:dyDescent="0.35">
      <c r="A1070">
        <v>26720</v>
      </c>
      <c r="B1070">
        <v>133</v>
      </c>
      <c r="C1070" t="s">
        <v>305</v>
      </c>
      <c r="D1070">
        <v>149</v>
      </c>
      <c r="E1070" t="s">
        <v>73</v>
      </c>
      <c r="F1070" s="2">
        <v>45489</v>
      </c>
      <c r="G1070" t="s">
        <v>650</v>
      </c>
      <c r="H1070" t="s">
        <v>894</v>
      </c>
      <c r="I1070">
        <v>-3000</v>
      </c>
    </row>
    <row r="1071" spans="1:9" x14ac:dyDescent="0.35">
      <c r="A1071">
        <v>26721</v>
      </c>
      <c r="B1071">
        <v>133</v>
      </c>
      <c r="C1071" t="s">
        <v>305</v>
      </c>
      <c r="D1071">
        <v>149</v>
      </c>
      <c r="E1071" t="s">
        <v>73</v>
      </c>
      <c r="F1071" s="2">
        <v>45489</v>
      </c>
      <c r="G1071" t="s">
        <v>650</v>
      </c>
      <c r="H1071" t="s">
        <v>1019</v>
      </c>
      <c r="I1071">
        <v>-32</v>
      </c>
    </row>
    <row r="1072" spans="1:9" x14ac:dyDescent="0.35">
      <c r="A1072">
        <v>24595</v>
      </c>
      <c r="B1072">
        <v>134</v>
      </c>
      <c r="C1072" t="s">
        <v>139</v>
      </c>
      <c r="D1072">
        <v>149</v>
      </c>
      <c r="E1072" t="s">
        <v>73</v>
      </c>
      <c r="F1072" s="2">
        <v>45489</v>
      </c>
      <c r="G1072" t="s">
        <v>648</v>
      </c>
      <c r="H1072" t="s">
        <v>649</v>
      </c>
      <c r="I1072">
        <v>0.02</v>
      </c>
    </row>
    <row r="1073" spans="1:9" x14ac:dyDescent="0.35">
      <c r="A1073">
        <v>24596</v>
      </c>
      <c r="B1073">
        <v>134</v>
      </c>
      <c r="C1073" t="s">
        <v>139</v>
      </c>
      <c r="D1073">
        <v>149</v>
      </c>
      <c r="E1073" t="s">
        <v>73</v>
      </c>
      <c r="F1073" s="2">
        <v>45489</v>
      </c>
      <c r="G1073" t="s">
        <v>650</v>
      </c>
      <c r="H1073" t="s">
        <v>662</v>
      </c>
      <c r="I1073">
        <v>-2</v>
      </c>
    </row>
    <row r="1074" spans="1:9" x14ac:dyDescent="0.35">
      <c r="A1074">
        <v>24597</v>
      </c>
      <c r="B1074">
        <v>134</v>
      </c>
      <c r="C1074" t="s">
        <v>139</v>
      </c>
      <c r="D1074">
        <v>149</v>
      </c>
      <c r="E1074" t="s">
        <v>73</v>
      </c>
      <c r="F1074" s="2">
        <v>45489</v>
      </c>
      <c r="G1074" t="s">
        <v>648</v>
      </c>
      <c r="H1074" t="s">
        <v>653</v>
      </c>
      <c r="I1074">
        <v>13000</v>
      </c>
    </row>
    <row r="1075" spans="1:9" x14ac:dyDescent="0.35">
      <c r="A1075">
        <v>24598</v>
      </c>
      <c r="B1075">
        <v>134</v>
      </c>
      <c r="C1075" t="s">
        <v>139</v>
      </c>
      <c r="D1075">
        <v>149</v>
      </c>
      <c r="E1075" t="s">
        <v>73</v>
      </c>
      <c r="F1075" s="2">
        <v>45489</v>
      </c>
      <c r="G1075" t="s">
        <v>650</v>
      </c>
      <c r="H1075" t="s">
        <v>1051</v>
      </c>
      <c r="I1075">
        <v>-2440</v>
      </c>
    </row>
    <row r="1076" spans="1:9" x14ac:dyDescent="0.35">
      <c r="A1076">
        <v>24599</v>
      </c>
      <c r="B1076">
        <v>134</v>
      </c>
      <c r="C1076" t="s">
        <v>139</v>
      </c>
      <c r="D1076">
        <v>149</v>
      </c>
      <c r="E1076" t="s">
        <v>73</v>
      </c>
      <c r="F1076" s="2">
        <v>45489</v>
      </c>
      <c r="G1076" t="s">
        <v>648</v>
      </c>
      <c r="H1076" t="s">
        <v>653</v>
      </c>
      <c r="I1076">
        <v>3000</v>
      </c>
    </row>
    <row r="1077" spans="1:9" x14ac:dyDescent="0.35">
      <c r="A1077">
        <v>24600</v>
      </c>
      <c r="B1077">
        <v>134</v>
      </c>
      <c r="C1077" t="s">
        <v>139</v>
      </c>
      <c r="D1077">
        <v>149</v>
      </c>
      <c r="E1077" t="s">
        <v>73</v>
      </c>
      <c r="F1077" s="2">
        <v>45489</v>
      </c>
      <c r="G1077" t="s">
        <v>650</v>
      </c>
      <c r="H1077" t="s">
        <v>720</v>
      </c>
      <c r="I1077">
        <v>-5000</v>
      </c>
    </row>
    <row r="1078" spans="1:9" x14ac:dyDescent="0.35">
      <c r="A1078">
        <v>24601</v>
      </c>
      <c r="B1078">
        <v>134</v>
      </c>
      <c r="C1078" t="s">
        <v>139</v>
      </c>
      <c r="D1078">
        <v>149</v>
      </c>
      <c r="E1078" t="s">
        <v>73</v>
      </c>
      <c r="F1078" s="2">
        <v>45489</v>
      </c>
      <c r="G1078" t="s">
        <v>650</v>
      </c>
      <c r="H1078" t="s">
        <v>675</v>
      </c>
      <c r="I1078">
        <v>-557.69000000000005</v>
      </c>
    </row>
    <row r="1079" spans="1:9" x14ac:dyDescent="0.35">
      <c r="A1079">
        <v>24602</v>
      </c>
      <c r="B1079">
        <v>134</v>
      </c>
      <c r="C1079" t="s">
        <v>139</v>
      </c>
      <c r="D1079">
        <v>149</v>
      </c>
      <c r="E1079" t="s">
        <v>73</v>
      </c>
      <c r="F1079" s="2">
        <v>45489</v>
      </c>
      <c r="G1079" t="s">
        <v>650</v>
      </c>
      <c r="H1079" t="s">
        <v>776</v>
      </c>
      <c r="I1079">
        <v>-3174.22</v>
      </c>
    </row>
    <row r="1080" spans="1:9" x14ac:dyDescent="0.35">
      <c r="A1080">
        <v>24603</v>
      </c>
      <c r="B1080">
        <v>134</v>
      </c>
      <c r="C1080" t="s">
        <v>139</v>
      </c>
      <c r="D1080">
        <v>149</v>
      </c>
      <c r="E1080" t="s">
        <v>73</v>
      </c>
      <c r="F1080" s="2">
        <v>45489</v>
      </c>
      <c r="G1080" t="s">
        <v>650</v>
      </c>
      <c r="H1080" t="s">
        <v>1052</v>
      </c>
      <c r="I1080">
        <v>-400</v>
      </c>
    </row>
    <row r="1081" spans="1:9" x14ac:dyDescent="0.35">
      <c r="A1081">
        <v>24604</v>
      </c>
      <c r="B1081">
        <v>134</v>
      </c>
      <c r="C1081" t="s">
        <v>139</v>
      </c>
      <c r="D1081">
        <v>149</v>
      </c>
      <c r="E1081" t="s">
        <v>73</v>
      </c>
      <c r="F1081" s="2">
        <v>45489</v>
      </c>
      <c r="G1081" t="s">
        <v>650</v>
      </c>
      <c r="H1081" t="s">
        <v>1053</v>
      </c>
      <c r="I1081">
        <v>-1950</v>
      </c>
    </row>
    <row r="1082" spans="1:9" x14ac:dyDescent="0.35">
      <c r="A1082">
        <v>24605</v>
      </c>
      <c r="B1082">
        <v>134</v>
      </c>
      <c r="C1082" t="s">
        <v>139</v>
      </c>
      <c r="D1082">
        <v>149</v>
      </c>
      <c r="E1082" t="s">
        <v>73</v>
      </c>
      <c r="F1082" s="2">
        <v>45489</v>
      </c>
      <c r="G1082" t="s">
        <v>650</v>
      </c>
      <c r="H1082" t="s">
        <v>1054</v>
      </c>
      <c r="I1082">
        <v>-275</v>
      </c>
    </row>
    <row r="1083" spans="1:9" x14ac:dyDescent="0.35">
      <c r="A1083">
        <v>24606</v>
      </c>
      <c r="B1083">
        <v>134</v>
      </c>
      <c r="C1083" t="s">
        <v>139</v>
      </c>
      <c r="D1083">
        <v>149</v>
      </c>
      <c r="E1083" t="s">
        <v>73</v>
      </c>
      <c r="F1083" s="2">
        <v>45489</v>
      </c>
      <c r="G1083" t="s">
        <v>650</v>
      </c>
      <c r="H1083" t="s">
        <v>976</v>
      </c>
      <c r="I1083">
        <v>-1884</v>
      </c>
    </row>
    <row r="1084" spans="1:9" x14ac:dyDescent="0.35">
      <c r="A1084">
        <v>26672</v>
      </c>
      <c r="B1084">
        <v>133</v>
      </c>
      <c r="C1084" t="s">
        <v>305</v>
      </c>
      <c r="D1084">
        <v>149</v>
      </c>
      <c r="E1084" t="s">
        <v>73</v>
      </c>
      <c r="F1084" s="2">
        <v>45488</v>
      </c>
      <c r="G1084" t="s">
        <v>648</v>
      </c>
      <c r="H1084" t="s">
        <v>1055</v>
      </c>
      <c r="I1084">
        <v>78000</v>
      </c>
    </row>
    <row r="1085" spans="1:9" x14ac:dyDescent="0.35">
      <c r="A1085">
        <v>26673</v>
      </c>
      <c r="B1085">
        <v>133</v>
      </c>
      <c r="C1085" t="s">
        <v>305</v>
      </c>
      <c r="D1085">
        <v>149</v>
      </c>
      <c r="E1085" t="s">
        <v>73</v>
      </c>
      <c r="F1085" s="2">
        <v>45488</v>
      </c>
      <c r="G1085" t="s">
        <v>650</v>
      </c>
      <c r="H1085" t="s">
        <v>896</v>
      </c>
      <c r="I1085">
        <v>-1589</v>
      </c>
    </row>
    <row r="1086" spans="1:9" x14ac:dyDescent="0.35">
      <c r="A1086">
        <v>26674</v>
      </c>
      <c r="B1086">
        <v>133</v>
      </c>
      <c r="C1086" t="s">
        <v>305</v>
      </c>
      <c r="D1086">
        <v>149</v>
      </c>
      <c r="E1086" t="s">
        <v>73</v>
      </c>
      <c r="F1086" s="2">
        <v>45488</v>
      </c>
      <c r="G1086" t="s">
        <v>650</v>
      </c>
      <c r="H1086" t="s">
        <v>936</v>
      </c>
      <c r="I1086">
        <v>-1880</v>
      </c>
    </row>
    <row r="1087" spans="1:9" x14ac:dyDescent="0.35">
      <c r="A1087">
        <v>26675</v>
      </c>
      <c r="B1087">
        <v>133</v>
      </c>
      <c r="C1087" t="s">
        <v>305</v>
      </c>
      <c r="D1087">
        <v>149</v>
      </c>
      <c r="E1087" t="s">
        <v>73</v>
      </c>
      <c r="F1087" s="2">
        <v>45488</v>
      </c>
      <c r="G1087" t="s">
        <v>650</v>
      </c>
      <c r="H1087" t="s">
        <v>850</v>
      </c>
      <c r="I1087">
        <v>-1410</v>
      </c>
    </row>
    <row r="1088" spans="1:9" x14ac:dyDescent="0.35">
      <c r="A1088">
        <v>26676</v>
      </c>
      <c r="B1088">
        <v>133</v>
      </c>
      <c r="C1088" t="s">
        <v>305</v>
      </c>
      <c r="D1088">
        <v>149</v>
      </c>
      <c r="E1088" t="s">
        <v>73</v>
      </c>
      <c r="F1088" s="2">
        <v>45488</v>
      </c>
      <c r="G1088" t="s">
        <v>650</v>
      </c>
      <c r="H1088" t="s">
        <v>914</v>
      </c>
      <c r="I1088">
        <v>-5615.85</v>
      </c>
    </row>
    <row r="1089" spans="1:9" x14ac:dyDescent="0.35">
      <c r="A1089">
        <v>26677</v>
      </c>
      <c r="B1089">
        <v>133</v>
      </c>
      <c r="C1089" t="s">
        <v>305</v>
      </c>
      <c r="D1089">
        <v>149</v>
      </c>
      <c r="E1089" t="s">
        <v>73</v>
      </c>
      <c r="F1089" s="2">
        <v>45488</v>
      </c>
      <c r="G1089" t="s">
        <v>650</v>
      </c>
      <c r="H1089" t="s">
        <v>952</v>
      </c>
      <c r="I1089">
        <v>-945.71</v>
      </c>
    </row>
    <row r="1090" spans="1:9" x14ac:dyDescent="0.35">
      <c r="A1090">
        <v>26678</v>
      </c>
      <c r="B1090">
        <v>133</v>
      </c>
      <c r="C1090" t="s">
        <v>305</v>
      </c>
      <c r="D1090">
        <v>149</v>
      </c>
      <c r="E1090" t="s">
        <v>73</v>
      </c>
      <c r="F1090" s="2">
        <v>45488</v>
      </c>
      <c r="G1090" t="s">
        <v>650</v>
      </c>
      <c r="H1090" t="s">
        <v>913</v>
      </c>
      <c r="I1090">
        <v>-13.97</v>
      </c>
    </row>
    <row r="1091" spans="1:9" x14ac:dyDescent="0.35">
      <c r="A1091">
        <v>26679</v>
      </c>
      <c r="B1091">
        <v>133</v>
      </c>
      <c r="C1091" t="s">
        <v>305</v>
      </c>
      <c r="D1091">
        <v>149</v>
      </c>
      <c r="E1091" t="s">
        <v>73</v>
      </c>
      <c r="F1091" s="2">
        <v>45488</v>
      </c>
      <c r="G1091" t="s">
        <v>650</v>
      </c>
      <c r="H1091" t="s">
        <v>881</v>
      </c>
      <c r="I1091">
        <v>-484.7</v>
      </c>
    </row>
    <row r="1092" spans="1:9" x14ac:dyDescent="0.35">
      <c r="A1092">
        <v>26680</v>
      </c>
      <c r="B1092">
        <v>133</v>
      </c>
      <c r="C1092" t="s">
        <v>305</v>
      </c>
      <c r="D1092">
        <v>149</v>
      </c>
      <c r="E1092" t="s">
        <v>73</v>
      </c>
      <c r="F1092" s="2">
        <v>45488</v>
      </c>
      <c r="G1092" t="s">
        <v>650</v>
      </c>
      <c r="H1092" t="s">
        <v>865</v>
      </c>
      <c r="I1092">
        <v>-635</v>
      </c>
    </row>
    <row r="1093" spans="1:9" x14ac:dyDescent="0.35">
      <c r="A1093">
        <v>26681</v>
      </c>
      <c r="B1093">
        <v>133</v>
      </c>
      <c r="C1093" t="s">
        <v>305</v>
      </c>
      <c r="D1093">
        <v>149</v>
      </c>
      <c r="E1093" t="s">
        <v>73</v>
      </c>
      <c r="F1093" s="2">
        <v>45488</v>
      </c>
      <c r="G1093" t="s">
        <v>650</v>
      </c>
      <c r="H1093" t="s">
        <v>1056</v>
      </c>
      <c r="I1093">
        <v>-2136.92</v>
      </c>
    </row>
    <row r="1094" spans="1:9" x14ac:dyDescent="0.35">
      <c r="A1094">
        <v>26682</v>
      </c>
      <c r="B1094">
        <v>133</v>
      </c>
      <c r="C1094" t="s">
        <v>305</v>
      </c>
      <c r="D1094">
        <v>149</v>
      </c>
      <c r="E1094" t="s">
        <v>73</v>
      </c>
      <c r="F1094" s="2">
        <v>45488</v>
      </c>
      <c r="G1094" t="s">
        <v>650</v>
      </c>
      <c r="H1094" t="s">
        <v>1057</v>
      </c>
      <c r="I1094">
        <v>-1180</v>
      </c>
    </row>
    <row r="1095" spans="1:9" x14ac:dyDescent="0.35">
      <c r="A1095">
        <v>26683</v>
      </c>
      <c r="B1095">
        <v>133</v>
      </c>
      <c r="C1095" t="s">
        <v>305</v>
      </c>
      <c r="D1095">
        <v>149</v>
      </c>
      <c r="E1095" t="s">
        <v>73</v>
      </c>
      <c r="F1095" s="2">
        <v>45488</v>
      </c>
      <c r="G1095" t="s">
        <v>650</v>
      </c>
      <c r="H1095" t="s">
        <v>872</v>
      </c>
      <c r="I1095">
        <v>-2786.77</v>
      </c>
    </row>
    <row r="1096" spans="1:9" x14ac:dyDescent="0.35">
      <c r="A1096">
        <v>26684</v>
      </c>
      <c r="B1096">
        <v>133</v>
      </c>
      <c r="C1096" t="s">
        <v>305</v>
      </c>
      <c r="D1096">
        <v>149</v>
      </c>
      <c r="E1096" t="s">
        <v>73</v>
      </c>
      <c r="F1096" s="2">
        <v>45488</v>
      </c>
      <c r="G1096" t="s">
        <v>650</v>
      </c>
      <c r="H1096" t="s">
        <v>900</v>
      </c>
      <c r="I1096">
        <v>-4080.11</v>
      </c>
    </row>
    <row r="1097" spans="1:9" x14ac:dyDescent="0.35">
      <c r="A1097">
        <v>26685</v>
      </c>
      <c r="B1097">
        <v>133</v>
      </c>
      <c r="C1097" t="s">
        <v>305</v>
      </c>
      <c r="D1097">
        <v>149</v>
      </c>
      <c r="E1097" t="s">
        <v>73</v>
      </c>
      <c r="F1097" s="2">
        <v>45488</v>
      </c>
      <c r="G1097" t="s">
        <v>650</v>
      </c>
      <c r="H1097" t="s">
        <v>903</v>
      </c>
      <c r="I1097">
        <v>-450</v>
      </c>
    </row>
    <row r="1098" spans="1:9" x14ac:dyDescent="0.35">
      <c r="A1098">
        <v>26686</v>
      </c>
      <c r="B1098">
        <v>133</v>
      </c>
      <c r="C1098" t="s">
        <v>305</v>
      </c>
      <c r="D1098">
        <v>149</v>
      </c>
      <c r="E1098" t="s">
        <v>73</v>
      </c>
      <c r="F1098" s="2">
        <v>45488</v>
      </c>
      <c r="G1098" t="s">
        <v>650</v>
      </c>
      <c r="H1098" t="s">
        <v>872</v>
      </c>
      <c r="I1098">
        <v>-501</v>
      </c>
    </row>
    <row r="1099" spans="1:9" x14ac:dyDescent="0.35">
      <c r="A1099">
        <v>26687</v>
      </c>
      <c r="B1099">
        <v>133</v>
      </c>
      <c r="C1099" t="s">
        <v>305</v>
      </c>
      <c r="D1099">
        <v>149</v>
      </c>
      <c r="E1099" t="s">
        <v>73</v>
      </c>
      <c r="F1099" s="2">
        <v>45488</v>
      </c>
      <c r="G1099" t="s">
        <v>650</v>
      </c>
      <c r="H1099" t="s">
        <v>1058</v>
      </c>
      <c r="I1099">
        <v>-200</v>
      </c>
    </row>
    <row r="1100" spans="1:9" x14ac:dyDescent="0.35">
      <c r="A1100">
        <v>26688</v>
      </c>
      <c r="B1100">
        <v>133</v>
      </c>
      <c r="C1100" t="s">
        <v>305</v>
      </c>
      <c r="D1100">
        <v>149</v>
      </c>
      <c r="E1100" t="s">
        <v>73</v>
      </c>
      <c r="F1100" s="2">
        <v>45488</v>
      </c>
      <c r="G1100" t="s">
        <v>650</v>
      </c>
      <c r="H1100" t="s">
        <v>918</v>
      </c>
      <c r="I1100">
        <v>-1487.84</v>
      </c>
    </row>
    <row r="1101" spans="1:9" x14ac:dyDescent="0.35">
      <c r="A1101">
        <v>26689</v>
      </c>
      <c r="B1101">
        <v>133</v>
      </c>
      <c r="C1101" t="s">
        <v>305</v>
      </c>
      <c r="D1101">
        <v>149</v>
      </c>
      <c r="E1101" t="s">
        <v>73</v>
      </c>
      <c r="F1101" s="2">
        <v>45488</v>
      </c>
      <c r="G1101" t="s">
        <v>650</v>
      </c>
      <c r="H1101" t="s">
        <v>932</v>
      </c>
      <c r="I1101">
        <v>-1156.55</v>
      </c>
    </row>
    <row r="1102" spans="1:9" x14ac:dyDescent="0.35">
      <c r="A1102">
        <v>26690</v>
      </c>
      <c r="B1102">
        <v>133</v>
      </c>
      <c r="C1102" t="s">
        <v>305</v>
      </c>
      <c r="D1102">
        <v>149</v>
      </c>
      <c r="E1102" t="s">
        <v>73</v>
      </c>
      <c r="F1102" s="2">
        <v>45488</v>
      </c>
      <c r="G1102" t="s">
        <v>650</v>
      </c>
      <c r="H1102" t="s">
        <v>1040</v>
      </c>
      <c r="I1102">
        <v>-212.76</v>
      </c>
    </row>
    <row r="1103" spans="1:9" x14ac:dyDescent="0.35">
      <c r="A1103">
        <v>26691</v>
      </c>
      <c r="B1103">
        <v>133</v>
      </c>
      <c r="C1103" t="s">
        <v>305</v>
      </c>
      <c r="D1103">
        <v>149</v>
      </c>
      <c r="E1103" t="s">
        <v>73</v>
      </c>
      <c r="F1103" s="2">
        <v>45488</v>
      </c>
      <c r="G1103" t="s">
        <v>650</v>
      </c>
      <c r="H1103" t="s">
        <v>872</v>
      </c>
      <c r="I1103">
        <v>-630.6</v>
      </c>
    </row>
    <row r="1104" spans="1:9" x14ac:dyDescent="0.35">
      <c r="A1104">
        <v>26692</v>
      </c>
      <c r="B1104">
        <v>133</v>
      </c>
      <c r="C1104" t="s">
        <v>305</v>
      </c>
      <c r="D1104">
        <v>149</v>
      </c>
      <c r="E1104" t="s">
        <v>73</v>
      </c>
      <c r="F1104" s="2">
        <v>45488</v>
      </c>
      <c r="G1104" t="s">
        <v>650</v>
      </c>
      <c r="H1104" t="s">
        <v>940</v>
      </c>
      <c r="I1104">
        <v>-3933.65</v>
      </c>
    </row>
    <row r="1105" spans="1:9" x14ac:dyDescent="0.35">
      <c r="A1105">
        <v>26693</v>
      </c>
      <c r="B1105">
        <v>133</v>
      </c>
      <c r="C1105" t="s">
        <v>305</v>
      </c>
      <c r="D1105">
        <v>149</v>
      </c>
      <c r="E1105" t="s">
        <v>73</v>
      </c>
      <c r="F1105" s="2">
        <v>45488</v>
      </c>
      <c r="G1105" t="s">
        <v>650</v>
      </c>
      <c r="H1105" t="s">
        <v>1058</v>
      </c>
      <c r="I1105">
        <v>-100</v>
      </c>
    </row>
    <row r="1106" spans="1:9" x14ac:dyDescent="0.35">
      <c r="A1106">
        <v>26694</v>
      </c>
      <c r="B1106">
        <v>133</v>
      </c>
      <c r="C1106" t="s">
        <v>305</v>
      </c>
      <c r="D1106">
        <v>149</v>
      </c>
      <c r="E1106" t="s">
        <v>73</v>
      </c>
      <c r="F1106" s="2">
        <v>45488</v>
      </c>
      <c r="G1106" t="s">
        <v>650</v>
      </c>
      <c r="H1106" t="s">
        <v>855</v>
      </c>
      <c r="I1106">
        <v>-149.80000000000001</v>
      </c>
    </row>
    <row r="1107" spans="1:9" x14ac:dyDescent="0.35">
      <c r="A1107">
        <v>26695</v>
      </c>
      <c r="B1107">
        <v>133</v>
      </c>
      <c r="C1107" t="s">
        <v>305</v>
      </c>
      <c r="D1107">
        <v>149</v>
      </c>
      <c r="E1107" t="s">
        <v>73</v>
      </c>
      <c r="F1107" s="2">
        <v>45488</v>
      </c>
      <c r="G1107" t="s">
        <v>650</v>
      </c>
      <c r="H1107" t="s">
        <v>900</v>
      </c>
      <c r="I1107">
        <v>-431.42</v>
      </c>
    </row>
    <row r="1108" spans="1:9" x14ac:dyDescent="0.35">
      <c r="A1108">
        <v>26696</v>
      </c>
      <c r="B1108">
        <v>133</v>
      </c>
      <c r="C1108" t="s">
        <v>305</v>
      </c>
      <c r="D1108">
        <v>149</v>
      </c>
      <c r="E1108" t="s">
        <v>73</v>
      </c>
      <c r="F1108" s="2">
        <v>45488</v>
      </c>
      <c r="G1108" t="s">
        <v>650</v>
      </c>
      <c r="H1108" t="s">
        <v>903</v>
      </c>
      <c r="I1108">
        <v>-347.65</v>
      </c>
    </row>
    <row r="1109" spans="1:9" x14ac:dyDescent="0.35">
      <c r="A1109">
        <v>26697</v>
      </c>
      <c r="B1109">
        <v>133</v>
      </c>
      <c r="C1109" t="s">
        <v>305</v>
      </c>
      <c r="D1109">
        <v>149</v>
      </c>
      <c r="E1109" t="s">
        <v>73</v>
      </c>
      <c r="F1109" s="2">
        <v>45488</v>
      </c>
      <c r="G1109" t="s">
        <v>650</v>
      </c>
      <c r="H1109" t="s">
        <v>932</v>
      </c>
      <c r="I1109">
        <v>-986.2</v>
      </c>
    </row>
    <row r="1110" spans="1:9" x14ac:dyDescent="0.35">
      <c r="A1110">
        <v>26698</v>
      </c>
      <c r="B1110">
        <v>133</v>
      </c>
      <c r="C1110" t="s">
        <v>305</v>
      </c>
      <c r="D1110">
        <v>149</v>
      </c>
      <c r="E1110" t="s">
        <v>73</v>
      </c>
      <c r="F1110" s="2">
        <v>45488</v>
      </c>
      <c r="G1110" t="s">
        <v>650</v>
      </c>
      <c r="H1110" t="s">
        <v>1059</v>
      </c>
      <c r="I1110">
        <v>-3280</v>
      </c>
    </row>
    <row r="1111" spans="1:9" x14ac:dyDescent="0.35">
      <c r="A1111">
        <v>26699</v>
      </c>
      <c r="B1111">
        <v>133</v>
      </c>
      <c r="C1111" t="s">
        <v>305</v>
      </c>
      <c r="D1111">
        <v>149</v>
      </c>
      <c r="E1111" t="s">
        <v>73</v>
      </c>
      <c r="F1111" s="2">
        <v>45488</v>
      </c>
      <c r="G1111" t="s">
        <v>650</v>
      </c>
      <c r="H1111" t="s">
        <v>872</v>
      </c>
      <c r="I1111">
        <v>-501</v>
      </c>
    </row>
    <row r="1112" spans="1:9" x14ac:dyDescent="0.35">
      <c r="A1112">
        <v>26700</v>
      </c>
      <c r="B1112">
        <v>133</v>
      </c>
      <c r="C1112" t="s">
        <v>305</v>
      </c>
      <c r="D1112">
        <v>149</v>
      </c>
      <c r="E1112" t="s">
        <v>73</v>
      </c>
      <c r="F1112" s="2">
        <v>45488</v>
      </c>
      <c r="G1112" t="s">
        <v>650</v>
      </c>
      <c r="H1112" t="s">
        <v>923</v>
      </c>
      <c r="I1112">
        <v>-1460.2</v>
      </c>
    </row>
    <row r="1113" spans="1:9" x14ac:dyDescent="0.35">
      <c r="A1113">
        <v>26701</v>
      </c>
      <c r="B1113">
        <v>133</v>
      </c>
      <c r="C1113" t="s">
        <v>305</v>
      </c>
      <c r="D1113">
        <v>149</v>
      </c>
      <c r="E1113" t="s">
        <v>73</v>
      </c>
      <c r="F1113" s="2">
        <v>45488</v>
      </c>
      <c r="G1113" t="s">
        <v>650</v>
      </c>
      <c r="H1113" t="s">
        <v>1060</v>
      </c>
      <c r="I1113">
        <v>-38134.78</v>
      </c>
    </row>
    <row r="1114" spans="1:9" x14ac:dyDescent="0.35">
      <c r="A1114">
        <v>26702</v>
      </c>
      <c r="B1114">
        <v>133</v>
      </c>
      <c r="C1114" t="s">
        <v>305</v>
      </c>
      <c r="D1114">
        <v>149</v>
      </c>
      <c r="E1114" t="s">
        <v>73</v>
      </c>
      <c r="F1114" s="2">
        <v>45488</v>
      </c>
      <c r="G1114" t="s">
        <v>648</v>
      </c>
      <c r="H1114" t="s">
        <v>1061</v>
      </c>
      <c r="I1114">
        <v>6150</v>
      </c>
    </row>
    <row r="1115" spans="1:9" x14ac:dyDescent="0.35">
      <c r="A1115">
        <v>26703</v>
      </c>
      <c r="B1115">
        <v>133</v>
      </c>
      <c r="C1115" t="s">
        <v>305</v>
      </c>
      <c r="D1115">
        <v>149</v>
      </c>
      <c r="E1115" t="s">
        <v>73</v>
      </c>
      <c r="F1115" s="2">
        <v>45488</v>
      </c>
      <c r="G1115" t="s">
        <v>650</v>
      </c>
      <c r="H1115" t="s">
        <v>925</v>
      </c>
      <c r="I1115">
        <v>-167.34</v>
      </c>
    </row>
    <row r="1116" spans="1:9" x14ac:dyDescent="0.35">
      <c r="A1116">
        <v>26704</v>
      </c>
      <c r="B1116">
        <v>133</v>
      </c>
      <c r="C1116" t="s">
        <v>305</v>
      </c>
      <c r="D1116">
        <v>149</v>
      </c>
      <c r="E1116" t="s">
        <v>73</v>
      </c>
      <c r="F1116" s="2">
        <v>45488</v>
      </c>
      <c r="G1116" t="s">
        <v>650</v>
      </c>
      <c r="H1116" t="s">
        <v>925</v>
      </c>
      <c r="I1116">
        <v>-576.55999999999995</v>
      </c>
    </row>
    <row r="1117" spans="1:9" x14ac:dyDescent="0.35">
      <c r="A1117">
        <v>26705</v>
      </c>
      <c r="B1117">
        <v>133</v>
      </c>
      <c r="C1117" t="s">
        <v>305</v>
      </c>
      <c r="D1117">
        <v>149</v>
      </c>
      <c r="E1117" t="s">
        <v>73</v>
      </c>
      <c r="F1117" s="2">
        <v>45488</v>
      </c>
      <c r="G1117" t="s">
        <v>648</v>
      </c>
      <c r="H1117" t="s">
        <v>1062</v>
      </c>
      <c r="I1117">
        <v>28080</v>
      </c>
    </row>
    <row r="1118" spans="1:9" x14ac:dyDescent="0.35">
      <c r="A1118">
        <v>24583</v>
      </c>
      <c r="B1118">
        <v>134</v>
      </c>
      <c r="C1118" t="s">
        <v>139</v>
      </c>
      <c r="D1118">
        <v>149</v>
      </c>
      <c r="E1118" t="s">
        <v>73</v>
      </c>
      <c r="F1118" s="2">
        <v>45488</v>
      </c>
      <c r="G1118" t="s">
        <v>648</v>
      </c>
      <c r="H1118" t="s">
        <v>680</v>
      </c>
      <c r="I1118">
        <v>45000</v>
      </c>
    </row>
    <row r="1119" spans="1:9" x14ac:dyDescent="0.35">
      <c r="A1119">
        <v>24584</v>
      </c>
      <c r="B1119">
        <v>134</v>
      </c>
      <c r="C1119" t="s">
        <v>139</v>
      </c>
      <c r="D1119">
        <v>149</v>
      </c>
      <c r="E1119" t="s">
        <v>73</v>
      </c>
      <c r="F1119" s="2">
        <v>45488</v>
      </c>
      <c r="G1119" t="s">
        <v>650</v>
      </c>
      <c r="H1119" t="s">
        <v>772</v>
      </c>
      <c r="I1119">
        <v>-3350</v>
      </c>
    </row>
    <row r="1120" spans="1:9" x14ac:dyDescent="0.35">
      <c r="A1120">
        <v>24585</v>
      </c>
      <c r="B1120">
        <v>134</v>
      </c>
      <c r="C1120" t="s">
        <v>139</v>
      </c>
      <c r="D1120">
        <v>149</v>
      </c>
      <c r="E1120" t="s">
        <v>73</v>
      </c>
      <c r="F1120" s="2">
        <v>45488</v>
      </c>
      <c r="G1120" t="s">
        <v>650</v>
      </c>
      <c r="H1120" t="s">
        <v>767</v>
      </c>
      <c r="I1120">
        <v>-3500</v>
      </c>
    </row>
    <row r="1121" spans="1:9" x14ac:dyDescent="0.35">
      <c r="A1121">
        <v>24586</v>
      </c>
      <c r="B1121">
        <v>134</v>
      </c>
      <c r="C1121" t="s">
        <v>139</v>
      </c>
      <c r="D1121">
        <v>149</v>
      </c>
      <c r="E1121" t="s">
        <v>73</v>
      </c>
      <c r="F1121" s="2">
        <v>45488</v>
      </c>
      <c r="G1121" t="s">
        <v>650</v>
      </c>
      <c r="H1121" t="s">
        <v>699</v>
      </c>
      <c r="I1121">
        <v>-3000</v>
      </c>
    </row>
    <row r="1122" spans="1:9" x14ac:dyDescent="0.35">
      <c r="A1122">
        <v>24587</v>
      </c>
      <c r="B1122">
        <v>134</v>
      </c>
      <c r="C1122" t="s">
        <v>139</v>
      </c>
      <c r="D1122">
        <v>149</v>
      </c>
      <c r="E1122" t="s">
        <v>73</v>
      </c>
      <c r="F1122" s="2">
        <v>45488</v>
      </c>
      <c r="G1122" t="s">
        <v>650</v>
      </c>
      <c r="H1122" t="s">
        <v>746</v>
      </c>
      <c r="I1122">
        <v>-1466.66</v>
      </c>
    </row>
    <row r="1123" spans="1:9" x14ac:dyDescent="0.35">
      <c r="A1123">
        <v>24588</v>
      </c>
      <c r="B1123">
        <v>134</v>
      </c>
      <c r="C1123" t="s">
        <v>139</v>
      </c>
      <c r="D1123">
        <v>149</v>
      </c>
      <c r="E1123" t="s">
        <v>73</v>
      </c>
      <c r="F1123" s="2">
        <v>45488</v>
      </c>
      <c r="G1123" t="s">
        <v>650</v>
      </c>
      <c r="H1123" t="s">
        <v>771</v>
      </c>
      <c r="I1123">
        <v>-5000</v>
      </c>
    </row>
    <row r="1124" spans="1:9" x14ac:dyDescent="0.35">
      <c r="A1124">
        <v>24589</v>
      </c>
      <c r="B1124">
        <v>134</v>
      </c>
      <c r="C1124" t="s">
        <v>139</v>
      </c>
      <c r="D1124">
        <v>149</v>
      </c>
      <c r="E1124" t="s">
        <v>73</v>
      </c>
      <c r="F1124" s="2">
        <v>45488</v>
      </c>
      <c r="G1124" t="s">
        <v>650</v>
      </c>
      <c r="H1124" t="s">
        <v>724</v>
      </c>
      <c r="I1124">
        <v>-8245</v>
      </c>
    </row>
    <row r="1125" spans="1:9" x14ac:dyDescent="0.35">
      <c r="A1125">
        <v>24590</v>
      </c>
      <c r="B1125">
        <v>134</v>
      </c>
      <c r="C1125" t="s">
        <v>139</v>
      </c>
      <c r="D1125">
        <v>149</v>
      </c>
      <c r="E1125" t="s">
        <v>73</v>
      </c>
      <c r="F1125" s="2">
        <v>45488</v>
      </c>
      <c r="G1125" t="s">
        <v>650</v>
      </c>
      <c r="H1125" t="s">
        <v>725</v>
      </c>
      <c r="I1125">
        <v>-10000</v>
      </c>
    </row>
    <row r="1126" spans="1:9" x14ac:dyDescent="0.35">
      <c r="A1126">
        <v>24591</v>
      </c>
      <c r="B1126">
        <v>134</v>
      </c>
      <c r="C1126" t="s">
        <v>139</v>
      </c>
      <c r="D1126">
        <v>149</v>
      </c>
      <c r="E1126" t="s">
        <v>73</v>
      </c>
      <c r="F1126" s="2">
        <v>45488</v>
      </c>
      <c r="G1126" t="s">
        <v>650</v>
      </c>
      <c r="H1126" t="s">
        <v>722</v>
      </c>
      <c r="I1126">
        <v>-6000</v>
      </c>
    </row>
    <row r="1127" spans="1:9" x14ac:dyDescent="0.35">
      <c r="A1127">
        <v>24592</v>
      </c>
      <c r="B1127">
        <v>134</v>
      </c>
      <c r="C1127" t="s">
        <v>139</v>
      </c>
      <c r="D1127">
        <v>149</v>
      </c>
      <c r="E1127" t="s">
        <v>73</v>
      </c>
      <c r="F1127" s="2">
        <v>45488</v>
      </c>
      <c r="G1127" t="s">
        <v>650</v>
      </c>
      <c r="H1127" t="s">
        <v>1063</v>
      </c>
      <c r="I1127">
        <v>-5000</v>
      </c>
    </row>
    <row r="1128" spans="1:9" x14ac:dyDescent="0.35">
      <c r="A1128">
        <v>24593</v>
      </c>
      <c r="B1128">
        <v>134</v>
      </c>
      <c r="C1128" t="s">
        <v>139</v>
      </c>
      <c r="D1128">
        <v>149</v>
      </c>
      <c r="E1128" t="s">
        <v>73</v>
      </c>
      <c r="F1128" s="2">
        <v>45488</v>
      </c>
      <c r="G1128" t="s">
        <v>648</v>
      </c>
      <c r="H1128" t="s">
        <v>983</v>
      </c>
      <c r="I1128">
        <v>5000</v>
      </c>
    </row>
    <row r="1129" spans="1:9" x14ac:dyDescent="0.35">
      <c r="A1129">
        <v>24594</v>
      </c>
      <c r="B1129">
        <v>134</v>
      </c>
      <c r="C1129" t="s">
        <v>139</v>
      </c>
      <c r="D1129">
        <v>149</v>
      </c>
      <c r="E1129" t="s">
        <v>73</v>
      </c>
      <c r="F1129" s="2">
        <v>45488</v>
      </c>
      <c r="G1129" t="s">
        <v>650</v>
      </c>
      <c r="H1129" t="s">
        <v>721</v>
      </c>
      <c r="I1129">
        <v>-5000</v>
      </c>
    </row>
    <row r="1130" spans="1:9" x14ac:dyDescent="0.35">
      <c r="A1130">
        <v>24582</v>
      </c>
      <c r="B1130">
        <v>134</v>
      </c>
      <c r="C1130" t="s">
        <v>139</v>
      </c>
      <c r="D1130">
        <v>149</v>
      </c>
      <c r="E1130" t="s">
        <v>73</v>
      </c>
      <c r="F1130" s="2">
        <v>45486</v>
      </c>
      <c r="G1130" t="s">
        <v>648</v>
      </c>
      <c r="H1130" t="s">
        <v>649</v>
      </c>
      <c r="I1130">
        <v>0.03</v>
      </c>
    </row>
    <row r="1131" spans="1:9" x14ac:dyDescent="0.35">
      <c r="A1131">
        <v>26664</v>
      </c>
      <c r="B1131">
        <v>133</v>
      </c>
      <c r="C1131" t="s">
        <v>305</v>
      </c>
      <c r="D1131">
        <v>149</v>
      </c>
      <c r="E1131" t="s">
        <v>73</v>
      </c>
      <c r="F1131" s="2">
        <v>45485</v>
      </c>
      <c r="G1131" t="s">
        <v>648</v>
      </c>
      <c r="H1131" t="s">
        <v>1064</v>
      </c>
      <c r="I1131">
        <v>10000</v>
      </c>
    </row>
    <row r="1132" spans="1:9" x14ac:dyDescent="0.35">
      <c r="A1132">
        <v>26665</v>
      </c>
      <c r="B1132">
        <v>133</v>
      </c>
      <c r="C1132" t="s">
        <v>305</v>
      </c>
      <c r="D1132">
        <v>149</v>
      </c>
      <c r="E1132" t="s">
        <v>73</v>
      </c>
      <c r="F1132" s="2">
        <v>45485</v>
      </c>
      <c r="G1132" t="s">
        <v>648</v>
      </c>
      <c r="H1132" t="s">
        <v>1064</v>
      </c>
      <c r="I1132">
        <v>4000</v>
      </c>
    </row>
    <row r="1133" spans="1:9" x14ac:dyDescent="0.35">
      <c r="A1133">
        <v>26666</v>
      </c>
      <c r="B1133">
        <v>133</v>
      </c>
      <c r="C1133" t="s">
        <v>305</v>
      </c>
      <c r="D1133">
        <v>149</v>
      </c>
      <c r="E1133" t="s">
        <v>73</v>
      </c>
      <c r="F1133" s="2">
        <v>45485</v>
      </c>
      <c r="G1133" t="s">
        <v>650</v>
      </c>
      <c r="H1133" t="s">
        <v>960</v>
      </c>
      <c r="I1133">
        <v>-6904.66</v>
      </c>
    </row>
    <row r="1134" spans="1:9" x14ac:dyDescent="0.35">
      <c r="A1134">
        <v>26667</v>
      </c>
      <c r="B1134">
        <v>133</v>
      </c>
      <c r="C1134" t="s">
        <v>305</v>
      </c>
      <c r="D1134">
        <v>149</v>
      </c>
      <c r="E1134" t="s">
        <v>73</v>
      </c>
      <c r="F1134" s="2">
        <v>45485</v>
      </c>
      <c r="G1134" t="s">
        <v>650</v>
      </c>
      <c r="H1134" t="s">
        <v>947</v>
      </c>
      <c r="I1134">
        <v>-1176.6600000000001</v>
      </c>
    </row>
    <row r="1135" spans="1:9" x14ac:dyDescent="0.35">
      <c r="A1135">
        <v>26668</v>
      </c>
      <c r="B1135">
        <v>133</v>
      </c>
      <c r="C1135" t="s">
        <v>305</v>
      </c>
      <c r="D1135">
        <v>149</v>
      </c>
      <c r="E1135" t="s">
        <v>73</v>
      </c>
      <c r="F1135" s="2">
        <v>45485</v>
      </c>
      <c r="G1135" t="s">
        <v>650</v>
      </c>
      <c r="H1135" t="s">
        <v>885</v>
      </c>
      <c r="I1135">
        <v>-2316.6</v>
      </c>
    </row>
    <row r="1136" spans="1:9" x14ac:dyDescent="0.35">
      <c r="A1136">
        <v>26669</v>
      </c>
      <c r="B1136">
        <v>133</v>
      </c>
      <c r="C1136" t="s">
        <v>305</v>
      </c>
      <c r="D1136">
        <v>149</v>
      </c>
      <c r="E1136" t="s">
        <v>73</v>
      </c>
      <c r="F1136" s="2">
        <v>45485</v>
      </c>
      <c r="G1136" t="s">
        <v>650</v>
      </c>
      <c r="H1136" t="s">
        <v>922</v>
      </c>
      <c r="I1136">
        <v>-5160</v>
      </c>
    </row>
    <row r="1137" spans="1:9" x14ac:dyDescent="0.35">
      <c r="A1137">
        <v>26670</v>
      </c>
      <c r="B1137">
        <v>133</v>
      </c>
      <c r="C1137" t="s">
        <v>305</v>
      </c>
      <c r="D1137">
        <v>149</v>
      </c>
      <c r="E1137" t="s">
        <v>73</v>
      </c>
      <c r="F1137" s="2">
        <v>45485</v>
      </c>
      <c r="G1137" t="s">
        <v>650</v>
      </c>
      <c r="H1137" t="s">
        <v>899</v>
      </c>
      <c r="I1137">
        <v>-480</v>
      </c>
    </row>
    <row r="1138" spans="1:9" x14ac:dyDescent="0.35">
      <c r="A1138">
        <v>26671</v>
      </c>
      <c r="B1138">
        <v>133</v>
      </c>
      <c r="C1138" t="s">
        <v>305</v>
      </c>
      <c r="D1138">
        <v>149</v>
      </c>
      <c r="E1138" t="s">
        <v>73</v>
      </c>
      <c r="F1138" s="2">
        <v>45485</v>
      </c>
      <c r="G1138" t="s">
        <v>650</v>
      </c>
      <c r="H1138" t="s">
        <v>850</v>
      </c>
      <c r="I1138">
        <v>-4000</v>
      </c>
    </row>
    <row r="1139" spans="1:9" x14ac:dyDescent="0.35">
      <c r="A1139">
        <v>24568</v>
      </c>
      <c r="B1139">
        <v>134</v>
      </c>
      <c r="C1139" t="s">
        <v>139</v>
      </c>
      <c r="D1139">
        <v>149</v>
      </c>
      <c r="E1139" t="s">
        <v>73</v>
      </c>
      <c r="F1139" s="2">
        <v>45485</v>
      </c>
      <c r="G1139" t="s">
        <v>648</v>
      </c>
      <c r="H1139" t="s">
        <v>649</v>
      </c>
      <c r="I1139">
        <v>0.02</v>
      </c>
    </row>
    <row r="1140" spans="1:9" x14ac:dyDescent="0.35">
      <c r="A1140">
        <v>24569</v>
      </c>
      <c r="B1140">
        <v>134</v>
      </c>
      <c r="C1140" t="s">
        <v>139</v>
      </c>
      <c r="D1140">
        <v>149</v>
      </c>
      <c r="E1140" t="s">
        <v>73</v>
      </c>
      <c r="F1140" s="2">
        <v>45485</v>
      </c>
      <c r="G1140" t="s">
        <v>650</v>
      </c>
      <c r="H1140" t="s">
        <v>1065</v>
      </c>
      <c r="I1140">
        <v>-877.5</v>
      </c>
    </row>
    <row r="1141" spans="1:9" x14ac:dyDescent="0.35">
      <c r="A1141">
        <v>24570</v>
      </c>
      <c r="B1141">
        <v>134</v>
      </c>
      <c r="C1141" t="s">
        <v>139</v>
      </c>
      <c r="D1141">
        <v>149</v>
      </c>
      <c r="E1141" t="s">
        <v>73</v>
      </c>
      <c r="F1141" s="2">
        <v>45485</v>
      </c>
      <c r="G1141" t="s">
        <v>650</v>
      </c>
      <c r="H1141" t="s">
        <v>782</v>
      </c>
      <c r="I1141">
        <v>-97</v>
      </c>
    </row>
    <row r="1142" spans="1:9" x14ac:dyDescent="0.35">
      <c r="A1142">
        <v>24571</v>
      </c>
      <c r="B1142">
        <v>134</v>
      </c>
      <c r="C1142" t="s">
        <v>139</v>
      </c>
      <c r="D1142">
        <v>149</v>
      </c>
      <c r="E1142" t="s">
        <v>73</v>
      </c>
      <c r="F1142" s="2">
        <v>45485</v>
      </c>
      <c r="G1142" t="s">
        <v>648</v>
      </c>
      <c r="H1142" t="s">
        <v>653</v>
      </c>
      <c r="I1142">
        <v>2000</v>
      </c>
    </row>
    <row r="1143" spans="1:9" x14ac:dyDescent="0.35">
      <c r="A1143">
        <v>24572</v>
      </c>
      <c r="B1143">
        <v>134</v>
      </c>
      <c r="C1143" t="s">
        <v>139</v>
      </c>
      <c r="D1143">
        <v>149</v>
      </c>
      <c r="E1143" t="s">
        <v>73</v>
      </c>
      <c r="F1143" s="2">
        <v>45485</v>
      </c>
      <c r="G1143" t="s">
        <v>650</v>
      </c>
      <c r="H1143" t="s">
        <v>1066</v>
      </c>
      <c r="I1143">
        <v>-412.32</v>
      </c>
    </row>
    <row r="1144" spans="1:9" x14ac:dyDescent="0.35">
      <c r="A1144">
        <v>24573</v>
      </c>
      <c r="B1144">
        <v>134</v>
      </c>
      <c r="C1144" t="s">
        <v>139</v>
      </c>
      <c r="D1144">
        <v>149</v>
      </c>
      <c r="E1144" t="s">
        <v>73</v>
      </c>
      <c r="F1144" s="2">
        <v>45485</v>
      </c>
      <c r="G1144" t="s">
        <v>650</v>
      </c>
      <c r="H1144" t="s">
        <v>745</v>
      </c>
      <c r="I1144">
        <v>-2169.8000000000002</v>
      </c>
    </row>
    <row r="1145" spans="1:9" x14ac:dyDescent="0.35">
      <c r="A1145">
        <v>24574</v>
      </c>
      <c r="B1145">
        <v>134</v>
      </c>
      <c r="C1145" t="s">
        <v>139</v>
      </c>
      <c r="D1145">
        <v>149</v>
      </c>
      <c r="E1145" t="s">
        <v>73</v>
      </c>
      <c r="F1145" s="2">
        <v>45485</v>
      </c>
      <c r="G1145" t="s">
        <v>650</v>
      </c>
      <c r="H1145" t="s">
        <v>745</v>
      </c>
      <c r="I1145">
        <v>-201.83</v>
      </c>
    </row>
    <row r="1146" spans="1:9" x14ac:dyDescent="0.35">
      <c r="A1146">
        <v>24575</v>
      </c>
      <c r="B1146">
        <v>134</v>
      </c>
      <c r="C1146" t="s">
        <v>139</v>
      </c>
      <c r="D1146">
        <v>149</v>
      </c>
      <c r="E1146" t="s">
        <v>73</v>
      </c>
      <c r="F1146" s="2">
        <v>45485</v>
      </c>
      <c r="G1146" t="s">
        <v>650</v>
      </c>
      <c r="H1146" t="s">
        <v>745</v>
      </c>
      <c r="I1146">
        <v>-157.03</v>
      </c>
    </row>
    <row r="1147" spans="1:9" x14ac:dyDescent="0.35">
      <c r="A1147">
        <v>24576</v>
      </c>
      <c r="B1147">
        <v>134</v>
      </c>
      <c r="C1147" t="s">
        <v>139</v>
      </c>
      <c r="D1147">
        <v>149</v>
      </c>
      <c r="E1147" t="s">
        <v>73</v>
      </c>
      <c r="F1147" s="2">
        <v>45485</v>
      </c>
      <c r="G1147" t="s">
        <v>648</v>
      </c>
      <c r="H1147" t="s">
        <v>680</v>
      </c>
      <c r="I1147">
        <v>5000</v>
      </c>
    </row>
    <row r="1148" spans="1:9" x14ac:dyDescent="0.35">
      <c r="A1148">
        <v>24577</v>
      </c>
      <c r="B1148">
        <v>134</v>
      </c>
      <c r="C1148" t="s">
        <v>139</v>
      </c>
      <c r="D1148">
        <v>149</v>
      </c>
      <c r="E1148" t="s">
        <v>73</v>
      </c>
      <c r="F1148" s="2">
        <v>45485</v>
      </c>
      <c r="G1148" t="s">
        <v>650</v>
      </c>
      <c r="H1148" t="s">
        <v>1067</v>
      </c>
      <c r="I1148">
        <v>-2725</v>
      </c>
    </row>
    <row r="1149" spans="1:9" x14ac:dyDescent="0.35">
      <c r="A1149">
        <v>24578</v>
      </c>
      <c r="B1149">
        <v>134</v>
      </c>
      <c r="C1149" t="s">
        <v>139</v>
      </c>
      <c r="D1149">
        <v>149</v>
      </c>
      <c r="E1149" t="s">
        <v>73</v>
      </c>
      <c r="F1149" s="2">
        <v>45485</v>
      </c>
      <c r="G1149" t="s">
        <v>650</v>
      </c>
      <c r="H1149" t="s">
        <v>1068</v>
      </c>
      <c r="I1149">
        <v>-1680.73</v>
      </c>
    </row>
    <row r="1150" spans="1:9" x14ac:dyDescent="0.35">
      <c r="A1150">
        <v>24579</v>
      </c>
      <c r="B1150">
        <v>134</v>
      </c>
      <c r="C1150" t="s">
        <v>139</v>
      </c>
      <c r="D1150">
        <v>149</v>
      </c>
      <c r="E1150" t="s">
        <v>73</v>
      </c>
      <c r="F1150" s="2">
        <v>45485</v>
      </c>
      <c r="G1150" t="s">
        <v>650</v>
      </c>
      <c r="H1150" t="s">
        <v>662</v>
      </c>
      <c r="I1150">
        <v>-2</v>
      </c>
    </row>
    <row r="1151" spans="1:9" x14ac:dyDescent="0.35">
      <c r="A1151">
        <v>24580</v>
      </c>
      <c r="B1151">
        <v>134</v>
      </c>
      <c r="C1151" t="s">
        <v>139</v>
      </c>
      <c r="D1151">
        <v>149</v>
      </c>
      <c r="E1151" t="s">
        <v>73</v>
      </c>
      <c r="F1151" s="2">
        <v>45485</v>
      </c>
      <c r="G1151" t="s">
        <v>650</v>
      </c>
      <c r="H1151" t="s">
        <v>662</v>
      </c>
      <c r="I1151">
        <v>-2</v>
      </c>
    </row>
    <row r="1152" spans="1:9" x14ac:dyDescent="0.35">
      <c r="A1152">
        <v>24581</v>
      </c>
      <c r="B1152">
        <v>134</v>
      </c>
      <c r="C1152" t="s">
        <v>139</v>
      </c>
      <c r="D1152">
        <v>149</v>
      </c>
      <c r="E1152" t="s">
        <v>73</v>
      </c>
      <c r="F1152" s="2">
        <v>45485</v>
      </c>
      <c r="G1152" t="s">
        <v>650</v>
      </c>
      <c r="H1152" t="s">
        <v>662</v>
      </c>
      <c r="I1152">
        <v>-2</v>
      </c>
    </row>
    <row r="1153" spans="1:9" x14ac:dyDescent="0.35">
      <c r="A1153">
        <v>26649</v>
      </c>
      <c r="B1153">
        <v>133</v>
      </c>
      <c r="C1153" t="s">
        <v>305</v>
      </c>
      <c r="D1153">
        <v>149</v>
      </c>
      <c r="E1153" t="s">
        <v>73</v>
      </c>
      <c r="F1153" s="2">
        <v>45484</v>
      </c>
      <c r="G1153" t="s">
        <v>648</v>
      </c>
      <c r="H1153" t="s">
        <v>820</v>
      </c>
      <c r="I1153">
        <v>2625.6</v>
      </c>
    </row>
    <row r="1154" spans="1:9" x14ac:dyDescent="0.35">
      <c r="A1154">
        <v>26650</v>
      </c>
      <c r="B1154">
        <v>133</v>
      </c>
      <c r="C1154" t="s">
        <v>305</v>
      </c>
      <c r="D1154">
        <v>149</v>
      </c>
      <c r="E1154" t="s">
        <v>73</v>
      </c>
      <c r="F1154" s="2">
        <v>45484</v>
      </c>
      <c r="G1154" t="s">
        <v>648</v>
      </c>
      <c r="H1154" t="s">
        <v>805</v>
      </c>
      <c r="I1154">
        <v>98.81</v>
      </c>
    </row>
    <row r="1155" spans="1:9" x14ac:dyDescent="0.35">
      <c r="A1155">
        <v>26651</v>
      </c>
      <c r="B1155">
        <v>133</v>
      </c>
      <c r="C1155" t="s">
        <v>305</v>
      </c>
      <c r="D1155">
        <v>149</v>
      </c>
      <c r="E1155" t="s">
        <v>73</v>
      </c>
      <c r="F1155" s="2">
        <v>45484</v>
      </c>
      <c r="G1155" t="s">
        <v>648</v>
      </c>
      <c r="H1155" t="s">
        <v>1069</v>
      </c>
      <c r="I1155">
        <v>5000</v>
      </c>
    </row>
    <row r="1156" spans="1:9" x14ac:dyDescent="0.35">
      <c r="A1156">
        <v>26652</v>
      </c>
      <c r="B1156">
        <v>133</v>
      </c>
      <c r="C1156" t="s">
        <v>305</v>
      </c>
      <c r="D1156">
        <v>149</v>
      </c>
      <c r="E1156" t="s">
        <v>73</v>
      </c>
      <c r="F1156" s="2">
        <v>45484</v>
      </c>
      <c r="G1156" t="s">
        <v>650</v>
      </c>
      <c r="H1156" t="s">
        <v>928</v>
      </c>
      <c r="I1156">
        <v>-1149.51</v>
      </c>
    </row>
    <row r="1157" spans="1:9" x14ac:dyDescent="0.35">
      <c r="A1157">
        <v>26653</v>
      </c>
      <c r="B1157">
        <v>133</v>
      </c>
      <c r="C1157" t="s">
        <v>305</v>
      </c>
      <c r="D1157">
        <v>149</v>
      </c>
      <c r="E1157" t="s">
        <v>73</v>
      </c>
      <c r="F1157" s="2">
        <v>45484</v>
      </c>
      <c r="G1157" t="s">
        <v>650</v>
      </c>
      <c r="H1157" t="s">
        <v>1057</v>
      </c>
      <c r="I1157">
        <v>-680</v>
      </c>
    </row>
    <row r="1158" spans="1:9" x14ac:dyDescent="0.35">
      <c r="A1158">
        <v>26654</v>
      </c>
      <c r="B1158">
        <v>133</v>
      </c>
      <c r="C1158" t="s">
        <v>305</v>
      </c>
      <c r="D1158">
        <v>149</v>
      </c>
      <c r="E1158" t="s">
        <v>73</v>
      </c>
      <c r="F1158" s="2">
        <v>45484</v>
      </c>
      <c r="G1158" t="s">
        <v>650</v>
      </c>
      <c r="H1158" t="s">
        <v>1070</v>
      </c>
      <c r="I1158">
        <v>-1588.03</v>
      </c>
    </row>
    <row r="1159" spans="1:9" x14ac:dyDescent="0.35">
      <c r="A1159">
        <v>26655</v>
      </c>
      <c r="B1159">
        <v>133</v>
      </c>
      <c r="C1159" t="s">
        <v>305</v>
      </c>
      <c r="D1159">
        <v>149</v>
      </c>
      <c r="E1159" t="s">
        <v>73</v>
      </c>
      <c r="F1159" s="2">
        <v>45484</v>
      </c>
      <c r="G1159" t="s">
        <v>650</v>
      </c>
      <c r="H1159" t="s">
        <v>908</v>
      </c>
      <c r="I1159">
        <v>-720</v>
      </c>
    </row>
    <row r="1160" spans="1:9" x14ac:dyDescent="0.35">
      <c r="A1160">
        <v>26656</v>
      </c>
      <c r="B1160">
        <v>133</v>
      </c>
      <c r="C1160" t="s">
        <v>305</v>
      </c>
      <c r="D1160">
        <v>149</v>
      </c>
      <c r="E1160" t="s">
        <v>73</v>
      </c>
      <c r="F1160" s="2">
        <v>45484</v>
      </c>
      <c r="G1160" t="s">
        <v>650</v>
      </c>
      <c r="H1160" t="s">
        <v>898</v>
      </c>
      <c r="I1160">
        <v>-103.14</v>
      </c>
    </row>
    <row r="1161" spans="1:9" x14ac:dyDescent="0.35">
      <c r="A1161">
        <v>26657</v>
      </c>
      <c r="B1161">
        <v>133</v>
      </c>
      <c r="C1161" t="s">
        <v>305</v>
      </c>
      <c r="D1161">
        <v>149</v>
      </c>
      <c r="E1161" t="s">
        <v>73</v>
      </c>
      <c r="F1161" s="2">
        <v>45484</v>
      </c>
      <c r="G1161" t="s">
        <v>650</v>
      </c>
      <c r="H1161" t="s">
        <v>952</v>
      </c>
      <c r="I1161">
        <v>-1474.7</v>
      </c>
    </row>
    <row r="1162" spans="1:9" x14ac:dyDescent="0.35">
      <c r="A1162">
        <v>26658</v>
      </c>
      <c r="B1162">
        <v>133</v>
      </c>
      <c r="C1162" t="s">
        <v>305</v>
      </c>
      <c r="D1162">
        <v>149</v>
      </c>
      <c r="E1162" t="s">
        <v>73</v>
      </c>
      <c r="F1162" s="2">
        <v>45484</v>
      </c>
      <c r="G1162" t="s">
        <v>650</v>
      </c>
      <c r="H1162" t="s">
        <v>867</v>
      </c>
      <c r="I1162">
        <v>-875.98</v>
      </c>
    </row>
    <row r="1163" spans="1:9" x14ac:dyDescent="0.35">
      <c r="A1163">
        <v>26659</v>
      </c>
      <c r="B1163">
        <v>133</v>
      </c>
      <c r="C1163" t="s">
        <v>305</v>
      </c>
      <c r="D1163">
        <v>149</v>
      </c>
      <c r="E1163" t="s">
        <v>73</v>
      </c>
      <c r="F1163" s="2">
        <v>45484</v>
      </c>
      <c r="G1163" t="s">
        <v>650</v>
      </c>
      <c r="H1163" t="s">
        <v>1071</v>
      </c>
      <c r="I1163">
        <v>-542.11</v>
      </c>
    </row>
    <row r="1164" spans="1:9" x14ac:dyDescent="0.35">
      <c r="A1164">
        <v>26660</v>
      </c>
      <c r="B1164">
        <v>133</v>
      </c>
      <c r="C1164" t="s">
        <v>305</v>
      </c>
      <c r="D1164">
        <v>149</v>
      </c>
      <c r="E1164" t="s">
        <v>73</v>
      </c>
      <c r="F1164" s="2">
        <v>45484</v>
      </c>
      <c r="G1164" t="s">
        <v>650</v>
      </c>
      <c r="H1164" t="s">
        <v>921</v>
      </c>
      <c r="I1164">
        <v>-316.68</v>
      </c>
    </row>
    <row r="1165" spans="1:9" x14ac:dyDescent="0.35">
      <c r="A1165">
        <v>26661</v>
      </c>
      <c r="B1165">
        <v>133</v>
      </c>
      <c r="C1165" t="s">
        <v>305</v>
      </c>
      <c r="D1165">
        <v>149</v>
      </c>
      <c r="E1165" t="s">
        <v>73</v>
      </c>
      <c r="F1165" s="2">
        <v>45484</v>
      </c>
      <c r="G1165" t="s">
        <v>650</v>
      </c>
      <c r="H1165" t="s">
        <v>865</v>
      </c>
      <c r="I1165">
        <v>-635</v>
      </c>
    </row>
    <row r="1166" spans="1:9" x14ac:dyDescent="0.35">
      <c r="A1166">
        <v>26662</v>
      </c>
      <c r="B1166">
        <v>133</v>
      </c>
      <c r="C1166" t="s">
        <v>305</v>
      </c>
      <c r="D1166">
        <v>149</v>
      </c>
      <c r="E1166" t="s">
        <v>73</v>
      </c>
      <c r="F1166" s="2">
        <v>45484</v>
      </c>
      <c r="G1166" t="s">
        <v>648</v>
      </c>
      <c r="H1166" t="s">
        <v>1072</v>
      </c>
      <c r="I1166">
        <v>10999.8</v>
      </c>
    </row>
    <row r="1167" spans="1:9" x14ac:dyDescent="0.35">
      <c r="A1167">
        <v>26663</v>
      </c>
      <c r="B1167">
        <v>133</v>
      </c>
      <c r="C1167" t="s">
        <v>305</v>
      </c>
      <c r="D1167">
        <v>149</v>
      </c>
      <c r="E1167" t="s">
        <v>73</v>
      </c>
      <c r="F1167" s="2">
        <v>45484</v>
      </c>
      <c r="G1167" t="s">
        <v>650</v>
      </c>
      <c r="H1167" t="s">
        <v>1073</v>
      </c>
      <c r="I1167">
        <v>-5000</v>
      </c>
    </row>
    <row r="1168" spans="1:9" x14ac:dyDescent="0.35">
      <c r="A1168">
        <v>24554</v>
      </c>
      <c r="B1168">
        <v>134</v>
      </c>
      <c r="C1168" t="s">
        <v>139</v>
      </c>
      <c r="D1168">
        <v>149</v>
      </c>
      <c r="E1168" t="s">
        <v>73</v>
      </c>
      <c r="F1168" s="2">
        <v>45484</v>
      </c>
      <c r="G1168" t="s">
        <v>648</v>
      </c>
      <c r="H1168" t="s">
        <v>649</v>
      </c>
      <c r="I1168">
        <v>0.01</v>
      </c>
    </row>
    <row r="1169" spans="1:9" x14ac:dyDescent="0.35">
      <c r="A1169">
        <v>24555</v>
      </c>
      <c r="B1169">
        <v>134</v>
      </c>
      <c r="C1169" t="s">
        <v>139</v>
      </c>
      <c r="D1169">
        <v>149</v>
      </c>
      <c r="E1169" t="s">
        <v>73</v>
      </c>
      <c r="F1169" s="2">
        <v>45484</v>
      </c>
      <c r="G1169" t="s">
        <v>650</v>
      </c>
      <c r="H1169" t="s">
        <v>662</v>
      </c>
      <c r="I1169">
        <v>-2</v>
      </c>
    </row>
    <row r="1170" spans="1:9" x14ac:dyDescent="0.35">
      <c r="A1170">
        <v>24556</v>
      </c>
      <c r="B1170">
        <v>134</v>
      </c>
      <c r="C1170" t="s">
        <v>139</v>
      </c>
      <c r="D1170">
        <v>149</v>
      </c>
      <c r="E1170" t="s">
        <v>73</v>
      </c>
      <c r="F1170" s="2">
        <v>45484</v>
      </c>
      <c r="G1170" t="s">
        <v>650</v>
      </c>
      <c r="H1170" t="s">
        <v>774</v>
      </c>
      <c r="I1170">
        <v>-2</v>
      </c>
    </row>
    <row r="1171" spans="1:9" x14ac:dyDescent="0.35">
      <c r="A1171">
        <v>24557</v>
      </c>
      <c r="B1171">
        <v>134</v>
      </c>
      <c r="C1171" t="s">
        <v>139</v>
      </c>
      <c r="D1171">
        <v>149</v>
      </c>
      <c r="E1171" t="s">
        <v>73</v>
      </c>
      <c r="F1171" s="2">
        <v>45484</v>
      </c>
      <c r="G1171" t="s">
        <v>648</v>
      </c>
      <c r="H1171" t="s">
        <v>809</v>
      </c>
      <c r="I1171">
        <v>13512.5</v>
      </c>
    </row>
    <row r="1172" spans="1:9" x14ac:dyDescent="0.35">
      <c r="A1172">
        <v>24558</v>
      </c>
      <c r="B1172">
        <v>134</v>
      </c>
      <c r="C1172" t="s">
        <v>139</v>
      </c>
      <c r="D1172">
        <v>149</v>
      </c>
      <c r="E1172" t="s">
        <v>73</v>
      </c>
      <c r="F1172" s="2">
        <v>45484</v>
      </c>
      <c r="G1172" t="s">
        <v>648</v>
      </c>
      <c r="H1172" t="s">
        <v>809</v>
      </c>
      <c r="I1172">
        <v>7152.75</v>
      </c>
    </row>
    <row r="1173" spans="1:9" x14ac:dyDescent="0.35">
      <c r="A1173">
        <v>24559</v>
      </c>
      <c r="B1173">
        <v>134</v>
      </c>
      <c r="C1173" t="s">
        <v>139</v>
      </c>
      <c r="D1173">
        <v>149</v>
      </c>
      <c r="E1173" t="s">
        <v>73</v>
      </c>
      <c r="F1173" s="2">
        <v>45484</v>
      </c>
      <c r="G1173" t="s">
        <v>648</v>
      </c>
      <c r="H1173" t="s">
        <v>680</v>
      </c>
      <c r="I1173">
        <v>25000</v>
      </c>
    </row>
    <row r="1174" spans="1:9" x14ac:dyDescent="0.35">
      <c r="A1174">
        <v>24560</v>
      </c>
      <c r="B1174">
        <v>134</v>
      </c>
      <c r="C1174" t="s">
        <v>139</v>
      </c>
      <c r="D1174">
        <v>149</v>
      </c>
      <c r="E1174" t="s">
        <v>73</v>
      </c>
      <c r="F1174" s="2">
        <v>45484</v>
      </c>
      <c r="G1174" t="s">
        <v>650</v>
      </c>
      <c r="H1174" t="s">
        <v>800</v>
      </c>
      <c r="I1174">
        <v>-2400</v>
      </c>
    </row>
    <row r="1175" spans="1:9" x14ac:dyDescent="0.35">
      <c r="A1175">
        <v>24561</v>
      </c>
      <c r="B1175">
        <v>134</v>
      </c>
      <c r="C1175" t="s">
        <v>139</v>
      </c>
      <c r="D1175">
        <v>149</v>
      </c>
      <c r="E1175" t="s">
        <v>73</v>
      </c>
      <c r="F1175" s="2">
        <v>45484</v>
      </c>
      <c r="G1175" t="s">
        <v>650</v>
      </c>
      <c r="H1175" t="s">
        <v>800</v>
      </c>
      <c r="I1175">
        <v>-1659</v>
      </c>
    </row>
    <row r="1176" spans="1:9" x14ac:dyDescent="0.35">
      <c r="A1176">
        <v>24562</v>
      </c>
      <c r="B1176">
        <v>134</v>
      </c>
      <c r="C1176" t="s">
        <v>139</v>
      </c>
      <c r="D1176">
        <v>149</v>
      </c>
      <c r="E1176" t="s">
        <v>73</v>
      </c>
      <c r="F1176" s="2">
        <v>45484</v>
      </c>
      <c r="G1176" t="s">
        <v>650</v>
      </c>
      <c r="H1176" t="s">
        <v>1074</v>
      </c>
      <c r="I1176">
        <v>-10999.8</v>
      </c>
    </row>
    <row r="1177" spans="1:9" x14ac:dyDescent="0.35">
      <c r="A1177">
        <v>24563</v>
      </c>
      <c r="B1177">
        <v>134</v>
      </c>
      <c r="C1177" t="s">
        <v>139</v>
      </c>
      <c r="D1177">
        <v>149</v>
      </c>
      <c r="E1177" t="s">
        <v>73</v>
      </c>
      <c r="F1177" s="2">
        <v>45484</v>
      </c>
      <c r="G1177" t="s">
        <v>650</v>
      </c>
      <c r="H1177" t="s">
        <v>1074</v>
      </c>
      <c r="I1177">
        <v>-14500</v>
      </c>
    </row>
    <row r="1178" spans="1:9" x14ac:dyDescent="0.35">
      <c r="A1178">
        <v>24564</v>
      </c>
      <c r="B1178">
        <v>134</v>
      </c>
      <c r="C1178" t="s">
        <v>139</v>
      </c>
      <c r="D1178">
        <v>149</v>
      </c>
      <c r="E1178" t="s">
        <v>73</v>
      </c>
      <c r="F1178" s="2">
        <v>45484</v>
      </c>
      <c r="G1178" t="s">
        <v>650</v>
      </c>
      <c r="H1178" t="s">
        <v>766</v>
      </c>
      <c r="I1178">
        <v>-5600</v>
      </c>
    </row>
    <row r="1179" spans="1:9" x14ac:dyDescent="0.35">
      <c r="A1179">
        <v>24565</v>
      </c>
      <c r="B1179">
        <v>134</v>
      </c>
      <c r="C1179" t="s">
        <v>139</v>
      </c>
      <c r="D1179">
        <v>149</v>
      </c>
      <c r="E1179" t="s">
        <v>73</v>
      </c>
      <c r="F1179" s="2">
        <v>45484</v>
      </c>
      <c r="G1179" t="s">
        <v>650</v>
      </c>
      <c r="H1179" t="s">
        <v>989</v>
      </c>
      <c r="I1179">
        <v>-5000</v>
      </c>
    </row>
    <row r="1180" spans="1:9" x14ac:dyDescent="0.35">
      <c r="A1180">
        <v>24566</v>
      </c>
      <c r="B1180">
        <v>134</v>
      </c>
      <c r="C1180" t="s">
        <v>139</v>
      </c>
      <c r="D1180">
        <v>149</v>
      </c>
      <c r="E1180" t="s">
        <v>73</v>
      </c>
      <c r="F1180" s="2">
        <v>45484</v>
      </c>
      <c r="G1180" t="s">
        <v>648</v>
      </c>
      <c r="H1180" t="s">
        <v>1075</v>
      </c>
      <c r="I1180">
        <v>5000</v>
      </c>
    </row>
    <row r="1181" spans="1:9" x14ac:dyDescent="0.35">
      <c r="A1181">
        <v>24567</v>
      </c>
      <c r="B1181">
        <v>134</v>
      </c>
      <c r="C1181" t="s">
        <v>139</v>
      </c>
      <c r="D1181">
        <v>149</v>
      </c>
      <c r="E1181" t="s">
        <v>73</v>
      </c>
      <c r="F1181" s="2">
        <v>45484</v>
      </c>
      <c r="G1181" t="s">
        <v>650</v>
      </c>
      <c r="H1181" t="s">
        <v>1076</v>
      </c>
      <c r="I1181">
        <v>-10999.8</v>
      </c>
    </row>
    <row r="1182" spans="1:9" x14ac:dyDescent="0.35">
      <c r="A1182">
        <v>26623</v>
      </c>
      <c r="B1182">
        <v>133</v>
      </c>
      <c r="C1182" t="s">
        <v>305</v>
      </c>
      <c r="D1182">
        <v>149</v>
      </c>
      <c r="E1182" t="s">
        <v>73</v>
      </c>
      <c r="F1182" s="2">
        <v>45483</v>
      </c>
      <c r="G1182" t="s">
        <v>648</v>
      </c>
      <c r="H1182" t="s">
        <v>1077</v>
      </c>
      <c r="I1182">
        <v>41000</v>
      </c>
    </row>
    <row r="1183" spans="1:9" x14ac:dyDescent="0.35">
      <c r="A1183">
        <v>26624</v>
      </c>
      <c r="B1183">
        <v>133</v>
      </c>
      <c r="C1183" t="s">
        <v>305</v>
      </c>
      <c r="D1183">
        <v>149</v>
      </c>
      <c r="E1183" t="s">
        <v>73</v>
      </c>
      <c r="F1183" s="2">
        <v>45483</v>
      </c>
      <c r="G1183" t="s">
        <v>650</v>
      </c>
      <c r="H1183" t="s">
        <v>872</v>
      </c>
      <c r="I1183">
        <v>-758</v>
      </c>
    </row>
    <row r="1184" spans="1:9" x14ac:dyDescent="0.35">
      <c r="A1184">
        <v>26625</v>
      </c>
      <c r="B1184">
        <v>133</v>
      </c>
      <c r="C1184" t="s">
        <v>305</v>
      </c>
      <c r="D1184">
        <v>149</v>
      </c>
      <c r="E1184" t="s">
        <v>73</v>
      </c>
      <c r="F1184" s="2">
        <v>45483</v>
      </c>
      <c r="G1184" t="s">
        <v>650</v>
      </c>
      <c r="H1184" t="s">
        <v>942</v>
      </c>
      <c r="I1184">
        <v>-1478.71</v>
      </c>
    </row>
    <row r="1185" spans="1:9" x14ac:dyDescent="0.35">
      <c r="A1185">
        <v>26626</v>
      </c>
      <c r="B1185">
        <v>133</v>
      </c>
      <c r="C1185" t="s">
        <v>305</v>
      </c>
      <c r="D1185">
        <v>149</v>
      </c>
      <c r="E1185" t="s">
        <v>73</v>
      </c>
      <c r="F1185" s="2">
        <v>45483</v>
      </c>
      <c r="G1185" t="s">
        <v>650</v>
      </c>
      <c r="H1185" t="s">
        <v>946</v>
      </c>
      <c r="I1185">
        <v>-1782.51</v>
      </c>
    </row>
    <row r="1186" spans="1:9" x14ac:dyDescent="0.35">
      <c r="A1186">
        <v>26627</v>
      </c>
      <c r="B1186">
        <v>133</v>
      </c>
      <c r="C1186" t="s">
        <v>305</v>
      </c>
      <c r="D1186">
        <v>149</v>
      </c>
      <c r="E1186" t="s">
        <v>73</v>
      </c>
      <c r="F1186" s="2">
        <v>45483</v>
      </c>
      <c r="G1186" t="s">
        <v>650</v>
      </c>
      <c r="H1186" t="s">
        <v>944</v>
      </c>
      <c r="I1186">
        <v>-5486</v>
      </c>
    </row>
    <row r="1187" spans="1:9" x14ac:dyDescent="0.35">
      <c r="A1187">
        <v>26628</v>
      </c>
      <c r="B1187">
        <v>133</v>
      </c>
      <c r="C1187" t="s">
        <v>305</v>
      </c>
      <c r="D1187">
        <v>149</v>
      </c>
      <c r="E1187" t="s">
        <v>73</v>
      </c>
      <c r="F1187" s="2">
        <v>45483</v>
      </c>
      <c r="G1187" t="s">
        <v>650</v>
      </c>
      <c r="H1187" t="s">
        <v>872</v>
      </c>
      <c r="I1187">
        <v>-3054.3</v>
      </c>
    </row>
    <row r="1188" spans="1:9" x14ac:dyDescent="0.35">
      <c r="A1188">
        <v>26629</v>
      </c>
      <c r="B1188">
        <v>133</v>
      </c>
      <c r="C1188" t="s">
        <v>305</v>
      </c>
      <c r="D1188">
        <v>149</v>
      </c>
      <c r="E1188" t="s">
        <v>73</v>
      </c>
      <c r="F1188" s="2">
        <v>45483</v>
      </c>
      <c r="G1188" t="s">
        <v>650</v>
      </c>
      <c r="H1188" t="s">
        <v>859</v>
      </c>
      <c r="I1188">
        <v>-2034.09</v>
      </c>
    </row>
    <row r="1189" spans="1:9" x14ac:dyDescent="0.35">
      <c r="A1189">
        <v>26630</v>
      </c>
      <c r="B1189">
        <v>133</v>
      </c>
      <c r="C1189" t="s">
        <v>305</v>
      </c>
      <c r="D1189">
        <v>149</v>
      </c>
      <c r="E1189" t="s">
        <v>73</v>
      </c>
      <c r="F1189" s="2">
        <v>45483</v>
      </c>
      <c r="G1189" t="s">
        <v>650</v>
      </c>
      <c r="H1189" t="s">
        <v>936</v>
      </c>
      <c r="I1189">
        <v>-1880</v>
      </c>
    </row>
    <row r="1190" spans="1:9" x14ac:dyDescent="0.35">
      <c r="A1190">
        <v>26631</v>
      </c>
      <c r="B1190">
        <v>133</v>
      </c>
      <c r="C1190" t="s">
        <v>305</v>
      </c>
      <c r="D1190">
        <v>149</v>
      </c>
      <c r="E1190" t="s">
        <v>73</v>
      </c>
      <c r="F1190" s="2">
        <v>45483</v>
      </c>
      <c r="G1190" t="s">
        <v>650</v>
      </c>
      <c r="H1190" t="s">
        <v>956</v>
      </c>
      <c r="I1190">
        <v>-2059.25</v>
      </c>
    </row>
    <row r="1191" spans="1:9" x14ac:dyDescent="0.35">
      <c r="A1191">
        <v>26632</v>
      </c>
      <c r="B1191">
        <v>133</v>
      </c>
      <c r="C1191" t="s">
        <v>305</v>
      </c>
      <c r="D1191">
        <v>149</v>
      </c>
      <c r="E1191" t="s">
        <v>73</v>
      </c>
      <c r="F1191" s="2">
        <v>45483</v>
      </c>
      <c r="G1191" t="s">
        <v>650</v>
      </c>
      <c r="H1191" t="s">
        <v>938</v>
      </c>
      <c r="I1191">
        <v>-664.91</v>
      </c>
    </row>
    <row r="1192" spans="1:9" x14ac:dyDescent="0.35">
      <c r="A1192">
        <v>26633</v>
      </c>
      <c r="B1192">
        <v>133</v>
      </c>
      <c r="C1192" t="s">
        <v>305</v>
      </c>
      <c r="D1192">
        <v>149</v>
      </c>
      <c r="E1192" t="s">
        <v>73</v>
      </c>
      <c r="F1192" s="2">
        <v>45483</v>
      </c>
      <c r="G1192" t="s">
        <v>650</v>
      </c>
      <c r="H1192" t="s">
        <v>927</v>
      </c>
      <c r="I1192">
        <v>-609.9</v>
      </c>
    </row>
    <row r="1193" spans="1:9" x14ac:dyDescent="0.35">
      <c r="A1193">
        <v>26634</v>
      </c>
      <c r="B1193">
        <v>133</v>
      </c>
      <c r="C1193" t="s">
        <v>305</v>
      </c>
      <c r="D1193">
        <v>149</v>
      </c>
      <c r="E1193" t="s">
        <v>73</v>
      </c>
      <c r="F1193" s="2">
        <v>45483</v>
      </c>
      <c r="G1193" t="s">
        <v>650</v>
      </c>
      <c r="H1193" t="s">
        <v>952</v>
      </c>
      <c r="I1193">
        <v>-915.71</v>
      </c>
    </row>
    <row r="1194" spans="1:9" x14ac:dyDescent="0.35">
      <c r="A1194">
        <v>26635</v>
      </c>
      <c r="B1194">
        <v>133</v>
      </c>
      <c r="C1194" t="s">
        <v>305</v>
      </c>
      <c r="D1194">
        <v>149</v>
      </c>
      <c r="E1194" t="s">
        <v>73</v>
      </c>
      <c r="F1194" s="2">
        <v>45483</v>
      </c>
      <c r="G1194" t="s">
        <v>650</v>
      </c>
      <c r="H1194" t="s">
        <v>872</v>
      </c>
      <c r="I1194">
        <v>-3280.22</v>
      </c>
    </row>
    <row r="1195" spans="1:9" x14ac:dyDescent="0.35">
      <c r="A1195">
        <v>26636</v>
      </c>
      <c r="B1195">
        <v>133</v>
      </c>
      <c r="C1195" t="s">
        <v>305</v>
      </c>
      <c r="D1195">
        <v>149</v>
      </c>
      <c r="E1195" t="s">
        <v>73</v>
      </c>
      <c r="F1195" s="2">
        <v>45483</v>
      </c>
      <c r="G1195" t="s">
        <v>650</v>
      </c>
      <c r="H1195" t="s">
        <v>1049</v>
      </c>
      <c r="I1195">
        <v>-1068.3399999999999</v>
      </c>
    </row>
    <row r="1196" spans="1:9" x14ac:dyDescent="0.35">
      <c r="A1196">
        <v>26637</v>
      </c>
      <c r="B1196">
        <v>133</v>
      </c>
      <c r="C1196" t="s">
        <v>305</v>
      </c>
      <c r="D1196">
        <v>149</v>
      </c>
      <c r="E1196" t="s">
        <v>73</v>
      </c>
      <c r="F1196" s="2">
        <v>45483</v>
      </c>
      <c r="G1196" t="s">
        <v>650</v>
      </c>
      <c r="H1196" t="s">
        <v>1078</v>
      </c>
      <c r="I1196">
        <v>-404</v>
      </c>
    </row>
    <row r="1197" spans="1:9" x14ac:dyDescent="0.35">
      <c r="A1197">
        <v>26638</v>
      </c>
      <c r="B1197">
        <v>133</v>
      </c>
      <c r="C1197" t="s">
        <v>305</v>
      </c>
      <c r="D1197">
        <v>149</v>
      </c>
      <c r="E1197" t="s">
        <v>73</v>
      </c>
      <c r="F1197" s="2">
        <v>45483</v>
      </c>
      <c r="G1197" t="s">
        <v>650</v>
      </c>
      <c r="H1197" t="s">
        <v>945</v>
      </c>
      <c r="I1197">
        <v>-85</v>
      </c>
    </row>
    <row r="1198" spans="1:9" x14ac:dyDescent="0.35">
      <c r="A1198">
        <v>26639</v>
      </c>
      <c r="B1198">
        <v>133</v>
      </c>
      <c r="C1198" t="s">
        <v>305</v>
      </c>
      <c r="D1198">
        <v>149</v>
      </c>
      <c r="E1198" t="s">
        <v>73</v>
      </c>
      <c r="F1198" s="2">
        <v>45483</v>
      </c>
      <c r="G1198" t="s">
        <v>650</v>
      </c>
      <c r="H1198" t="s">
        <v>874</v>
      </c>
      <c r="I1198">
        <v>-2016.36</v>
      </c>
    </row>
    <row r="1199" spans="1:9" x14ac:dyDescent="0.35">
      <c r="A1199">
        <v>26640</v>
      </c>
      <c r="B1199">
        <v>133</v>
      </c>
      <c r="C1199" t="s">
        <v>305</v>
      </c>
      <c r="D1199">
        <v>149</v>
      </c>
      <c r="E1199" t="s">
        <v>73</v>
      </c>
      <c r="F1199" s="2">
        <v>45483</v>
      </c>
      <c r="G1199" t="s">
        <v>650</v>
      </c>
      <c r="H1199" t="s">
        <v>903</v>
      </c>
      <c r="I1199">
        <v>-208.9</v>
      </c>
    </row>
    <row r="1200" spans="1:9" x14ac:dyDescent="0.35">
      <c r="A1200">
        <v>26641</v>
      </c>
      <c r="B1200">
        <v>133</v>
      </c>
      <c r="C1200" t="s">
        <v>305</v>
      </c>
      <c r="D1200">
        <v>149</v>
      </c>
      <c r="E1200" t="s">
        <v>73</v>
      </c>
      <c r="F1200" s="2">
        <v>45483</v>
      </c>
      <c r="G1200" t="s">
        <v>650</v>
      </c>
      <c r="H1200" t="s">
        <v>859</v>
      </c>
      <c r="I1200">
        <v>-1920.1</v>
      </c>
    </row>
    <row r="1201" spans="1:9" x14ac:dyDescent="0.35">
      <c r="A1201">
        <v>26642</v>
      </c>
      <c r="B1201">
        <v>133</v>
      </c>
      <c r="C1201" t="s">
        <v>305</v>
      </c>
      <c r="D1201">
        <v>149</v>
      </c>
      <c r="E1201" t="s">
        <v>73</v>
      </c>
      <c r="F1201" s="2">
        <v>45483</v>
      </c>
      <c r="G1201" t="s">
        <v>650</v>
      </c>
      <c r="H1201" t="s">
        <v>1079</v>
      </c>
      <c r="I1201">
        <v>-1008</v>
      </c>
    </row>
    <row r="1202" spans="1:9" x14ac:dyDescent="0.35">
      <c r="A1202">
        <v>26643</v>
      </c>
      <c r="B1202">
        <v>133</v>
      </c>
      <c r="C1202" t="s">
        <v>305</v>
      </c>
      <c r="D1202">
        <v>149</v>
      </c>
      <c r="E1202" t="s">
        <v>73</v>
      </c>
      <c r="F1202" s="2">
        <v>45483</v>
      </c>
      <c r="G1202" t="s">
        <v>650</v>
      </c>
      <c r="H1202" t="s">
        <v>950</v>
      </c>
      <c r="I1202">
        <v>-1098.3900000000001</v>
      </c>
    </row>
    <row r="1203" spans="1:9" x14ac:dyDescent="0.35">
      <c r="A1203">
        <v>26644</v>
      </c>
      <c r="B1203">
        <v>133</v>
      </c>
      <c r="C1203" t="s">
        <v>305</v>
      </c>
      <c r="D1203">
        <v>149</v>
      </c>
      <c r="E1203" t="s">
        <v>73</v>
      </c>
      <c r="F1203" s="2">
        <v>45483</v>
      </c>
      <c r="G1203" t="s">
        <v>650</v>
      </c>
      <c r="H1203" t="s">
        <v>868</v>
      </c>
      <c r="I1203">
        <v>-12287</v>
      </c>
    </row>
    <row r="1204" spans="1:9" x14ac:dyDescent="0.35">
      <c r="A1204">
        <v>26645</v>
      </c>
      <c r="B1204">
        <v>133</v>
      </c>
      <c r="C1204" t="s">
        <v>305</v>
      </c>
      <c r="D1204">
        <v>149</v>
      </c>
      <c r="E1204" t="s">
        <v>73</v>
      </c>
      <c r="F1204" s="2">
        <v>45483</v>
      </c>
      <c r="G1204" t="s">
        <v>648</v>
      </c>
      <c r="H1204" t="s">
        <v>1077</v>
      </c>
      <c r="I1204">
        <v>20000</v>
      </c>
    </row>
    <row r="1205" spans="1:9" x14ac:dyDescent="0.35">
      <c r="A1205">
        <v>26646</v>
      </c>
      <c r="B1205">
        <v>133</v>
      </c>
      <c r="C1205" t="s">
        <v>305</v>
      </c>
      <c r="D1205">
        <v>149</v>
      </c>
      <c r="E1205" t="s">
        <v>73</v>
      </c>
      <c r="F1205" s="2">
        <v>45483</v>
      </c>
      <c r="G1205" t="s">
        <v>650</v>
      </c>
      <c r="H1205" t="s">
        <v>1080</v>
      </c>
      <c r="I1205">
        <v>-2916.66</v>
      </c>
    </row>
    <row r="1206" spans="1:9" x14ac:dyDescent="0.35">
      <c r="A1206">
        <v>26647</v>
      </c>
      <c r="B1206">
        <v>133</v>
      </c>
      <c r="C1206" t="s">
        <v>305</v>
      </c>
      <c r="D1206">
        <v>149</v>
      </c>
      <c r="E1206" t="s">
        <v>73</v>
      </c>
      <c r="F1206" s="2">
        <v>45483</v>
      </c>
      <c r="G1206" t="s">
        <v>650</v>
      </c>
      <c r="H1206" t="s">
        <v>1081</v>
      </c>
      <c r="I1206">
        <v>-18839.11</v>
      </c>
    </row>
    <row r="1207" spans="1:9" x14ac:dyDescent="0.35">
      <c r="A1207">
        <v>26648</v>
      </c>
      <c r="B1207">
        <v>133</v>
      </c>
      <c r="C1207" t="s">
        <v>305</v>
      </c>
      <c r="D1207">
        <v>149</v>
      </c>
      <c r="E1207" t="s">
        <v>73</v>
      </c>
      <c r="F1207" s="2">
        <v>45483</v>
      </c>
      <c r="G1207" t="s">
        <v>650</v>
      </c>
      <c r="H1207" t="s">
        <v>1081</v>
      </c>
      <c r="I1207">
        <v>-302.73</v>
      </c>
    </row>
    <row r="1208" spans="1:9" x14ac:dyDescent="0.35">
      <c r="A1208">
        <v>24542</v>
      </c>
      <c r="B1208">
        <v>134</v>
      </c>
      <c r="C1208" t="s">
        <v>139</v>
      </c>
      <c r="D1208">
        <v>149</v>
      </c>
      <c r="E1208" t="s">
        <v>73</v>
      </c>
      <c r="F1208" s="2">
        <v>45483</v>
      </c>
      <c r="G1208" t="s">
        <v>648</v>
      </c>
      <c r="H1208" t="s">
        <v>680</v>
      </c>
      <c r="I1208">
        <v>7000</v>
      </c>
    </row>
    <row r="1209" spans="1:9" x14ac:dyDescent="0.35">
      <c r="A1209">
        <v>24543</v>
      </c>
      <c r="B1209">
        <v>134</v>
      </c>
      <c r="C1209" t="s">
        <v>139</v>
      </c>
      <c r="D1209">
        <v>149</v>
      </c>
      <c r="E1209" t="s">
        <v>73</v>
      </c>
      <c r="F1209" s="2">
        <v>45483</v>
      </c>
      <c r="G1209" t="s">
        <v>650</v>
      </c>
      <c r="H1209" t="s">
        <v>675</v>
      </c>
      <c r="I1209">
        <v>-1725.75</v>
      </c>
    </row>
    <row r="1210" spans="1:9" x14ac:dyDescent="0.35">
      <c r="A1210">
        <v>24544</v>
      </c>
      <c r="B1210">
        <v>134</v>
      </c>
      <c r="C1210" t="s">
        <v>139</v>
      </c>
      <c r="D1210">
        <v>149</v>
      </c>
      <c r="E1210" t="s">
        <v>73</v>
      </c>
      <c r="F1210" s="2">
        <v>45483</v>
      </c>
      <c r="G1210" t="s">
        <v>650</v>
      </c>
      <c r="H1210" t="s">
        <v>1082</v>
      </c>
      <c r="I1210">
        <v>-1613.09</v>
      </c>
    </row>
    <row r="1211" spans="1:9" x14ac:dyDescent="0.35">
      <c r="A1211">
        <v>24545</v>
      </c>
      <c r="B1211">
        <v>134</v>
      </c>
      <c r="C1211" t="s">
        <v>139</v>
      </c>
      <c r="D1211">
        <v>149</v>
      </c>
      <c r="E1211" t="s">
        <v>73</v>
      </c>
      <c r="F1211" s="2">
        <v>45483</v>
      </c>
      <c r="G1211" t="s">
        <v>650</v>
      </c>
      <c r="H1211" t="s">
        <v>776</v>
      </c>
      <c r="I1211">
        <v>-3055.49</v>
      </c>
    </row>
    <row r="1212" spans="1:9" x14ac:dyDescent="0.35">
      <c r="A1212">
        <v>24546</v>
      </c>
      <c r="B1212">
        <v>134</v>
      </c>
      <c r="C1212" t="s">
        <v>139</v>
      </c>
      <c r="D1212">
        <v>149</v>
      </c>
      <c r="E1212" t="s">
        <v>73</v>
      </c>
      <c r="F1212" s="2">
        <v>45483</v>
      </c>
      <c r="G1212" t="s">
        <v>650</v>
      </c>
      <c r="H1212" t="s">
        <v>992</v>
      </c>
      <c r="I1212">
        <v>-660.48</v>
      </c>
    </row>
    <row r="1213" spans="1:9" x14ac:dyDescent="0.35">
      <c r="A1213">
        <v>24547</v>
      </c>
      <c r="B1213">
        <v>134</v>
      </c>
      <c r="C1213" t="s">
        <v>139</v>
      </c>
      <c r="D1213">
        <v>149</v>
      </c>
      <c r="E1213" t="s">
        <v>73</v>
      </c>
      <c r="F1213" s="2">
        <v>45483</v>
      </c>
      <c r="G1213" t="s">
        <v>648</v>
      </c>
      <c r="H1213" t="s">
        <v>1000</v>
      </c>
      <c r="I1213">
        <v>31000</v>
      </c>
    </row>
    <row r="1214" spans="1:9" x14ac:dyDescent="0.35">
      <c r="A1214">
        <v>24548</v>
      </c>
      <c r="B1214">
        <v>134</v>
      </c>
      <c r="C1214" t="s">
        <v>139</v>
      </c>
      <c r="D1214">
        <v>149</v>
      </c>
      <c r="E1214" t="s">
        <v>73</v>
      </c>
      <c r="F1214" s="2">
        <v>45483</v>
      </c>
      <c r="G1214" t="s">
        <v>648</v>
      </c>
      <c r="H1214" t="s">
        <v>1000</v>
      </c>
      <c r="I1214">
        <v>7300</v>
      </c>
    </row>
    <row r="1215" spans="1:9" x14ac:dyDescent="0.35">
      <c r="A1215">
        <v>24549</v>
      </c>
      <c r="B1215">
        <v>134</v>
      </c>
      <c r="C1215" t="s">
        <v>139</v>
      </c>
      <c r="D1215">
        <v>149</v>
      </c>
      <c r="E1215" t="s">
        <v>73</v>
      </c>
      <c r="F1215" s="2">
        <v>45483</v>
      </c>
      <c r="G1215" t="s">
        <v>648</v>
      </c>
      <c r="H1215" t="s">
        <v>680</v>
      </c>
      <c r="I1215">
        <v>15000</v>
      </c>
    </row>
    <row r="1216" spans="1:9" x14ac:dyDescent="0.35">
      <c r="A1216">
        <v>24550</v>
      </c>
      <c r="B1216">
        <v>134</v>
      </c>
      <c r="C1216" t="s">
        <v>139</v>
      </c>
      <c r="D1216">
        <v>149</v>
      </c>
      <c r="E1216" t="s">
        <v>73</v>
      </c>
      <c r="F1216" s="2">
        <v>45483</v>
      </c>
      <c r="G1216" t="s">
        <v>650</v>
      </c>
      <c r="H1216" t="s">
        <v>989</v>
      </c>
      <c r="I1216">
        <v>-41000</v>
      </c>
    </row>
    <row r="1217" spans="1:9" x14ac:dyDescent="0.35">
      <c r="A1217">
        <v>24551</v>
      </c>
      <c r="B1217">
        <v>134</v>
      </c>
      <c r="C1217" t="s">
        <v>139</v>
      </c>
      <c r="D1217">
        <v>149</v>
      </c>
      <c r="E1217" t="s">
        <v>73</v>
      </c>
      <c r="F1217" s="2">
        <v>45483</v>
      </c>
      <c r="G1217" t="s">
        <v>648</v>
      </c>
      <c r="H1217" t="s">
        <v>649</v>
      </c>
      <c r="I1217">
        <v>0.03</v>
      </c>
    </row>
    <row r="1218" spans="1:9" x14ac:dyDescent="0.35">
      <c r="A1218">
        <v>24552</v>
      </c>
      <c r="B1218">
        <v>134</v>
      </c>
      <c r="C1218" t="s">
        <v>139</v>
      </c>
      <c r="D1218">
        <v>149</v>
      </c>
      <c r="E1218" t="s">
        <v>73</v>
      </c>
      <c r="F1218" s="2">
        <v>45483</v>
      </c>
      <c r="G1218" t="s">
        <v>648</v>
      </c>
      <c r="H1218" t="s">
        <v>680</v>
      </c>
      <c r="I1218">
        <v>10000</v>
      </c>
    </row>
    <row r="1219" spans="1:9" x14ac:dyDescent="0.35">
      <c r="A1219">
        <v>24553</v>
      </c>
      <c r="B1219">
        <v>134</v>
      </c>
      <c r="C1219" t="s">
        <v>139</v>
      </c>
      <c r="D1219">
        <v>149</v>
      </c>
      <c r="E1219" t="s">
        <v>73</v>
      </c>
      <c r="F1219" s="2">
        <v>45483</v>
      </c>
      <c r="G1219" t="s">
        <v>650</v>
      </c>
      <c r="H1219" t="s">
        <v>989</v>
      </c>
      <c r="I1219">
        <v>-20000</v>
      </c>
    </row>
    <row r="1220" spans="1:9" x14ac:dyDescent="0.35">
      <c r="A1220">
        <v>24541</v>
      </c>
      <c r="B1220">
        <v>134</v>
      </c>
      <c r="C1220" t="s">
        <v>139</v>
      </c>
      <c r="D1220">
        <v>149</v>
      </c>
      <c r="E1220" t="s">
        <v>73</v>
      </c>
      <c r="F1220" s="2">
        <v>45482</v>
      </c>
      <c r="G1220" t="s">
        <v>648</v>
      </c>
      <c r="H1220" t="s">
        <v>649</v>
      </c>
      <c r="I1220">
        <v>0.02</v>
      </c>
    </row>
    <row r="1221" spans="1:9" x14ac:dyDescent="0.35">
      <c r="A1221">
        <v>26605</v>
      </c>
      <c r="B1221">
        <v>133</v>
      </c>
      <c r="C1221" t="s">
        <v>305</v>
      </c>
      <c r="D1221">
        <v>149</v>
      </c>
      <c r="E1221" t="s">
        <v>73</v>
      </c>
      <c r="F1221" s="2">
        <v>45481</v>
      </c>
      <c r="G1221" t="s">
        <v>648</v>
      </c>
      <c r="H1221" t="s">
        <v>1083</v>
      </c>
      <c r="I1221">
        <v>114.82</v>
      </c>
    </row>
    <row r="1222" spans="1:9" x14ac:dyDescent="0.35">
      <c r="A1222">
        <v>26606</v>
      </c>
      <c r="B1222">
        <v>133</v>
      </c>
      <c r="C1222" t="s">
        <v>305</v>
      </c>
      <c r="D1222">
        <v>149</v>
      </c>
      <c r="E1222" t="s">
        <v>73</v>
      </c>
      <c r="F1222" s="2">
        <v>45481</v>
      </c>
      <c r="G1222" t="s">
        <v>648</v>
      </c>
      <c r="H1222" t="s">
        <v>1084</v>
      </c>
      <c r="I1222">
        <v>40000</v>
      </c>
    </row>
    <row r="1223" spans="1:9" x14ac:dyDescent="0.35">
      <c r="A1223">
        <v>26607</v>
      </c>
      <c r="B1223">
        <v>133</v>
      </c>
      <c r="C1223" t="s">
        <v>305</v>
      </c>
      <c r="D1223">
        <v>149</v>
      </c>
      <c r="E1223" t="s">
        <v>73</v>
      </c>
      <c r="F1223" s="2">
        <v>45481</v>
      </c>
      <c r="G1223" t="s">
        <v>650</v>
      </c>
      <c r="H1223" t="s">
        <v>872</v>
      </c>
      <c r="I1223">
        <v>-3997.16</v>
      </c>
    </row>
    <row r="1224" spans="1:9" x14ac:dyDescent="0.35">
      <c r="A1224">
        <v>26608</v>
      </c>
      <c r="B1224">
        <v>133</v>
      </c>
      <c r="C1224" t="s">
        <v>305</v>
      </c>
      <c r="D1224">
        <v>149</v>
      </c>
      <c r="E1224" t="s">
        <v>73</v>
      </c>
      <c r="F1224" s="2">
        <v>45481</v>
      </c>
      <c r="G1224" t="s">
        <v>650</v>
      </c>
      <c r="H1224" t="s">
        <v>953</v>
      </c>
      <c r="I1224">
        <v>-780</v>
      </c>
    </row>
    <row r="1225" spans="1:9" x14ac:dyDescent="0.35">
      <c r="A1225">
        <v>26609</v>
      </c>
      <c r="B1225">
        <v>133</v>
      </c>
      <c r="C1225" t="s">
        <v>305</v>
      </c>
      <c r="D1225">
        <v>149</v>
      </c>
      <c r="E1225" t="s">
        <v>73</v>
      </c>
      <c r="F1225" s="2">
        <v>45481</v>
      </c>
      <c r="G1225" t="s">
        <v>650</v>
      </c>
      <c r="H1225" t="s">
        <v>1018</v>
      </c>
      <c r="I1225">
        <v>-108</v>
      </c>
    </row>
    <row r="1226" spans="1:9" x14ac:dyDescent="0.35">
      <c r="A1226">
        <v>26610</v>
      </c>
      <c r="B1226">
        <v>133</v>
      </c>
      <c r="C1226" t="s">
        <v>305</v>
      </c>
      <c r="D1226">
        <v>149</v>
      </c>
      <c r="E1226" t="s">
        <v>73</v>
      </c>
      <c r="F1226" s="2">
        <v>45481</v>
      </c>
      <c r="G1226" t="s">
        <v>650</v>
      </c>
      <c r="H1226" t="s">
        <v>855</v>
      </c>
      <c r="I1226">
        <v>-305.67</v>
      </c>
    </row>
    <row r="1227" spans="1:9" x14ac:dyDescent="0.35">
      <c r="A1227">
        <v>26611</v>
      </c>
      <c r="B1227">
        <v>133</v>
      </c>
      <c r="C1227" t="s">
        <v>305</v>
      </c>
      <c r="D1227">
        <v>149</v>
      </c>
      <c r="E1227" t="s">
        <v>73</v>
      </c>
      <c r="F1227" s="2">
        <v>45481</v>
      </c>
      <c r="G1227" t="s">
        <v>650</v>
      </c>
      <c r="H1227" t="s">
        <v>853</v>
      </c>
      <c r="I1227">
        <v>-9972.51</v>
      </c>
    </row>
    <row r="1228" spans="1:9" x14ac:dyDescent="0.35">
      <c r="A1228">
        <v>26612</v>
      </c>
      <c r="B1228">
        <v>133</v>
      </c>
      <c r="C1228" t="s">
        <v>305</v>
      </c>
      <c r="D1228">
        <v>149</v>
      </c>
      <c r="E1228" t="s">
        <v>73</v>
      </c>
      <c r="F1228" s="2">
        <v>45481</v>
      </c>
      <c r="G1228" t="s">
        <v>650</v>
      </c>
      <c r="H1228" t="s">
        <v>952</v>
      </c>
      <c r="I1228">
        <v>-640.47</v>
      </c>
    </row>
    <row r="1229" spans="1:9" x14ac:dyDescent="0.35">
      <c r="A1229">
        <v>26613</v>
      </c>
      <c r="B1229">
        <v>133</v>
      </c>
      <c r="C1229" t="s">
        <v>305</v>
      </c>
      <c r="D1229">
        <v>149</v>
      </c>
      <c r="E1229" t="s">
        <v>73</v>
      </c>
      <c r="F1229" s="2">
        <v>45481</v>
      </c>
      <c r="G1229" t="s">
        <v>650</v>
      </c>
      <c r="H1229" t="s">
        <v>872</v>
      </c>
      <c r="I1229">
        <v>-450.1</v>
      </c>
    </row>
    <row r="1230" spans="1:9" x14ac:dyDescent="0.35">
      <c r="A1230">
        <v>26614</v>
      </c>
      <c r="B1230">
        <v>133</v>
      </c>
      <c r="C1230" t="s">
        <v>305</v>
      </c>
      <c r="D1230">
        <v>149</v>
      </c>
      <c r="E1230" t="s">
        <v>73</v>
      </c>
      <c r="F1230" s="2">
        <v>45481</v>
      </c>
      <c r="G1230" t="s">
        <v>650</v>
      </c>
      <c r="H1230" t="s">
        <v>850</v>
      </c>
      <c r="I1230">
        <v>-2641.4</v>
      </c>
    </row>
    <row r="1231" spans="1:9" x14ac:dyDescent="0.35">
      <c r="A1231">
        <v>26615</v>
      </c>
      <c r="B1231">
        <v>133</v>
      </c>
      <c r="C1231" t="s">
        <v>305</v>
      </c>
      <c r="D1231">
        <v>149</v>
      </c>
      <c r="E1231" t="s">
        <v>73</v>
      </c>
      <c r="F1231" s="2">
        <v>45481</v>
      </c>
      <c r="G1231" t="s">
        <v>650</v>
      </c>
      <c r="H1231" t="s">
        <v>872</v>
      </c>
      <c r="I1231">
        <v>-1675</v>
      </c>
    </row>
    <row r="1232" spans="1:9" x14ac:dyDescent="0.35">
      <c r="A1232">
        <v>26616</v>
      </c>
      <c r="B1232">
        <v>133</v>
      </c>
      <c r="C1232" t="s">
        <v>305</v>
      </c>
      <c r="D1232">
        <v>149</v>
      </c>
      <c r="E1232" t="s">
        <v>73</v>
      </c>
      <c r="F1232" s="2">
        <v>45481</v>
      </c>
      <c r="G1232" t="s">
        <v>650</v>
      </c>
      <c r="H1232" t="s">
        <v>948</v>
      </c>
      <c r="I1232">
        <v>-89</v>
      </c>
    </row>
    <row r="1233" spans="1:9" x14ac:dyDescent="0.35">
      <c r="A1233">
        <v>26617</v>
      </c>
      <c r="B1233">
        <v>133</v>
      </c>
      <c r="C1233" t="s">
        <v>305</v>
      </c>
      <c r="D1233">
        <v>149</v>
      </c>
      <c r="E1233" t="s">
        <v>73</v>
      </c>
      <c r="F1233" s="2">
        <v>45481</v>
      </c>
      <c r="G1233" t="s">
        <v>650</v>
      </c>
      <c r="H1233" t="s">
        <v>872</v>
      </c>
      <c r="I1233">
        <v>-375.8</v>
      </c>
    </row>
    <row r="1234" spans="1:9" x14ac:dyDescent="0.35">
      <c r="A1234">
        <v>26618</v>
      </c>
      <c r="B1234">
        <v>133</v>
      </c>
      <c r="C1234" t="s">
        <v>305</v>
      </c>
      <c r="D1234">
        <v>149</v>
      </c>
      <c r="E1234" t="s">
        <v>73</v>
      </c>
      <c r="F1234" s="2">
        <v>45481</v>
      </c>
      <c r="G1234" t="s">
        <v>650</v>
      </c>
      <c r="H1234" t="s">
        <v>887</v>
      </c>
      <c r="I1234">
        <v>-89</v>
      </c>
    </row>
    <row r="1235" spans="1:9" x14ac:dyDescent="0.35">
      <c r="A1235">
        <v>26619</v>
      </c>
      <c r="B1235">
        <v>133</v>
      </c>
      <c r="C1235" t="s">
        <v>305</v>
      </c>
      <c r="D1235">
        <v>149</v>
      </c>
      <c r="E1235" t="s">
        <v>73</v>
      </c>
      <c r="F1235" s="2">
        <v>45481</v>
      </c>
      <c r="G1235" t="s">
        <v>650</v>
      </c>
      <c r="H1235" t="s">
        <v>943</v>
      </c>
      <c r="I1235">
        <v>-359.06</v>
      </c>
    </row>
    <row r="1236" spans="1:9" x14ac:dyDescent="0.35">
      <c r="A1236">
        <v>26620</v>
      </c>
      <c r="B1236">
        <v>133</v>
      </c>
      <c r="C1236" t="s">
        <v>305</v>
      </c>
      <c r="D1236">
        <v>149</v>
      </c>
      <c r="E1236" t="s">
        <v>73</v>
      </c>
      <c r="F1236" s="2">
        <v>45481</v>
      </c>
      <c r="G1236" t="s">
        <v>650</v>
      </c>
      <c r="H1236" t="s">
        <v>903</v>
      </c>
      <c r="I1236">
        <v>-407</v>
      </c>
    </row>
    <row r="1237" spans="1:9" x14ac:dyDescent="0.35">
      <c r="A1237">
        <v>26621</v>
      </c>
      <c r="B1237">
        <v>133</v>
      </c>
      <c r="C1237" t="s">
        <v>305</v>
      </c>
      <c r="D1237">
        <v>149</v>
      </c>
      <c r="E1237" t="s">
        <v>73</v>
      </c>
      <c r="F1237" s="2">
        <v>45481</v>
      </c>
      <c r="G1237" t="s">
        <v>650</v>
      </c>
      <c r="H1237" t="s">
        <v>1085</v>
      </c>
      <c r="I1237">
        <v>-1402.5</v>
      </c>
    </row>
    <row r="1238" spans="1:9" x14ac:dyDescent="0.35">
      <c r="A1238">
        <v>26622</v>
      </c>
      <c r="B1238">
        <v>133</v>
      </c>
      <c r="C1238" t="s">
        <v>305</v>
      </c>
      <c r="D1238">
        <v>149</v>
      </c>
      <c r="E1238" t="s">
        <v>73</v>
      </c>
      <c r="F1238" s="2">
        <v>45481</v>
      </c>
      <c r="G1238" t="s">
        <v>650</v>
      </c>
      <c r="H1238" t="s">
        <v>1080</v>
      </c>
      <c r="I1238">
        <v>-11000</v>
      </c>
    </row>
    <row r="1239" spans="1:9" x14ac:dyDescent="0.35">
      <c r="A1239">
        <v>24532</v>
      </c>
      <c r="B1239">
        <v>134</v>
      </c>
      <c r="C1239" t="s">
        <v>139</v>
      </c>
      <c r="D1239">
        <v>149</v>
      </c>
      <c r="E1239" t="s">
        <v>73</v>
      </c>
      <c r="F1239" s="2">
        <v>45481</v>
      </c>
      <c r="G1239" t="s">
        <v>650</v>
      </c>
      <c r="H1239" t="s">
        <v>1086</v>
      </c>
      <c r="I1239">
        <v>-398.79</v>
      </c>
    </row>
    <row r="1240" spans="1:9" x14ac:dyDescent="0.35">
      <c r="A1240">
        <v>24533</v>
      </c>
      <c r="B1240">
        <v>134</v>
      </c>
      <c r="C1240" t="s">
        <v>139</v>
      </c>
      <c r="D1240">
        <v>149</v>
      </c>
      <c r="E1240" t="s">
        <v>73</v>
      </c>
      <c r="F1240" s="2">
        <v>45481</v>
      </c>
      <c r="G1240" t="s">
        <v>650</v>
      </c>
      <c r="H1240" t="s">
        <v>1002</v>
      </c>
      <c r="I1240">
        <v>-179</v>
      </c>
    </row>
    <row r="1241" spans="1:9" x14ac:dyDescent="0.35">
      <c r="A1241">
        <v>24534</v>
      </c>
      <c r="B1241">
        <v>134</v>
      </c>
      <c r="C1241" t="s">
        <v>139</v>
      </c>
      <c r="D1241">
        <v>149</v>
      </c>
      <c r="E1241" t="s">
        <v>73</v>
      </c>
      <c r="F1241" s="2">
        <v>45481</v>
      </c>
      <c r="G1241" t="s">
        <v>650</v>
      </c>
      <c r="H1241" t="s">
        <v>662</v>
      </c>
      <c r="I1241">
        <v>-2</v>
      </c>
    </row>
    <row r="1242" spans="1:9" x14ac:dyDescent="0.35">
      <c r="A1242">
        <v>24535</v>
      </c>
      <c r="B1242">
        <v>134</v>
      </c>
      <c r="C1242" t="s">
        <v>139</v>
      </c>
      <c r="D1242">
        <v>149</v>
      </c>
      <c r="E1242" t="s">
        <v>73</v>
      </c>
      <c r="F1242" s="2">
        <v>45481</v>
      </c>
      <c r="G1242" t="s">
        <v>648</v>
      </c>
      <c r="H1242" t="s">
        <v>680</v>
      </c>
      <c r="I1242">
        <v>2000</v>
      </c>
    </row>
    <row r="1243" spans="1:9" x14ac:dyDescent="0.35">
      <c r="A1243">
        <v>24536</v>
      </c>
      <c r="B1243">
        <v>134</v>
      </c>
      <c r="C1243" t="s">
        <v>139</v>
      </c>
      <c r="D1243">
        <v>149</v>
      </c>
      <c r="E1243" t="s">
        <v>73</v>
      </c>
      <c r="F1243" s="2">
        <v>45481</v>
      </c>
      <c r="G1243" t="s">
        <v>650</v>
      </c>
      <c r="H1243" t="s">
        <v>1051</v>
      </c>
      <c r="I1243">
        <v>-4763.7</v>
      </c>
    </row>
    <row r="1244" spans="1:9" x14ac:dyDescent="0.35">
      <c r="A1244">
        <v>24537</v>
      </c>
      <c r="B1244">
        <v>134</v>
      </c>
      <c r="C1244" t="s">
        <v>139</v>
      </c>
      <c r="D1244">
        <v>149</v>
      </c>
      <c r="E1244" t="s">
        <v>73</v>
      </c>
      <c r="F1244" s="2">
        <v>45481</v>
      </c>
      <c r="G1244" t="s">
        <v>648</v>
      </c>
      <c r="H1244" t="s">
        <v>680</v>
      </c>
      <c r="I1244">
        <v>2500</v>
      </c>
    </row>
    <row r="1245" spans="1:9" x14ac:dyDescent="0.35">
      <c r="A1245">
        <v>24538</v>
      </c>
      <c r="B1245">
        <v>134</v>
      </c>
      <c r="C1245" t="s">
        <v>139</v>
      </c>
      <c r="D1245">
        <v>149</v>
      </c>
      <c r="E1245" t="s">
        <v>73</v>
      </c>
      <c r="F1245" s="2">
        <v>45481</v>
      </c>
      <c r="G1245" t="s">
        <v>650</v>
      </c>
      <c r="H1245" t="s">
        <v>1087</v>
      </c>
      <c r="I1245">
        <v>-192</v>
      </c>
    </row>
    <row r="1246" spans="1:9" x14ac:dyDescent="0.35">
      <c r="A1246">
        <v>24539</v>
      </c>
      <c r="B1246">
        <v>134</v>
      </c>
      <c r="C1246" t="s">
        <v>139</v>
      </c>
      <c r="D1246">
        <v>149</v>
      </c>
      <c r="E1246" t="s">
        <v>73</v>
      </c>
      <c r="F1246" s="2">
        <v>45481</v>
      </c>
      <c r="G1246" t="s">
        <v>650</v>
      </c>
      <c r="H1246" t="s">
        <v>991</v>
      </c>
      <c r="I1246">
        <v>-375.78</v>
      </c>
    </row>
    <row r="1247" spans="1:9" x14ac:dyDescent="0.35">
      <c r="A1247">
        <v>24540</v>
      </c>
      <c r="B1247">
        <v>134</v>
      </c>
      <c r="C1247" t="s">
        <v>139</v>
      </c>
      <c r="D1247">
        <v>149</v>
      </c>
      <c r="E1247" t="s">
        <v>73</v>
      </c>
      <c r="F1247" s="2">
        <v>45481</v>
      </c>
      <c r="G1247" t="s">
        <v>650</v>
      </c>
      <c r="H1247" t="s">
        <v>1043</v>
      </c>
      <c r="I1247">
        <v>-1319.5</v>
      </c>
    </row>
    <row r="1248" spans="1:9" x14ac:dyDescent="0.35">
      <c r="A1248">
        <v>24531</v>
      </c>
      <c r="B1248">
        <v>134</v>
      </c>
      <c r="C1248" t="s">
        <v>139</v>
      </c>
      <c r="D1248">
        <v>149</v>
      </c>
      <c r="E1248" t="s">
        <v>73</v>
      </c>
      <c r="F1248" s="2">
        <v>45479</v>
      </c>
      <c r="G1248" t="s">
        <v>648</v>
      </c>
      <c r="H1248" t="s">
        <v>649</v>
      </c>
      <c r="I1248">
        <v>0.02</v>
      </c>
    </row>
    <row r="1249" spans="1:9" x14ac:dyDescent="0.35">
      <c r="A1249">
        <v>26589</v>
      </c>
      <c r="B1249">
        <v>133</v>
      </c>
      <c r="C1249" t="s">
        <v>305</v>
      </c>
      <c r="D1249">
        <v>149</v>
      </c>
      <c r="E1249" t="s">
        <v>73</v>
      </c>
      <c r="F1249" s="2">
        <v>45478</v>
      </c>
      <c r="G1249" t="s">
        <v>648</v>
      </c>
      <c r="H1249" t="s">
        <v>1088</v>
      </c>
      <c r="I1249">
        <v>10000</v>
      </c>
    </row>
    <row r="1250" spans="1:9" x14ac:dyDescent="0.35">
      <c r="A1250">
        <v>26590</v>
      </c>
      <c r="B1250">
        <v>133</v>
      </c>
      <c r="C1250" t="s">
        <v>305</v>
      </c>
      <c r="D1250">
        <v>149</v>
      </c>
      <c r="E1250" t="s">
        <v>73</v>
      </c>
      <c r="F1250" s="2">
        <v>45478</v>
      </c>
      <c r="G1250" t="s">
        <v>648</v>
      </c>
      <c r="H1250" t="s">
        <v>1088</v>
      </c>
      <c r="I1250">
        <v>51000</v>
      </c>
    </row>
    <row r="1251" spans="1:9" x14ac:dyDescent="0.35">
      <c r="A1251">
        <v>26591</v>
      </c>
      <c r="B1251">
        <v>133</v>
      </c>
      <c r="C1251" t="s">
        <v>305</v>
      </c>
      <c r="D1251">
        <v>149</v>
      </c>
      <c r="E1251" t="s">
        <v>73</v>
      </c>
      <c r="F1251" s="2">
        <v>45478</v>
      </c>
      <c r="G1251" t="s">
        <v>650</v>
      </c>
      <c r="H1251" t="s">
        <v>959</v>
      </c>
      <c r="I1251">
        <v>-5580</v>
      </c>
    </row>
    <row r="1252" spans="1:9" x14ac:dyDescent="0.35">
      <c r="A1252">
        <v>26592</v>
      </c>
      <c r="B1252">
        <v>133</v>
      </c>
      <c r="C1252" t="s">
        <v>305</v>
      </c>
      <c r="D1252">
        <v>149</v>
      </c>
      <c r="E1252" t="s">
        <v>73</v>
      </c>
      <c r="F1252" s="2">
        <v>45478</v>
      </c>
      <c r="G1252" t="s">
        <v>650</v>
      </c>
      <c r="H1252" t="s">
        <v>881</v>
      </c>
      <c r="I1252">
        <v>-484.95</v>
      </c>
    </row>
    <row r="1253" spans="1:9" x14ac:dyDescent="0.35">
      <c r="A1253">
        <v>26593</v>
      </c>
      <c r="B1253">
        <v>133</v>
      </c>
      <c r="C1253" t="s">
        <v>305</v>
      </c>
      <c r="D1253">
        <v>149</v>
      </c>
      <c r="E1253" t="s">
        <v>73</v>
      </c>
      <c r="F1253" s="2">
        <v>45478</v>
      </c>
      <c r="G1253" t="s">
        <v>650</v>
      </c>
      <c r="H1253" t="s">
        <v>928</v>
      </c>
      <c r="I1253">
        <v>-880.3</v>
      </c>
    </row>
    <row r="1254" spans="1:9" x14ac:dyDescent="0.35">
      <c r="A1254">
        <v>26594</v>
      </c>
      <c r="B1254">
        <v>133</v>
      </c>
      <c r="C1254" t="s">
        <v>305</v>
      </c>
      <c r="D1254">
        <v>149</v>
      </c>
      <c r="E1254" t="s">
        <v>73</v>
      </c>
      <c r="F1254" s="2">
        <v>45478</v>
      </c>
      <c r="G1254" t="s">
        <v>650</v>
      </c>
      <c r="H1254" t="s">
        <v>855</v>
      </c>
      <c r="I1254">
        <v>-311.20999999999998</v>
      </c>
    </row>
    <row r="1255" spans="1:9" x14ac:dyDescent="0.35">
      <c r="A1255">
        <v>26595</v>
      </c>
      <c r="B1255">
        <v>133</v>
      </c>
      <c r="C1255" t="s">
        <v>305</v>
      </c>
      <c r="D1255">
        <v>149</v>
      </c>
      <c r="E1255" t="s">
        <v>73</v>
      </c>
      <c r="F1255" s="2">
        <v>45478</v>
      </c>
      <c r="G1255" t="s">
        <v>650</v>
      </c>
      <c r="H1255" t="s">
        <v>1060</v>
      </c>
      <c r="I1255">
        <v>-54016.47</v>
      </c>
    </row>
    <row r="1256" spans="1:9" x14ac:dyDescent="0.35">
      <c r="A1256">
        <v>26596</v>
      </c>
      <c r="B1256">
        <v>133</v>
      </c>
      <c r="C1256" t="s">
        <v>305</v>
      </c>
      <c r="D1256">
        <v>149</v>
      </c>
      <c r="E1256" t="s">
        <v>73</v>
      </c>
      <c r="F1256" s="2">
        <v>45478</v>
      </c>
      <c r="G1256" t="s">
        <v>650</v>
      </c>
      <c r="H1256" t="s">
        <v>1089</v>
      </c>
      <c r="I1256">
        <v>-1234.3800000000001</v>
      </c>
    </row>
    <row r="1257" spans="1:9" x14ac:dyDescent="0.35">
      <c r="A1257">
        <v>26597</v>
      </c>
      <c r="B1257">
        <v>133</v>
      </c>
      <c r="C1257" t="s">
        <v>305</v>
      </c>
      <c r="D1257">
        <v>149</v>
      </c>
      <c r="E1257" t="s">
        <v>73</v>
      </c>
      <c r="F1257" s="2">
        <v>45478</v>
      </c>
      <c r="G1257" t="s">
        <v>650</v>
      </c>
      <c r="H1257" t="s">
        <v>962</v>
      </c>
      <c r="I1257">
        <v>-1082.19</v>
      </c>
    </row>
    <row r="1258" spans="1:9" x14ac:dyDescent="0.35">
      <c r="A1258">
        <v>26598</v>
      </c>
      <c r="B1258">
        <v>133</v>
      </c>
      <c r="C1258" t="s">
        <v>305</v>
      </c>
      <c r="D1258">
        <v>149</v>
      </c>
      <c r="E1258" t="s">
        <v>73</v>
      </c>
      <c r="F1258" s="2">
        <v>45478</v>
      </c>
      <c r="G1258" t="s">
        <v>650</v>
      </c>
      <c r="H1258" t="s">
        <v>867</v>
      </c>
      <c r="I1258">
        <v>-344.37</v>
      </c>
    </row>
    <row r="1259" spans="1:9" x14ac:dyDescent="0.35">
      <c r="A1259">
        <v>26599</v>
      </c>
      <c r="B1259">
        <v>133</v>
      </c>
      <c r="C1259" t="s">
        <v>305</v>
      </c>
      <c r="D1259">
        <v>149</v>
      </c>
      <c r="E1259" t="s">
        <v>73</v>
      </c>
      <c r="F1259" s="2">
        <v>45478</v>
      </c>
      <c r="G1259" t="s">
        <v>650</v>
      </c>
      <c r="H1259" t="s">
        <v>872</v>
      </c>
      <c r="I1259">
        <v>-1552.5</v>
      </c>
    </row>
    <row r="1260" spans="1:9" x14ac:dyDescent="0.35">
      <c r="A1260">
        <v>26600</v>
      </c>
      <c r="B1260">
        <v>133</v>
      </c>
      <c r="C1260" t="s">
        <v>305</v>
      </c>
      <c r="D1260">
        <v>149</v>
      </c>
      <c r="E1260" t="s">
        <v>73</v>
      </c>
      <c r="F1260" s="2">
        <v>45478</v>
      </c>
      <c r="G1260" t="s">
        <v>650</v>
      </c>
      <c r="H1260" t="s">
        <v>872</v>
      </c>
      <c r="I1260">
        <v>-637.20000000000005</v>
      </c>
    </row>
    <row r="1261" spans="1:9" x14ac:dyDescent="0.35">
      <c r="A1261">
        <v>26601</v>
      </c>
      <c r="B1261">
        <v>133</v>
      </c>
      <c r="C1261" t="s">
        <v>305</v>
      </c>
      <c r="D1261">
        <v>149</v>
      </c>
      <c r="E1261" t="s">
        <v>73</v>
      </c>
      <c r="F1261" s="2">
        <v>45478</v>
      </c>
      <c r="G1261" t="s">
        <v>650</v>
      </c>
      <c r="H1261" t="s">
        <v>872</v>
      </c>
      <c r="I1261">
        <v>-461.5</v>
      </c>
    </row>
    <row r="1262" spans="1:9" x14ac:dyDescent="0.35">
      <c r="A1262">
        <v>26602</v>
      </c>
      <c r="B1262">
        <v>133</v>
      </c>
      <c r="C1262" t="s">
        <v>305</v>
      </c>
      <c r="D1262">
        <v>149</v>
      </c>
      <c r="E1262" t="s">
        <v>73</v>
      </c>
      <c r="F1262" s="2">
        <v>45478</v>
      </c>
      <c r="G1262" t="s">
        <v>650</v>
      </c>
      <c r="H1262" t="s">
        <v>903</v>
      </c>
      <c r="I1262">
        <v>-198.75</v>
      </c>
    </row>
    <row r="1263" spans="1:9" x14ac:dyDescent="0.35">
      <c r="A1263">
        <v>26603</v>
      </c>
      <c r="B1263">
        <v>133</v>
      </c>
      <c r="C1263" t="s">
        <v>305</v>
      </c>
      <c r="D1263">
        <v>149</v>
      </c>
      <c r="E1263" t="s">
        <v>73</v>
      </c>
      <c r="F1263" s="2">
        <v>45478</v>
      </c>
      <c r="G1263" t="s">
        <v>648</v>
      </c>
      <c r="H1263" t="s">
        <v>1090</v>
      </c>
      <c r="I1263">
        <v>349.17</v>
      </c>
    </row>
    <row r="1264" spans="1:9" x14ac:dyDescent="0.35">
      <c r="A1264">
        <v>26604</v>
      </c>
      <c r="B1264">
        <v>133</v>
      </c>
      <c r="C1264" t="s">
        <v>305</v>
      </c>
      <c r="D1264">
        <v>149</v>
      </c>
      <c r="E1264" t="s">
        <v>73</v>
      </c>
      <c r="F1264" s="2">
        <v>45478</v>
      </c>
      <c r="G1264" t="s">
        <v>648</v>
      </c>
      <c r="H1264" t="s">
        <v>1091</v>
      </c>
      <c r="I1264">
        <v>5550.3</v>
      </c>
    </row>
    <row r="1265" spans="1:9" x14ac:dyDescent="0.35">
      <c r="A1265">
        <v>24494</v>
      </c>
      <c r="B1265">
        <v>134</v>
      </c>
      <c r="C1265" t="s">
        <v>139</v>
      </c>
      <c r="D1265">
        <v>149</v>
      </c>
      <c r="E1265" t="s">
        <v>73</v>
      </c>
      <c r="F1265" s="2">
        <v>45478</v>
      </c>
      <c r="G1265" t="s">
        <v>648</v>
      </c>
      <c r="H1265" t="s">
        <v>649</v>
      </c>
      <c r="I1265">
        <v>0.02</v>
      </c>
    </row>
    <row r="1266" spans="1:9" x14ac:dyDescent="0.35">
      <c r="A1266">
        <v>24495</v>
      </c>
      <c r="B1266">
        <v>134</v>
      </c>
      <c r="C1266" t="s">
        <v>139</v>
      </c>
      <c r="D1266">
        <v>149</v>
      </c>
      <c r="E1266" t="s">
        <v>73</v>
      </c>
      <c r="F1266" s="2">
        <v>45478</v>
      </c>
      <c r="G1266" t="s">
        <v>650</v>
      </c>
      <c r="H1266" t="s">
        <v>662</v>
      </c>
      <c r="I1266">
        <v>-2</v>
      </c>
    </row>
    <row r="1267" spans="1:9" x14ac:dyDescent="0.35">
      <c r="A1267">
        <v>24496</v>
      </c>
      <c r="B1267">
        <v>134</v>
      </c>
      <c r="C1267" t="s">
        <v>139</v>
      </c>
      <c r="D1267">
        <v>149</v>
      </c>
      <c r="E1267" t="s">
        <v>73</v>
      </c>
      <c r="F1267" s="2">
        <v>45478</v>
      </c>
      <c r="G1267" t="s">
        <v>650</v>
      </c>
      <c r="H1267" t="s">
        <v>662</v>
      </c>
      <c r="I1267">
        <v>-2</v>
      </c>
    </row>
    <row r="1268" spans="1:9" x14ac:dyDescent="0.35">
      <c r="A1268">
        <v>24497</v>
      </c>
      <c r="B1268">
        <v>134</v>
      </c>
      <c r="C1268" t="s">
        <v>139</v>
      </c>
      <c r="D1268">
        <v>149</v>
      </c>
      <c r="E1268" t="s">
        <v>73</v>
      </c>
      <c r="F1268" s="2">
        <v>45478</v>
      </c>
      <c r="G1268" t="s">
        <v>648</v>
      </c>
      <c r="H1268" t="s">
        <v>680</v>
      </c>
      <c r="I1268">
        <v>41000</v>
      </c>
    </row>
    <row r="1269" spans="1:9" x14ac:dyDescent="0.35">
      <c r="A1269">
        <v>24498</v>
      </c>
      <c r="B1269">
        <v>134</v>
      </c>
      <c r="C1269" t="s">
        <v>139</v>
      </c>
      <c r="D1269">
        <v>149</v>
      </c>
      <c r="E1269" t="s">
        <v>73</v>
      </c>
      <c r="F1269" s="2">
        <v>45478</v>
      </c>
      <c r="G1269" t="s">
        <v>650</v>
      </c>
      <c r="H1269" t="s">
        <v>1002</v>
      </c>
      <c r="I1269">
        <v>-1148.4000000000001</v>
      </c>
    </row>
    <row r="1270" spans="1:9" x14ac:dyDescent="0.35">
      <c r="A1270">
        <v>24499</v>
      </c>
      <c r="B1270">
        <v>134</v>
      </c>
      <c r="C1270" t="s">
        <v>139</v>
      </c>
      <c r="D1270">
        <v>149</v>
      </c>
      <c r="E1270" t="s">
        <v>73</v>
      </c>
      <c r="F1270" s="2">
        <v>45478</v>
      </c>
      <c r="G1270" t="s">
        <v>650</v>
      </c>
      <c r="H1270" t="s">
        <v>711</v>
      </c>
      <c r="I1270">
        <v>-1752.74</v>
      </c>
    </row>
    <row r="1271" spans="1:9" x14ac:dyDescent="0.35">
      <c r="A1271">
        <v>24500</v>
      </c>
      <c r="B1271">
        <v>134</v>
      </c>
      <c r="C1271" t="s">
        <v>139</v>
      </c>
      <c r="D1271">
        <v>149</v>
      </c>
      <c r="E1271" t="s">
        <v>73</v>
      </c>
      <c r="F1271" s="2">
        <v>45478</v>
      </c>
      <c r="G1271" t="s">
        <v>650</v>
      </c>
      <c r="H1271" t="s">
        <v>705</v>
      </c>
      <c r="I1271">
        <v>-462.66</v>
      </c>
    </row>
    <row r="1272" spans="1:9" x14ac:dyDescent="0.35">
      <c r="A1272">
        <v>24501</v>
      </c>
      <c r="B1272">
        <v>134</v>
      </c>
      <c r="C1272" t="s">
        <v>139</v>
      </c>
      <c r="D1272">
        <v>149</v>
      </c>
      <c r="E1272" t="s">
        <v>73</v>
      </c>
      <c r="F1272" s="2">
        <v>45478</v>
      </c>
      <c r="G1272" t="s">
        <v>650</v>
      </c>
      <c r="H1272" t="s">
        <v>697</v>
      </c>
      <c r="I1272">
        <v>-1399.37</v>
      </c>
    </row>
    <row r="1273" spans="1:9" x14ac:dyDescent="0.35">
      <c r="A1273">
        <v>24502</v>
      </c>
      <c r="B1273">
        <v>134</v>
      </c>
      <c r="C1273" t="s">
        <v>139</v>
      </c>
      <c r="D1273">
        <v>149</v>
      </c>
      <c r="E1273" t="s">
        <v>73</v>
      </c>
      <c r="F1273" s="2">
        <v>45478</v>
      </c>
      <c r="G1273" t="s">
        <v>650</v>
      </c>
      <c r="H1273" t="s">
        <v>1092</v>
      </c>
      <c r="I1273">
        <v>-2224.16</v>
      </c>
    </row>
    <row r="1274" spans="1:9" x14ac:dyDescent="0.35">
      <c r="A1274">
        <v>24503</v>
      </c>
      <c r="B1274">
        <v>134</v>
      </c>
      <c r="C1274" t="s">
        <v>139</v>
      </c>
      <c r="D1274">
        <v>149</v>
      </c>
      <c r="E1274" t="s">
        <v>73</v>
      </c>
      <c r="F1274" s="2">
        <v>45478</v>
      </c>
      <c r="G1274" t="s">
        <v>650</v>
      </c>
      <c r="H1274" t="s">
        <v>685</v>
      </c>
      <c r="I1274">
        <v>-1490.02</v>
      </c>
    </row>
    <row r="1275" spans="1:9" x14ac:dyDescent="0.35">
      <c r="A1275">
        <v>24504</v>
      </c>
      <c r="B1275">
        <v>134</v>
      </c>
      <c r="C1275" t="s">
        <v>139</v>
      </c>
      <c r="D1275">
        <v>149</v>
      </c>
      <c r="E1275" t="s">
        <v>73</v>
      </c>
      <c r="F1275" s="2">
        <v>45478</v>
      </c>
      <c r="G1275" t="s">
        <v>650</v>
      </c>
      <c r="H1275" t="s">
        <v>691</v>
      </c>
      <c r="I1275">
        <v>-3315.07</v>
      </c>
    </row>
    <row r="1276" spans="1:9" x14ac:dyDescent="0.35">
      <c r="A1276">
        <v>24505</v>
      </c>
      <c r="B1276">
        <v>134</v>
      </c>
      <c r="C1276" t="s">
        <v>139</v>
      </c>
      <c r="D1276">
        <v>149</v>
      </c>
      <c r="E1276" t="s">
        <v>73</v>
      </c>
      <c r="F1276" s="2">
        <v>45478</v>
      </c>
      <c r="G1276" t="s">
        <v>650</v>
      </c>
      <c r="H1276" t="s">
        <v>706</v>
      </c>
      <c r="I1276">
        <v>-3548.24</v>
      </c>
    </row>
    <row r="1277" spans="1:9" x14ac:dyDescent="0.35">
      <c r="A1277">
        <v>24506</v>
      </c>
      <c r="B1277">
        <v>134</v>
      </c>
      <c r="C1277" t="s">
        <v>139</v>
      </c>
      <c r="D1277">
        <v>149</v>
      </c>
      <c r="E1277" t="s">
        <v>73</v>
      </c>
      <c r="F1277" s="2">
        <v>45478</v>
      </c>
      <c r="G1277" t="s">
        <v>650</v>
      </c>
      <c r="H1277" t="s">
        <v>1093</v>
      </c>
      <c r="I1277">
        <v>-1597.96</v>
      </c>
    </row>
    <row r="1278" spans="1:9" x14ac:dyDescent="0.35">
      <c r="A1278">
        <v>24507</v>
      </c>
      <c r="B1278">
        <v>134</v>
      </c>
      <c r="C1278" t="s">
        <v>139</v>
      </c>
      <c r="D1278">
        <v>149</v>
      </c>
      <c r="E1278" t="s">
        <v>73</v>
      </c>
      <c r="F1278" s="2">
        <v>45478</v>
      </c>
      <c r="G1278" t="s">
        <v>650</v>
      </c>
      <c r="H1278" t="s">
        <v>707</v>
      </c>
      <c r="I1278">
        <v>-2208.87</v>
      </c>
    </row>
    <row r="1279" spans="1:9" x14ac:dyDescent="0.35">
      <c r="A1279">
        <v>24508</v>
      </c>
      <c r="B1279">
        <v>134</v>
      </c>
      <c r="C1279" t="s">
        <v>139</v>
      </c>
      <c r="D1279">
        <v>149</v>
      </c>
      <c r="E1279" t="s">
        <v>73</v>
      </c>
      <c r="F1279" s="2">
        <v>45478</v>
      </c>
      <c r="G1279" t="s">
        <v>650</v>
      </c>
      <c r="H1279" t="s">
        <v>716</v>
      </c>
      <c r="I1279">
        <v>-3058.39</v>
      </c>
    </row>
    <row r="1280" spans="1:9" x14ac:dyDescent="0.35">
      <c r="A1280">
        <v>24509</v>
      </c>
      <c r="B1280">
        <v>134</v>
      </c>
      <c r="C1280" t="s">
        <v>139</v>
      </c>
      <c r="D1280">
        <v>149</v>
      </c>
      <c r="E1280" t="s">
        <v>73</v>
      </c>
      <c r="F1280" s="2">
        <v>45478</v>
      </c>
      <c r="G1280" t="s">
        <v>650</v>
      </c>
      <c r="H1280" t="s">
        <v>693</v>
      </c>
      <c r="I1280">
        <v>-1949.85</v>
      </c>
    </row>
    <row r="1281" spans="1:9" x14ac:dyDescent="0.35">
      <c r="A1281">
        <v>24510</v>
      </c>
      <c r="B1281">
        <v>134</v>
      </c>
      <c r="C1281" t="s">
        <v>139</v>
      </c>
      <c r="D1281">
        <v>149</v>
      </c>
      <c r="E1281" t="s">
        <v>73</v>
      </c>
      <c r="F1281" s="2">
        <v>45478</v>
      </c>
      <c r="G1281" t="s">
        <v>650</v>
      </c>
      <c r="H1281" t="s">
        <v>701</v>
      </c>
      <c r="I1281">
        <v>-2933.52</v>
      </c>
    </row>
    <row r="1282" spans="1:9" x14ac:dyDescent="0.35">
      <c r="A1282">
        <v>24511</v>
      </c>
      <c r="B1282">
        <v>134</v>
      </c>
      <c r="C1282" t="s">
        <v>139</v>
      </c>
      <c r="D1282">
        <v>149</v>
      </c>
      <c r="E1282" t="s">
        <v>73</v>
      </c>
      <c r="F1282" s="2">
        <v>45478</v>
      </c>
      <c r="G1282" t="s">
        <v>650</v>
      </c>
      <c r="H1282" t="s">
        <v>698</v>
      </c>
      <c r="I1282">
        <v>-2513.21</v>
      </c>
    </row>
    <row r="1283" spans="1:9" x14ac:dyDescent="0.35">
      <c r="A1283">
        <v>24512</v>
      </c>
      <c r="B1283">
        <v>134</v>
      </c>
      <c r="C1283" t="s">
        <v>139</v>
      </c>
      <c r="D1283">
        <v>149</v>
      </c>
      <c r="E1283" t="s">
        <v>73</v>
      </c>
      <c r="F1283" s="2">
        <v>45478</v>
      </c>
      <c r="G1283" t="s">
        <v>650</v>
      </c>
      <c r="H1283" t="s">
        <v>689</v>
      </c>
      <c r="I1283">
        <v>-774.21</v>
      </c>
    </row>
    <row r="1284" spans="1:9" x14ac:dyDescent="0.35">
      <c r="A1284">
        <v>24513</v>
      </c>
      <c r="B1284">
        <v>134</v>
      </c>
      <c r="C1284" t="s">
        <v>139</v>
      </c>
      <c r="D1284">
        <v>149</v>
      </c>
      <c r="E1284" t="s">
        <v>73</v>
      </c>
      <c r="F1284" s="2">
        <v>45478</v>
      </c>
      <c r="G1284" t="s">
        <v>648</v>
      </c>
      <c r="H1284" t="s">
        <v>1023</v>
      </c>
      <c r="I1284">
        <v>774.21</v>
      </c>
    </row>
    <row r="1285" spans="1:9" x14ac:dyDescent="0.35">
      <c r="A1285">
        <v>24514</v>
      </c>
      <c r="B1285">
        <v>134</v>
      </c>
      <c r="C1285" t="s">
        <v>139</v>
      </c>
      <c r="D1285">
        <v>149</v>
      </c>
      <c r="E1285" t="s">
        <v>73</v>
      </c>
      <c r="F1285" s="2">
        <v>45478</v>
      </c>
      <c r="G1285" t="s">
        <v>650</v>
      </c>
      <c r="H1285" t="s">
        <v>1030</v>
      </c>
      <c r="I1285">
        <v>-2436.2399999999998</v>
      </c>
    </row>
    <row r="1286" spans="1:9" x14ac:dyDescent="0.35">
      <c r="A1286">
        <v>24515</v>
      </c>
      <c r="B1286">
        <v>134</v>
      </c>
      <c r="C1286" t="s">
        <v>139</v>
      </c>
      <c r="D1286">
        <v>149</v>
      </c>
      <c r="E1286" t="s">
        <v>73</v>
      </c>
      <c r="F1286" s="2">
        <v>45478</v>
      </c>
      <c r="G1286" t="s">
        <v>650</v>
      </c>
      <c r="H1286" t="s">
        <v>1032</v>
      </c>
      <c r="I1286">
        <v>-2121.34</v>
      </c>
    </row>
    <row r="1287" spans="1:9" x14ac:dyDescent="0.35">
      <c r="A1287">
        <v>24516</v>
      </c>
      <c r="B1287">
        <v>134</v>
      </c>
      <c r="C1287" t="s">
        <v>139</v>
      </c>
      <c r="D1287">
        <v>149</v>
      </c>
      <c r="E1287" t="s">
        <v>73</v>
      </c>
      <c r="F1287" s="2">
        <v>45478</v>
      </c>
      <c r="G1287" t="s">
        <v>650</v>
      </c>
      <c r="H1287" t="s">
        <v>1068</v>
      </c>
      <c r="I1287">
        <v>-2274.1</v>
      </c>
    </row>
    <row r="1288" spans="1:9" x14ac:dyDescent="0.35">
      <c r="A1288">
        <v>24517</v>
      </c>
      <c r="B1288">
        <v>134</v>
      </c>
      <c r="C1288" t="s">
        <v>139</v>
      </c>
      <c r="D1288">
        <v>149</v>
      </c>
      <c r="E1288" t="s">
        <v>73</v>
      </c>
      <c r="F1288" s="2">
        <v>45478</v>
      </c>
      <c r="G1288" t="s">
        <v>650</v>
      </c>
      <c r="H1288" t="s">
        <v>1094</v>
      </c>
      <c r="I1288">
        <v>-4248.2299999999996</v>
      </c>
    </row>
    <row r="1289" spans="1:9" x14ac:dyDescent="0.35">
      <c r="A1289">
        <v>24518</v>
      </c>
      <c r="B1289">
        <v>134</v>
      </c>
      <c r="C1289" t="s">
        <v>139</v>
      </c>
      <c r="D1289">
        <v>149</v>
      </c>
      <c r="E1289" t="s">
        <v>73</v>
      </c>
      <c r="F1289" s="2">
        <v>45478</v>
      </c>
      <c r="G1289" t="s">
        <v>650</v>
      </c>
      <c r="H1289" t="s">
        <v>1095</v>
      </c>
      <c r="I1289">
        <v>-2</v>
      </c>
    </row>
    <row r="1290" spans="1:9" x14ac:dyDescent="0.35">
      <c r="A1290">
        <v>24519</v>
      </c>
      <c r="B1290">
        <v>134</v>
      </c>
      <c r="C1290" t="s">
        <v>139</v>
      </c>
      <c r="D1290">
        <v>149</v>
      </c>
      <c r="E1290" t="s">
        <v>73</v>
      </c>
      <c r="F1290" s="2">
        <v>45478</v>
      </c>
      <c r="G1290" t="s">
        <v>648</v>
      </c>
      <c r="H1290" t="s">
        <v>1096</v>
      </c>
      <c r="I1290">
        <v>4248.2299999999996</v>
      </c>
    </row>
    <row r="1291" spans="1:9" x14ac:dyDescent="0.35">
      <c r="A1291">
        <v>24520</v>
      </c>
      <c r="B1291">
        <v>134</v>
      </c>
      <c r="C1291" t="s">
        <v>139</v>
      </c>
      <c r="D1291">
        <v>149</v>
      </c>
      <c r="E1291" t="s">
        <v>73</v>
      </c>
      <c r="F1291" s="2">
        <v>45478</v>
      </c>
      <c r="G1291" t="s">
        <v>650</v>
      </c>
      <c r="H1291" t="s">
        <v>689</v>
      </c>
      <c r="I1291">
        <v>-774.21</v>
      </c>
    </row>
    <row r="1292" spans="1:9" x14ac:dyDescent="0.35">
      <c r="A1292">
        <v>24521</v>
      </c>
      <c r="B1292">
        <v>134</v>
      </c>
      <c r="C1292" t="s">
        <v>139</v>
      </c>
      <c r="D1292">
        <v>149</v>
      </c>
      <c r="E1292" t="s">
        <v>73</v>
      </c>
      <c r="F1292" s="2">
        <v>45478</v>
      </c>
      <c r="G1292" t="s">
        <v>650</v>
      </c>
      <c r="H1292" t="s">
        <v>1094</v>
      </c>
      <c r="I1292">
        <v>-4248.2299999999996</v>
      </c>
    </row>
    <row r="1293" spans="1:9" x14ac:dyDescent="0.35">
      <c r="A1293">
        <v>24522</v>
      </c>
      <c r="B1293">
        <v>134</v>
      </c>
      <c r="C1293" t="s">
        <v>139</v>
      </c>
      <c r="D1293">
        <v>149</v>
      </c>
      <c r="E1293" t="s">
        <v>73</v>
      </c>
      <c r="F1293" s="2">
        <v>45478</v>
      </c>
      <c r="G1293" t="s">
        <v>648</v>
      </c>
      <c r="H1293" t="s">
        <v>1023</v>
      </c>
      <c r="I1293">
        <v>4248.2299999999996</v>
      </c>
    </row>
    <row r="1294" spans="1:9" x14ac:dyDescent="0.35">
      <c r="A1294">
        <v>24523</v>
      </c>
      <c r="B1294">
        <v>134</v>
      </c>
      <c r="C1294" t="s">
        <v>139</v>
      </c>
      <c r="D1294">
        <v>149</v>
      </c>
      <c r="E1294" t="s">
        <v>73</v>
      </c>
      <c r="F1294" s="2">
        <v>45478</v>
      </c>
      <c r="G1294" t="s">
        <v>648</v>
      </c>
      <c r="H1294" t="s">
        <v>1023</v>
      </c>
      <c r="I1294">
        <v>774.21</v>
      </c>
    </row>
    <row r="1295" spans="1:9" x14ac:dyDescent="0.35">
      <c r="A1295">
        <v>24524</v>
      </c>
      <c r="B1295">
        <v>134</v>
      </c>
      <c r="C1295" t="s">
        <v>139</v>
      </c>
      <c r="D1295">
        <v>149</v>
      </c>
      <c r="E1295" t="s">
        <v>73</v>
      </c>
      <c r="F1295" s="2">
        <v>45478</v>
      </c>
      <c r="G1295" t="s">
        <v>648</v>
      </c>
      <c r="H1295" t="s">
        <v>680</v>
      </c>
      <c r="I1295">
        <v>55000</v>
      </c>
    </row>
    <row r="1296" spans="1:9" x14ac:dyDescent="0.35">
      <c r="A1296">
        <v>24525</v>
      </c>
      <c r="B1296">
        <v>134</v>
      </c>
      <c r="C1296" t="s">
        <v>139</v>
      </c>
      <c r="D1296">
        <v>149</v>
      </c>
      <c r="E1296" t="s">
        <v>73</v>
      </c>
      <c r="F1296" s="2">
        <v>45478</v>
      </c>
      <c r="G1296" t="s">
        <v>650</v>
      </c>
      <c r="H1296" t="s">
        <v>652</v>
      </c>
      <c r="I1296">
        <v>-450</v>
      </c>
    </row>
    <row r="1297" spans="1:9" x14ac:dyDescent="0.35">
      <c r="A1297">
        <v>24526</v>
      </c>
      <c r="B1297">
        <v>134</v>
      </c>
      <c r="C1297" t="s">
        <v>139</v>
      </c>
      <c r="D1297">
        <v>149</v>
      </c>
      <c r="E1297" t="s">
        <v>73</v>
      </c>
      <c r="F1297" s="2">
        <v>45478</v>
      </c>
      <c r="G1297" t="s">
        <v>650</v>
      </c>
      <c r="H1297" t="s">
        <v>989</v>
      </c>
      <c r="I1297">
        <v>-51000</v>
      </c>
    </row>
    <row r="1298" spans="1:9" x14ac:dyDescent="0.35">
      <c r="A1298">
        <v>24527</v>
      </c>
      <c r="B1298">
        <v>134</v>
      </c>
      <c r="C1298" t="s">
        <v>139</v>
      </c>
      <c r="D1298">
        <v>149</v>
      </c>
      <c r="E1298" t="s">
        <v>73</v>
      </c>
      <c r="F1298" s="2">
        <v>45478</v>
      </c>
      <c r="G1298" t="s">
        <v>650</v>
      </c>
      <c r="H1298" t="s">
        <v>1094</v>
      </c>
      <c r="I1298">
        <v>-4248.2299999999996</v>
      </c>
    </row>
    <row r="1299" spans="1:9" x14ac:dyDescent="0.35">
      <c r="A1299">
        <v>24528</v>
      </c>
      <c r="B1299">
        <v>134</v>
      </c>
      <c r="C1299" t="s">
        <v>139</v>
      </c>
      <c r="D1299">
        <v>149</v>
      </c>
      <c r="E1299" t="s">
        <v>73</v>
      </c>
      <c r="F1299" s="2">
        <v>45478</v>
      </c>
      <c r="G1299" t="s">
        <v>650</v>
      </c>
      <c r="H1299" t="s">
        <v>689</v>
      </c>
      <c r="I1299">
        <v>-774.21</v>
      </c>
    </row>
    <row r="1300" spans="1:9" x14ac:dyDescent="0.35">
      <c r="A1300">
        <v>24529</v>
      </c>
      <c r="B1300">
        <v>134</v>
      </c>
      <c r="C1300" t="s">
        <v>139</v>
      </c>
      <c r="D1300">
        <v>149</v>
      </c>
      <c r="E1300" t="s">
        <v>73</v>
      </c>
      <c r="F1300" s="2">
        <v>45478</v>
      </c>
      <c r="G1300" t="s">
        <v>650</v>
      </c>
      <c r="H1300" t="s">
        <v>662</v>
      </c>
      <c r="I1300">
        <v>-2</v>
      </c>
    </row>
    <row r="1301" spans="1:9" x14ac:dyDescent="0.35">
      <c r="A1301">
        <v>24530</v>
      </c>
      <c r="B1301">
        <v>134</v>
      </c>
      <c r="C1301" t="s">
        <v>139</v>
      </c>
      <c r="D1301">
        <v>149</v>
      </c>
      <c r="E1301" t="s">
        <v>73</v>
      </c>
      <c r="F1301" s="2">
        <v>45478</v>
      </c>
      <c r="G1301" t="s">
        <v>650</v>
      </c>
      <c r="H1301" t="s">
        <v>662</v>
      </c>
      <c r="I1301">
        <v>-2</v>
      </c>
    </row>
    <row r="1302" spans="1:9" x14ac:dyDescent="0.35">
      <c r="A1302">
        <v>26576</v>
      </c>
      <c r="B1302">
        <v>133</v>
      </c>
      <c r="C1302" t="s">
        <v>305</v>
      </c>
      <c r="D1302">
        <v>149</v>
      </c>
      <c r="E1302" t="s">
        <v>73</v>
      </c>
      <c r="F1302" s="2">
        <v>45477</v>
      </c>
      <c r="G1302" t="s">
        <v>648</v>
      </c>
      <c r="H1302" t="s">
        <v>1097</v>
      </c>
      <c r="I1302">
        <v>16000</v>
      </c>
    </row>
    <row r="1303" spans="1:9" x14ac:dyDescent="0.35">
      <c r="A1303">
        <v>26577</v>
      </c>
      <c r="B1303">
        <v>133</v>
      </c>
      <c r="C1303" t="s">
        <v>305</v>
      </c>
      <c r="D1303">
        <v>149</v>
      </c>
      <c r="E1303" t="s">
        <v>73</v>
      </c>
      <c r="F1303" s="2">
        <v>45477</v>
      </c>
      <c r="G1303" t="s">
        <v>650</v>
      </c>
      <c r="H1303" t="s">
        <v>880</v>
      </c>
      <c r="I1303">
        <v>-2375.41</v>
      </c>
    </row>
    <row r="1304" spans="1:9" x14ac:dyDescent="0.35">
      <c r="A1304">
        <v>26578</v>
      </c>
      <c r="B1304">
        <v>133</v>
      </c>
      <c r="C1304" t="s">
        <v>305</v>
      </c>
      <c r="D1304">
        <v>149</v>
      </c>
      <c r="E1304" t="s">
        <v>73</v>
      </c>
      <c r="F1304" s="2">
        <v>45477</v>
      </c>
      <c r="G1304" t="s">
        <v>650</v>
      </c>
      <c r="H1304" t="s">
        <v>908</v>
      </c>
      <c r="I1304">
        <v>-140</v>
      </c>
    </row>
    <row r="1305" spans="1:9" x14ac:dyDescent="0.35">
      <c r="A1305">
        <v>26579</v>
      </c>
      <c r="B1305">
        <v>133</v>
      </c>
      <c r="C1305" t="s">
        <v>305</v>
      </c>
      <c r="D1305">
        <v>149</v>
      </c>
      <c r="E1305" t="s">
        <v>73</v>
      </c>
      <c r="F1305" s="2">
        <v>45477</v>
      </c>
      <c r="G1305" t="s">
        <v>650</v>
      </c>
      <c r="H1305" t="s">
        <v>864</v>
      </c>
      <c r="I1305">
        <v>-1471</v>
      </c>
    </row>
    <row r="1306" spans="1:9" x14ac:dyDescent="0.35">
      <c r="A1306">
        <v>26580</v>
      </c>
      <c r="B1306">
        <v>133</v>
      </c>
      <c r="C1306" t="s">
        <v>305</v>
      </c>
      <c r="D1306">
        <v>149</v>
      </c>
      <c r="E1306" t="s">
        <v>73</v>
      </c>
      <c r="F1306" s="2">
        <v>45477</v>
      </c>
      <c r="G1306" t="s">
        <v>650</v>
      </c>
      <c r="H1306" t="s">
        <v>1016</v>
      </c>
      <c r="I1306">
        <v>-237.3</v>
      </c>
    </row>
    <row r="1307" spans="1:9" x14ac:dyDescent="0.35">
      <c r="A1307">
        <v>26581</v>
      </c>
      <c r="B1307">
        <v>133</v>
      </c>
      <c r="C1307" t="s">
        <v>305</v>
      </c>
      <c r="D1307">
        <v>149</v>
      </c>
      <c r="E1307" t="s">
        <v>73</v>
      </c>
      <c r="F1307" s="2">
        <v>45477</v>
      </c>
      <c r="G1307" t="s">
        <v>650</v>
      </c>
      <c r="H1307" t="s">
        <v>867</v>
      </c>
      <c r="I1307">
        <v>-338.7</v>
      </c>
    </row>
    <row r="1308" spans="1:9" x14ac:dyDescent="0.35">
      <c r="A1308">
        <v>26582</v>
      </c>
      <c r="B1308">
        <v>133</v>
      </c>
      <c r="C1308" t="s">
        <v>305</v>
      </c>
      <c r="D1308">
        <v>149</v>
      </c>
      <c r="E1308" t="s">
        <v>73</v>
      </c>
      <c r="F1308" s="2">
        <v>45477</v>
      </c>
      <c r="G1308" t="s">
        <v>650</v>
      </c>
      <c r="H1308" t="s">
        <v>951</v>
      </c>
      <c r="I1308">
        <v>-1469.16</v>
      </c>
    </row>
    <row r="1309" spans="1:9" x14ac:dyDescent="0.35">
      <c r="A1309">
        <v>26583</v>
      </c>
      <c r="B1309">
        <v>133</v>
      </c>
      <c r="C1309" t="s">
        <v>305</v>
      </c>
      <c r="D1309">
        <v>149</v>
      </c>
      <c r="E1309" t="s">
        <v>73</v>
      </c>
      <c r="F1309" s="2">
        <v>45477</v>
      </c>
      <c r="G1309" t="s">
        <v>650</v>
      </c>
      <c r="H1309" t="s">
        <v>908</v>
      </c>
      <c r="I1309">
        <v>-630</v>
      </c>
    </row>
    <row r="1310" spans="1:9" x14ac:dyDescent="0.35">
      <c r="A1310">
        <v>26584</v>
      </c>
      <c r="B1310">
        <v>133</v>
      </c>
      <c r="C1310" t="s">
        <v>305</v>
      </c>
      <c r="D1310">
        <v>149</v>
      </c>
      <c r="E1310" t="s">
        <v>73</v>
      </c>
      <c r="F1310" s="2">
        <v>45477</v>
      </c>
      <c r="G1310" t="s">
        <v>650</v>
      </c>
      <c r="H1310" t="s">
        <v>873</v>
      </c>
      <c r="I1310">
        <v>-960</v>
      </c>
    </row>
    <row r="1311" spans="1:9" x14ac:dyDescent="0.35">
      <c r="A1311">
        <v>26585</v>
      </c>
      <c r="B1311">
        <v>133</v>
      </c>
      <c r="C1311" t="s">
        <v>305</v>
      </c>
      <c r="D1311">
        <v>149</v>
      </c>
      <c r="E1311" t="s">
        <v>73</v>
      </c>
      <c r="F1311" s="2">
        <v>45477</v>
      </c>
      <c r="G1311" t="s">
        <v>650</v>
      </c>
      <c r="H1311" t="s">
        <v>922</v>
      </c>
      <c r="I1311">
        <v>-3805</v>
      </c>
    </row>
    <row r="1312" spans="1:9" x14ac:dyDescent="0.35">
      <c r="A1312">
        <v>26586</v>
      </c>
      <c r="B1312">
        <v>133</v>
      </c>
      <c r="C1312" t="s">
        <v>305</v>
      </c>
      <c r="D1312">
        <v>149</v>
      </c>
      <c r="E1312" t="s">
        <v>73</v>
      </c>
      <c r="F1312" s="2">
        <v>45477</v>
      </c>
      <c r="G1312" t="s">
        <v>650</v>
      </c>
      <c r="H1312" t="s">
        <v>872</v>
      </c>
      <c r="I1312">
        <v>-2547.1</v>
      </c>
    </row>
    <row r="1313" spans="1:9" x14ac:dyDescent="0.35">
      <c r="A1313">
        <v>26587</v>
      </c>
      <c r="B1313">
        <v>133</v>
      </c>
      <c r="C1313" t="s">
        <v>305</v>
      </c>
      <c r="D1313">
        <v>149</v>
      </c>
      <c r="E1313" t="s">
        <v>73</v>
      </c>
      <c r="F1313" s="2">
        <v>45477</v>
      </c>
      <c r="G1313" t="s">
        <v>650</v>
      </c>
      <c r="H1313" t="s">
        <v>866</v>
      </c>
      <c r="I1313">
        <v>-1177.2</v>
      </c>
    </row>
    <row r="1314" spans="1:9" x14ac:dyDescent="0.35">
      <c r="A1314">
        <v>26588</v>
      </c>
      <c r="B1314">
        <v>133</v>
      </c>
      <c r="C1314" t="s">
        <v>305</v>
      </c>
      <c r="D1314">
        <v>149</v>
      </c>
      <c r="E1314" t="s">
        <v>73</v>
      </c>
      <c r="F1314" s="2">
        <v>45477</v>
      </c>
      <c r="G1314" t="s">
        <v>650</v>
      </c>
      <c r="H1314" t="s">
        <v>863</v>
      </c>
      <c r="I1314">
        <v>-1107.04</v>
      </c>
    </row>
    <row r="1315" spans="1:9" x14ac:dyDescent="0.35">
      <c r="A1315">
        <v>24483</v>
      </c>
      <c r="B1315">
        <v>134</v>
      </c>
      <c r="C1315" t="s">
        <v>139</v>
      </c>
      <c r="D1315">
        <v>149</v>
      </c>
      <c r="E1315" t="s">
        <v>73</v>
      </c>
      <c r="F1315" s="2">
        <v>45477</v>
      </c>
      <c r="G1315" t="s">
        <v>648</v>
      </c>
      <c r="H1315" t="s">
        <v>649</v>
      </c>
      <c r="I1315">
        <v>0.02</v>
      </c>
    </row>
    <row r="1316" spans="1:9" x14ac:dyDescent="0.35">
      <c r="A1316">
        <v>24484</v>
      </c>
      <c r="B1316">
        <v>134</v>
      </c>
      <c r="C1316" t="s">
        <v>139</v>
      </c>
      <c r="D1316">
        <v>149</v>
      </c>
      <c r="E1316" t="s">
        <v>73</v>
      </c>
      <c r="F1316" s="2">
        <v>45477</v>
      </c>
      <c r="G1316" t="s">
        <v>648</v>
      </c>
      <c r="H1316" t="s">
        <v>680</v>
      </c>
      <c r="I1316">
        <v>12000</v>
      </c>
    </row>
    <row r="1317" spans="1:9" x14ac:dyDescent="0.35">
      <c r="A1317">
        <v>24485</v>
      </c>
      <c r="B1317">
        <v>134</v>
      </c>
      <c r="C1317" t="s">
        <v>139</v>
      </c>
      <c r="D1317">
        <v>149</v>
      </c>
      <c r="E1317" t="s">
        <v>73</v>
      </c>
      <c r="F1317" s="2">
        <v>45477</v>
      </c>
      <c r="G1317" t="s">
        <v>650</v>
      </c>
      <c r="H1317" t="s">
        <v>1082</v>
      </c>
      <c r="I1317">
        <v>-2987.57</v>
      </c>
    </row>
    <row r="1318" spans="1:9" x14ac:dyDescent="0.35">
      <c r="A1318">
        <v>24486</v>
      </c>
      <c r="B1318">
        <v>134</v>
      </c>
      <c r="C1318" t="s">
        <v>139</v>
      </c>
      <c r="D1318">
        <v>149</v>
      </c>
      <c r="E1318" t="s">
        <v>73</v>
      </c>
      <c r="F1318" s="2">
        <v>45477</v>
      </c>
      <c r="G1318" t="s">
        <v>650</v>
      </c>
      <c r="H1318" t="s">
        <v>659</v>
      </c>
      <c r="I1318">
        <v>-2845.75</v>
      </c>
    </row>
    <row r="1319" spans="1:9" x14ac:dyDescent="0.35">
      <c r="A1319">
        <v>24487</v>
      </c>
      <c r="B1319">
        <v>134</v>
      </c>
      <c r="C1319" t="s">
        <v>139</v>
      </c>
      <c r="D1319">
        <v>149</v>
      </c>
      <c r="E1319" t="s">
        <v>73</v>
      </c>
      <c r="F1319" s="2">
        <v>45477</v>
      </c>
      <c r="G1319" t="s">
        <v>650</v>
      </c>
      <c r="H1319" t="s">
        <v>776</v>
      </c>
      <c r="I1319">
        <v>-4467.8</v>
      </c>
    </row>
    <row r="1320" spans="1:9" x14ac:dyDescent="0.35">
      <c r="A1320">
        <v>24488</v>
      </c>
      <c r="B1320">
        <v>134</v>
      </c>
      <c r="C1320" t="s">
        <v>139</v>
      </c>
      <c r="D1320">
        <v>149</v>
      </c>
      <c r="E1320" t="s">
        <v>73</v>
      </c>
      <c r="F1320" s="2">
        <v>45477</v>
      </c>
      <c r="G1320" t="s">
        <v>648</v>
      </c>
      <c r="H1320" t="s">
        <v>680</v>
      </c>
      <c r="I1320">
        <v>25000</v>
      </c>
    </row>
    <row r="1321" spans="1:9" x14ac:dyDescent="0.35">
      <c r="A1321">
        <v>24489</v>
      </c>
      <c r="B1321">
        <v>134</v>
      </c>
      <c r="C1321" t="s">
        <v>139</v>
      </c>
      <c r="D1321">
        <v>149</v>
      </c>
      <c r="E1321" t="s">
        <v>73</v>
      </c>
      <c r="F1321" s="2">
        <v>45477</v>
      </c>
      <c r="G1321" t="s">
        <v>648</v>
      </c>
      <c r="H1321" t="s">
        <v>680</v>
      </c>
      <c r="I1321">
        <v>10000</v>
      </c>
    </row>
    <row r="1322" spans="1:9" x14ac:dyDescent="0.35">
      <c r="A1322">
        <v>24490</v>
      </c>
      <c r="B1322">
        <v>134</v>
      </c>
      <c r="C1322" t="s">
        <v>139</v>
      </c>
      <c r="D1322">
        <v>149</v>
      </c>
      <c r="E1322" t="s">
        <v>73</v>
      </c>
      <c r="F1322" s="2">
        <v>45477</v>
      </c>
      <c r="G1322" t="s">
        <v>650</v>
      </c>
      <c r="H1322" t="s">
        <v>989</v>
      </c>
      <c r="I1322">
        <v>-16000</v>
      </c>
    </row>
    <row r="1323" spans="1:9" x14ac:dyDescent="0.35">
      <c r="A1323">
        <v>24491</v>
      </c>
      <c r="B1323">
        <v>134</v>
      </c>
      <c r="C1323" t="s">
        <v>139</v>
      </c>
      <c r="D1323">
        <v>149</v>
      </c>
      <c r="E1323" t="s">
        <v>73</v>
      </c>
      <c r="F1323" s="2">
        <v>45477</v>
      </c>
      <c r="G1323" t="s">
        <v>650</v>
      </c>
      <c r="H1323" t="s">
        <v>1098</v>
      </c>
      <c r="I1323">
        <v>-500</v>
      </c>
    </row>
    <row r="1324" spans="1:9" x14ac:dyDescent="0.35">
      <c r="A1324">
        <v>24492</v>
      </c>
      <c r="B1324">
        <v>134</v>
      </c>
      <c r="C1324" t="s">
        <v>139</v>
      </c>
      <c r="D1324">
        <v>149</v>
      </c>
      <c r="E1324" t="s">
        <v>73</v>
      </c>
      <c r="F1324" s="2">
        <v>45477</v>
      </c>
      <c r="G1324" t="s">
        <v>650</v>
      </c>
      <c r="H1324" t="s">
        <v>1099</v>
      </c>
      <c r="I1324">
        <v>-18309.71</v>
      </c>
    </row>
    <row r="1325" spans="1:9" x14ac:dyDescent="0.35">
      <c r="A1325">
        <v>24493</v>
      </c>
      <c r="B1325">
        <v>134</v>
      </c>
      <c r="C1325" t="s">
        <v>139</v>
      </c>
      <c r="D1325">
        <v>149</v>
      </c>
      <c r="E1325" t="s">
        <v>73</v>
      </c>
      <c r="F1325" s="2">
        <v>45477</v>
      </c>
      <c r="G1325" t="s">
        <v>650</v>
      </c>
      <c r="H1325" t="s">
        <v>652</v>
      </c>
      <c r="I1325">
        <v>-3527.3</v>
      </c>
    </row>
    <row r="1326" spans="1:9" x14ac:dyDescent="0.35">
      <c r="A1326">
        <v>26565</v>
      </c>
      <c r="B1326">
        <v>133</v>
      </c>
      <c r="C1326" t="s">
        <v>305</v>
      </c>
      <c r="D1326">
        <v>149</v>
      </c>
      <c r="E1326" t="s">
        <v>73</v>
      </c>
      <c r="F1326" s="2">
        <v>45476</v>
      </c>
      <c r="G1326" t="s">
        <v>648</v>
      </c>
      <c r="H1326" t="s">
        <v>1100</v>
      </c>
      <c r="I1326">
        <v>5573.5</v>
      </c>
    </row>
    <row r="1327" spans="1:9" x14ac:dyDescent="0.35">
      <c r="A1327">
        <v>26566</v>
      </c>
      <c r="B1327">
        <v>133</v>
      </c>
      <c r="C1327" t="s">
        <v>305</v>
      </c>
      <c r="D1327">
        <v>149</v>
      </c>
      <c r="E1327" t="s">
        <v>73</v>
      </c>
      <c r="F1327" s="2">
        <v>45476</v>
      </c>
      <c r="G1327" t="s">
        <v>648</v>
      </c>
      <c r="H1327" t="s">
        <v>805</v>
      </c>
      <c r="I1327">
        <v>98.81</v>
      </c>
    </row>
    <row r="1328" spans="1:9" x14ac:dyDescent="0.35">
      <c r="A1328">
        <v>26567</v>
      </c>
      <c r="B1328">
        <v>133</v>
      </c>
      <c r="C1328" t="s">
        <v>305</v>
      </c>
      <c r="D1328">
        <v>149</v>
      </c>
      <c r="E1328" t="s">
        <v>73</v>
      </c>
      <c r="F1328" s="2">
        <v>45476</v>
      </c>
      <c r="G1328" t="s">
        <v>648</v>
      </c>
      <c r="H1328" t="s">
        <v>1101</v>
      </c>
      <c r="I1328">
        <v>12000</v>
      </c>
    </row>
    <row r="1329" spans="1:9" x14ac:dyDescent="0.35">
      <c r="A1329">
        <v>26568</v>
      </c>
      <c r="B1329">
        <v>133</v>
      </c>
      <c r="C1329" t="s">
        <v>305</v>
      </c>
      <c r="D1329">
        <v>149</v>
      </c>
      <c r="E1329" t="s">
        <v>73</v>
      </c>
      <c r="F1329" s="2">
        <v>45476</v>
      </c>
      <c r="G1329" t="s">
        <v>650</v>
      </c>
      <c r="H1329" t="s">
        <v>868</v>
      </c>
      <c r="I1329">
        <v>-8943</v>
      </c>
    </row>
    <row r="1330" spans="1:9" x14ac:dyDescent="0.35">
      <c r="A1330">
        <v>26569</v>
      </c>
      <c r="B1330">
        <v>133</v>
      </c>
      <c r="C1330" t="s">
        <v>305</v>
      </c>
      <c r="D1330">
        <v>149</v>
      </c>
      <c r="E1330" t="s">
        <v>73</v>
      </c>
      <c r="F1330" s="2">
        <v>45476</v>
      </c>
      <c r="G1330" t="s">
        <v>650</v>
      </c>
      <c r="H1330" t="s">
        <v>1102</v>
      </c>
      <c r="I1330">
        <v>-6352.01</v>
      </c>
    </row>
    <row r="1331" spans="1:9" x14ac:dyDescent="0.35">
      <c r="A1331">
        <v>26570</v>
      </c>
      <c r="B1331">
        <v>133</v>
      </c>
      <c r="C1331" t="s">
        <v>305</v>
      </c>
      <c r="D1331">
        <v>149</v>
      </c>
      <c r="E1331" t="s">
        <v>73</v>
      </c>
      <c r="F1331" s="2">
        <v>45476</v>
      </c>
      <c r="G1331" t="s">
        <v>650</v>
      </c>
      <c r="H1331" t="s">
        <v>919</v>
      </c>
      <c r="I1331">
        <v>-295</v>
      </c>
    </row>
    <row r="1332" spans="1:9" x14ac:dyDescent="0.35">
      <c r="A1332">
        <v>26571</v>
      </c>
      <c r="B1332">
        <v>133</v>
      </c>
      <c r="C1332" t="s">
        <v>305</v>
      </c>
      <c r="D1332">
        <v>149</v>
      </c>
      <c r="E1332" t="s">
        <v>73</v>
      </c>
      <c r="F1332" s="2">
        <v>45476</v>
      </c>
      <c r="G1332" t="s">
        <v>650</v>
      </c>
      <c r="H1332" t="s">
        <v>868</v>
      </c>
      <c r="I1332">
        <v>-1012.5</v>
      </c>
    </row>
    <row r="1333" spans="1:9" x14ac:dyDescent="0.35">
      <c r="A1333">
        <v>26572</v>
      </c>
      <c r="B1333">
        <v>133</v>
      </c>
      <c r="C1333" t="s">
        <v>305</v>
      </c>
      <c r="D1333">
        <v>149</v>
      </c>
      <c r="E1333" t="s">
        <v>73</v>
      </c>
      <c r="F1333" s="2">
        <v>45476</v>
      </c>
      <c r="G1333" t="s">
        <v>650</v>
      </c>
      <c r="H1333" t="s">
        <v>1040</v>
      </c>
      <c r="I1333">
        <v>-212.76</v>
      </c>
    </row>
    <row r="1334" spans="1:9" x14ac:dyDescent="0.35">
      <c r="A1334">
        <v>26573</v>
      </c>
      <c r="B1334">
        <v>133</v>
      </c>
      <c r="C1334" t="s">
        <v>305</v>
      </c>
      <c r="D1334">
        <v>149</v>
      </c>
      <c r="E1334" t="s">
        <v>73</v>
      </c>
      <c r="F1334" s="2">
        <v>45476</v>
      </c>
      <c r="G1334" t="s">
        <v>650</v>
      </c>
      <c r="H1334" t="s">
        <v>933</v>
      </c>
      <c r="I1334">
        <v>-336</v>
      </c>
    </row>
    <row r="1335" spans="1:9" x14ac:dyDescent="0.35">
      <c r="A1335">
        <v>26574</v>
      </c>
      <c r="B1335">
        <v>133</v>
      </c>
      <c r="C1335" t="s">
        <v>305</v>
      </c>
      <c r="D1335">
        <v>149</v>
      </c>
      <c r="E1335" t="s">
        <v>73</v>
      </c>
      <c r="F1335" s="2">
        <v>45476</v>
      </c>
      <c r="G1335" t="s">
        <v>650</v>
      </c>
      <c r="H1335" t="s">
        <v>859</v>
      </c>
      <c r="I1335">
        <v>-2034.09</v>
      </c>
    </row>
    <row r="1336" spans="1:9" x14ac:dyDescent="0.35">
      <c r="A1336">
        <v>26575</v>
      </c>
      <c r="B1336">
        <v>133</v>
      </c>
      <c r="C1336" t="s">
        <v>305</v>
      </c>
      <c r="D1336">
        <v>149</v>
      </c>
      <c r="E1336" t="s">
        <v>73</v>
      </c>
      <c r="F1336" s="2">
        <v>45476</v>
      </c>
      <c r="G1336" t="s">
        <v>648</v>
      </c>
      <c r="H1336" t="s">
        <v>1103</v>
      </c>
      <c r="I1336">
        <v>2050</v>
      </c>
    </row>
    <row r="1337" spans="1:9" x14ac:dyDescent="0.35">
      <c r="A1337">
        <v>24478</v>
      </c>
      <c r="B1337">
        <v>134</v>
      </c>
      <c r="C1337" t="s">
        <v>139</v>
      </c>
      <c r="D1337">
        <v>149</v>
      </c>
      <c r="E1337" t="s">
        <v>73</v>
      </c>
      <c r="F1337" s="2">
        <v>45476</v>
      </c>
      <c r="G1337" t="s">
        <v>648</v>
      </c>
      <c r="H1337" t="s">
        <v>649</v>
      </c>
      <c r="I1337">
        <v>0.02</v>
      </c>
    </row>
    <row r="1338" spans="1:9" x14ac:dyDescent="0.35">
      <c r="A1338">
        <v>24479</v>
      </c>
      <c r="B1338">
        <v>134</v>
      </c>
      <c r="C1338" t="s">
        <v>139</v>
      </c>
      <c r="D1338">
        <v>149</v>
      </c>
      <c r="E1338" t="s">
        <v>73</v>
      </c>
      <c r="F1338" s="2">
        <v>45476</v>
      </c>
      <c r="G1338" t="s">
        <v>650</v>
      </c>
      <c r="H1338" t="s">
        <v>817</v>
      </c>
      <c r="I1338">
        <v>-338.3</v>
      </c>
    </row>
    <row r="1339" spans="1:9" x14ac:dyDescent="0.35">
      <c r="A1339">
        <v>24480</v>
      </c>
      <c r="B1339">
        <v>134</v>
      </c>
      <c r="C1339" t="s">
        <v>139</v>
      </c>
      <c r="D1339">
        <v>149</v>
      </c>
      <c r="E1339" t="s">
        <v>73</v>
      </c>
      <c r="F1339" s="2">
        <v>45476</v>
      </c>
      <c r="G1339" t="s">
        <v>650</v>
      </c>
      <c r="H1339" t="s">
        <v>745</v>
      </c>
      <c r="I1339">
        <v>-120.67</v>
      </c>
    </row>
    <row r="1340" spans="1:9" x14ac:dyDescent="0.35">
      <c r="A1340">
        <v>24481</v>
      </c>
      <c r="B1340">
        <v>134</v>
      </c>
      <c r="C1340" t="s">
        <v>139</v>
      </c>
      <c r="D1340">
        <v>149</v>
      </c>
      <c r="E1340" t="s">
        <v>73</v>
      </c>
      <c r="F1340" s="2">
        <v>45476</v>
      </c>
      <c r="G1340" t="s">
        <v>648</v>
      </c>
      <c r="H1340" t="s">
        <v>680</v>
      </c>
      <c r="I1340">
        <v>10000</v>
      </c>
    </row>
    <row r="1341" spans="1:9" x14ac:dyDescent="0.35">
      <c r="A1341">
        <v>24482</v>
      </c>
      <c r="B1341">
        <v>134</v>
      </c>
      <c r="C1341" t="s">
        <v>139</v>
      </c>
      <c r="D1341">
        <v>149</v>
      </c>
      <c r="E1341" t="s">
        <v>73</v>
      </c>
      <c r="F1341" s="2">
        <v>45476</v>
      </c>
      <c r="G1341" t="s">
        <v>650</v>
      </c>
      <c r="H1341" t="s">
        <v>989</v>
      </c>
      <c r="I1341">
        <v>-12000</v>
      </c>
    </row>
    <row r="1342" spans="1:9" x14ac:dyDescent="0.35">
      <c r="A1342">
        <v>26555</v>
      </c>
      <c r="B1342">
        <v>133</v>
      </c>
      <c r="C1342" t="s">
        <v>305</v>
      </c>
      <c r="D1342">
        <v>149</v>
      </c>
      <c r="E1342" t="s">
        <v>73</v>
      </c>
      <c r="F1342" s="2">
        <v>45475</v>
      </c>
      <c r="G1342" t="s">
        <v>650</v>
      </c>
      <c r="H1342" t="s">
        <v>960</v>
      </c>
      <c r="I1342">
        <v>-2807.16</v>
      </c>
    </row>
    <row r="1343" spans="1:9" x14ac:dyDescent="0.35">
      <c r="A1343">
        <v>26556</v>
      </c>
      <c r="B1343">
        <v>133</v>
      </c>
      <c r="C1343" t="s">
        <v>305</v>
      </c>
      <c r="D1343">
        <v>149</v>
      </c>
      <c r="E1343" t="s">
        <v>73</v>
      </c>
      <c r="F1343" s="2">
        <v>45475</v>
      </c>
      <c r="G1343" t="s">
        <v>650</v>
      </c>
      <c r="H1343" t="s">
        <v>874</v>
      </c>
      <c r="I1343">
        <v>-984.71</v>
      </c>
    </row>
    <row r="1344" spans="1:9" x14ac:dyDescent="0.35">
      <c r="A1344">
        <v>26557</v>
      </c>
      <c r="B1344">
        <v>133</v>
      </c>
      <c r="C1344" t="s">
        <v>305</v>
      </c>
      <c r="D1344">
        <v>149</v>
      </c>
      <c r="E1344" t="s">
        <v>73</v>
      </c>
      <c r="F1344" s="2">
        <v>45475</v>
      </c>
      <c r="G1344" t="s">
        <v>650</v>
      </c>
      <c r="H1344" t="s">
        <v>921</v>
      </c>
      <c r="I1344">
        <v>-140.56</v>
      </c>
    </row>
    <row r="1345" spans="1:9" x14ac:dyDescent="0.35">
      <c r="A1345">
        <v>26558</v>
      </c>
      <c r="B1345">
        <v>133</v>
      </c>
      <c r="C1345" t="s">
        <v>305</v>
      </c>
      <c r="D1345">
        <v>149</v>
      </c>
      <c r="E1345" t="s">
        <v>73</v>
      </c>
      <c r="F1345" s="2">
        <v>45475</v>
      </c>
      <c r="G1345" t="s">
        <v>650</v>
      </c>
      <c r="H1345" t="s">
        <v>956</v>
      </c>
      <c r="I1345">
        <v>-730.5</v>
      </c>
    </row>
    <row r="1346" spans="1:9" x14ac:dyDescent="0.35">
      <c r="A1346">
        <v>26559</v>
      </c>
      <c r="B1346">
        <v>133</v>
      </c>
      <c r="C1346" t="s">
        <v>305</v>
      </c>
      <c r="D1346">
        <v>149</v>
      </c>
      <c r="E1346" t="s">
        <v>73</v>
      </c>
      <c r="F1346" s="2">
        <v>45475</v>
      </c>
      <c r="G1346" t="s">
        <v>650</v>
      </c>
      <c r="H1346" t="s">
        <v>904</v>
      </c>
      <c r="I1346">
        <v>-1415.88</v>
      </c>
    </row>
    <row r="1347" spans="1:9" x14ac:dyDescent="0.35">
      <c r="A1347">
        <v>26560</v>
      </c>
      <c r="B1347">
        <v>133</v>
      </c>
      <c r="C1347" t="s">
        <v>305</v>
      </c>
      <c r="D1347">
        <v>149</v>
      </c>
      <c r="E1347" t="s">
        <v>73</v>
      </c>
      <c r="F1347" s="2">
        <v>45475</v>
      </c>
      <c r="G1347" t="s">
        <v>650</v>
      </c>
      <c r="H1347" t="s">
        <v>888</v>
      </c>
      <c r="I1347">
        <v>-370</v>
      </c>
    </row>
    <row r="1348" spans="1:9" x14ac:dyDescent="0.35">
      <c r="A1348">
        <v>26561</v>
      </c>
      <c r="B1348">
        <v>133</v>
      </c>
      <c r="C1348" t="s">
        <v>305</v>
      </c>
      <c r="D1348">
        <v>149</v>
      </c>
      <c r="E1348" t="s">
        <v>73</v>
      </c>
      <c r="F1348" s="2">
        <v>45475</v>
      </c>
      <c r="G1348" t="s">
        <v>650</v>
      </c>
      <c r="H1348" t="s">
        <v>876</v>
      </c>
      <c r="I1348">
        <v>-930.39</v>
      </c>
    </row>
    <row r="1349" spans="1:9" x14ac:dyDescent="0.35">
      <c r="A1349">
        <v>26562</v>
      </c>
      <c r="B1349">
        <v>133</v>
      </c>
      <c r="C1349" t="s">
        <v>305</v>
      </c>
      <c r="D1349">
        <v>149</v>
      </c>
      <c r="E1349" t="s">
        <v>73</v>
      </c>
      <c r="F1349" s="2">
        <v>45475</v>
      </c>
      <c r="G1349" t="s">
        <v>650</v>
      </c>
      <c r="H1349" t="s">
        <v>1104</v>
      </c>
      <c r="I1349">
        <v>-174.5</v>
      </c>
    </row>
    <row r="1350" spans="1:9" x14ac:dyDescent="0.35">
      <c r="A1350">
        <v>26563</v>
      </c>
      <c r="B1350">
        <v>133</v>
      </c>
      <c r="C1350" t="s">
        <v>305</v>
      </c>
      <c r="D1350">
        <v>149</v>
      </c>
      <c r="E1350" t="s">
        <v>73</v>
      </c>
      <c r="F1350" s="2">
        <v>45475</v>
      </c>
      <c r="G1350" t="s">
        <v>650</v>
      </c>
      <c r="H1350" t="s">
        <v>966</v>
      </c>
      <c r="I1350">
        <v>-22.2</v>
      </c>
    </row>
    <row r="1351" spans="1:9" x14ac:dyDescent="0.35">
      <c r="A1351">
        <v>26564</v>
      </c>
      <c r="B1351">
        <v>133</v>
      </c>
      <c r="C1351" t="s">
        <v>305</v>
      </c>
      <c r="D1351">
        <v>149</v>
      </c>
      <c r="E1351" t="s">
        <v>73</v>
      </c>
      <c r="F1351" s="2">
        <v>45475</v>
      </c>
      <c r="G1351" t="s">
        <v>650</v>
      </c>
      <c r="H1351" t="s">
        <v>1105</v>
      </c>
      <c r="I1351">
        <v>-289.31</v>
      </c>
    </row>
    <row r="1352" spans="1:9" x14ac:dyDescent="0.35">
      <c r="A1352">
        <v>24475</v>
      </c>
      <c r="B1352">
        <v>134</v>
      </c>
      <c r="C1352" t="s">
        <v>139</v>
      </c>
      <c r="D1352">
        <v>149</v>
      </c>
      <c r="E1352" t="s">
        <v>73</v>
      </c>
      <c r="F1352" s="2">
        <v>45475</v>
      </c>
      <c r="G1352" t="s">
        <v>648</v>
      </c>
      <c r="H1352" t="s">
        <v>649</v>
      </c>
      <c r="I1352">
        <v>0.02</v>
      </c>
    </row>
    <row r="1353" spans="1:9" x14ac:dyDescent="0.35">
      <c r="A1353">
        <v>24476</v>
      </c>
      <c r="B1353">
        <v>134</v>
      </c>
      <c r="C1353" t="s">
        <v>139</v>
      </c>
      <c r="D1353">
        <v>149</v>
      </c>
      <c r="E1353" t="s">
        <v>73</v>
      </c>
      <c r="F1353" s="2">
        <v>45475</v>
      </c>
      <c r="G1353" t="s">
        <v>648</v>
      </c>
      <c r="H1353" t="s">
        <v>680</v>
      </c>
      <c r="I1353">
        <v>5000</v>
      </c>
    </row>
    <row r="1354" spans="1:9" x14ac:dyDescent="0.35">
      <c r="A1354">
        <v>24477</v>
      </c>
      <c r="B1354">
        <v>134</v>
      </c>
      <c r="C1354" t="s">
        <v>139</v>
      </c>
      <c r="D1354">
        <v>149</v>
      </c>
      <c r="E1354" t="s">
        <v>73</v>
      </c>
      <c r="F1354" s="2">
        <v>45475</v>
      </c>
      <c r="G1354" t="s">
        <v>650</v>
      </c>
      <c r="H1354" t="s">
        <v>1106</v>
      </c>
      <c r="I1354">
        <v>-494.5</v>
      </c>
    </row>
    <row r="1355" spans="1:9" x14ac:dyDescent="0.35">
      <c r="A1355">
        <v>26536</v>
      </c>
      <c r="B1355">
        <v>133</v>
      </c>
      <c r="C1355" t="s">
        <v>305</v>
      </c>
      <c r="D1355">
        <v>149</v>
      </c>
      <c r="E1355" t="s">
        <v>73</v>
      </c>
      <c r="F1355" s="2">
        <v>45474</v>
      </c>
      <c r="G1355" t="s">
        <v>648</v>
      </c>
      <c r="H1355" t="s">
        <v>1107</v>
      </c>
      <c r="I1355">
        <v>59880.800000000003</v>
      </c>
    </row>
    <row r="1356" spans="1:9" x14ac:dyDescent="0.35">
      <c r="A1356">
        <v>26537</v>
      </c>
      <c r="B1356">
        <v>133</v>
      </c>
      <c r="C1356" t="s">
        <v>305</v>
      </c>
      <c r="D1356">
        <v>149</v>
      </c>
      <c r="E1356" t="s">
        <v>73</v>
      </c>
      <c r="F1356" s="2">
        <v>45474</v>
      </c>
      <c r="G1356" t="s">
        <v>648</v>
      </c>
      <c r="H1356" t="s">
        <v>1108</v>
      </c>
      <c r="I1356">
        <v>108</v>
      </c>
    </row>
    <row r="1357" spans="1:9" x14ac:dyDescent="0.35">
      <c r="A1357">
        <v>26538</v>
      </c>
      <c r="B1357">
        <v>133</v>
      </c>
      <c r="C1357" t="s">
        <v>305</v>
      </c>
      <c r="D1357">
        <v>149</v>
      </c>
      <c r="E1357" t="s">
        <v>73</v>
      </c>
      <c r="F1357" s="2">
        <v>45474</v>
      </c>
      <c r="G1357" t="s">
        <v>650</v>
      </c>
      <c r="H1357" t="s">
        <v>968</v>
      </c>
      <c r="I1357">
        <v>-838.8</v>
      </c>
    </row>
    <row r="1358" spans="1:9" x14ac:dyDescent="0.35">
      <c r="A1358">
        <v>26539</v>
      </c>
      <c r="B1358">
        <v>133</v>
      </c>
      <c r="C1358" t="s">
        <v>305</v>
      </c>
      <c r="D1358">
        <v>149</v>
      </c>
      <c r="E1358" t="s">
        <v>73</v>
      </c>
      <c r="F1358" s="2">
        <v>45474</v>
      </c>
      <c r="G1358" t="s">
        <v>650</v>
      </c>
      <c r="H1358" t="s">
        <v>916</v>
      </c>
      <c r="I1358">
        <v>-2701.79</v>
      </c>
    </row>
    <row r="1359" spans="1:9" x14ac:dyDescent="0.35">
      <c r="A1359">
        <v>26540</v>
      </c>
      <c r="B1359">
        <v>133</v>
      </c>
      <c r="C1359" t="s">
        <v>305</v>
      </c>
      <c r="D1359">
        <v>149</v>
      </c>
      <c r="E1359" t="s">
        <v>73</v>
      </c>
      <c r="F1359" s="2">
        <v>45474</v>
      </c>
      <c r="G1359" t="s">
        <v>650</v>
      </c>
      <c r="H1359" t="s">
        <v>898</v>
      </c>
      <c r="I1359">
        <v>-52.38</v>
      </c>
    </row>
    <row r="1360" spans="1:9" x14ac:dyDescent="0.35">
      <c r="A1360">
        <v>26541</v>
      </c>
      <c r="B1360">
        <v>133</v>
      </c>
      <c r="C1360" t="s">
        <v>305</v>
      </c>
      <c r="D1360">
        <v>149</v>
      </c>
      <c r="E1360" t="s">
        <v>73</v>
      </c>
      <c r="F1360" s="2">
        <v>45474</v>
      </c>
      <c r="G1360" t="s">
        <v>650</v>
      </c>
      <c r="H1360" t="s">
        <v>1049</v>
      </c>
      <c r="I1360">
        <v>-1313.24</v>
      </c>
    </row>
    <row r="1361" spans="1:9" x14ac:dyDescent="0.35">
      <c r="A1361">
        <v>26542</v>
      </c>
      <c r="B1361">
        <v>133</v>
      </c>
      <c r="C1361" t="s">
        <v>305</v>
      </c>
      <c r="D1361">
        <v>149</v>
      </c>
      <c r="E1361" t="s">
        <v>73</v>
      </c>
      <c r="F1361" s="2">
        <v>45474</v>
      </c>
      <c r="G1361" t="s">
        <v>650</v>
      </c>
      <c r="H1361" t="s">
        <v>865</v>
      </c>
      <c r="I1361">
        <v>-345</v>
      </c>
    </row>
    <row r="1362" spans="1:9" x14ac:dyDescent="0.35">
      <c r="A1362">
        <v>26543</v>
      </c>
      <c r="B1362">
        <v>133</v>
      </c>
      <c r="C1362" t="s">
        <v>305</v>
      </c>
      <c r="D1362">
        <v>149</v>
      </c>
      <c r="E1362" t="s">
        <v>73</v>
      </c>
      <c r="F1362" s="2">
        <v>45474</v>
      </c>
      <c r="G1362" t="s">
        <v>650</v>
      </c>
      <c r="H1362" t="s">
        <v>987</v>
      </c>
      <c r="I1362">
        <v>-558.87</v>
      </c>
    </row>
    <row r="1363" spans="1:9" x14ac:dyDescent="0.35">
      <c r="A1363">
        <v>26544</v>
      </c>
      <c r="B1363">
        <v>133</v>
      </c>
      <c r="C1363" t="s">
        <v>305</v>
      </c>
      <c r="D1363">
        <v>149</v>
      </c>
      <c r="E1363" t="s">
        <v>73</v>
      </c>
      <c r="F1363" s="2">
        <v>45474</v>
      </c>
      <c r="G1363" t="s">
        <v>650</v>
      </c>
      <c r="H1363" t="s">
        <v>969</v>
      </c>
      <c r="I1363">
        <v>-7172.7</v>
      </c>
    </row>
    <row r="1364" spans="1:9" x14ac:dyDescent="0.35">
      <c r="A1364">
        <v>26545</v>
      </c>
      <c r="B1364">
        <v>133</v>
      </c>
      <c r="C1364" t="s">
        <v>305</v>
      </c>
      <c r="D1364">
        <v>149</v>
      </c>
      <c r="E1364" t="s">
        <v>73</v>
      </c>
      <c r="F1364" s="2">
        <v>45474</v>
      </c>
      <c r="G1364" t="s">
        <v>650</v>
      </c>
      <c r="H1364" t="s">
        <v>1109</v>
      </c>
      <c r="I1364">
        <v>-5000</v>
      </c>
    </row>
    <row r="1365" spans="1:9" x14ac:dyDescent="0.35">
      <c r="A1365">
        <v>26546</v>
      </c>
      <c r="B1365">
        <v>133</v>
      </c>
      <c r="C1365" t="s">
        <v>305</v>
      </c>
      <c r="D1365">
        <v>149</v>
      </c>
      <c r="E1365" t="s">
        <v>73</v>
      </c>
      <c r="F1365" s="2">
        <v>45474</v>
      </c>
      <c r="G1365" t="s">
        <v>650</v>
      </c>
      <c r="H1365" t="s">
        <v>1110</v>
      </c>
      <c r="I1365">
        <v>-3350</v>
      </c>
    </row>
    <row r="1366" spans="1:9" x14ac:dyDescent="0.35">
      <c r="A1366">
        <v>26547</v>
      </c>
      <c r="B1366">
        <v>133</v>
      </c>
      <c r="C1366" t="s">
        <v>305</v>
      </c>
      <c r="D1366">
        <v>149</v>
      </c>
      <c r="E1366" t="s">
        <v>73</v>
      </c>
      <c r="F1366" s="2">
        <v>45474</v>
      </c>
      <c r="G1366" t="s">
        <v>650</v>
      </c>
      <c r="H1366" t="s">
        <v>988</v>
      </c>
      <c r="I1366">
        <v>-6333.87</v>
      </c>
    </row>
    <row r="1367" spans="1:9" x14ac:dyDescent="0.35">
      <c r="A1367">
        <v>26548</v>
      </c>
      <c r="B1367">
        <v>133</v>
      </c>
      <c r="C1367" t="s">
        <v>305</v>
      </c>
      <c r="D1367">
        <v>149</v>
      </c>
      <c r="E1367" t="s">
        <v>73</v>
      </c>
      <c r="F1367" s="2">
        <v>45474</v>
      </c>
      <c r="G1367" t="s">
        <v>650</v>
      </c>
      <c r="H1367" t="s">
        <v>1111</v>
      </c>
      <c r="I1367">
        <v>-340</v>
      </c>
    </row>
    <row r="1368" spans="1:9" x14ac:dyDescent="0.35">
      <c r="A1368">
        <v>26549</v>
      </c>
      <c r="B1368">
        <v>133</v>
      </c>
      <c r="C1368" t="s">
        <v>305</v>
      </c>
      <c r="D1368">
        <v>149</v>
      </c>
      <c r="E1368" t="s">
        <v>73</v>
      </c>
      <c r="F1368" s="2">
        <v>45474</v>
      </c>
      <c r="G1368" t="s">
        <v>650</v>
      </c>
      <c r="H1368" t="s">
        <v>1112</v>
      </c>
      <c r="I1368">
        <v>-8728.42</v>
      </c>
    </row>
    <row r="1369" spans="1:9" x14ac:dyDescent="0.35">
      <c r="A1369">
        <v>26550</v>
      </c>
      <c r="B1369">
        <v>133</v>
      </c>
      <c r="C1369" t="s">
        <v>305</v>
      </c>
      <c r="D1369">
        <v>149</v>
      </c>
      <c r="E1369" t="s">
        <v>73</v>
      </c>
      <c r="F1369" s="2">
        <v>45474</v>
      </c>
      <c r="G1369" t="s">
        <v>650</v>
      </c>
      <c r="H1369" t="s">
        <v>853</v>
      </c>
      <c r="I1369">
        <v>-5000</v>
      </c>
    </row>
    <row r="1370" spans="1:9" x14ac:dyDescent="0.35">
      <c r="A1370">
        <v>26551</v>
      </c>
      <c r="B1370">
        <v>133</v>
      </c>
      <c r="C1370" t="s">
        <v>305</v>
      </c>
      <c r="D1370">
        <v>149</v>
      </c>
      <c r="E1370" t="s">
        <v>73</v>
      </c>
      <c r="F1370" s="2">
        <v>45474</v>
      </c>
      <c r="G1370" t="s">
        <v>650</v>
      </c>
      <c r="H1370" t="s">
        <v>876</v>
      </c>
      <c r="I1370">
        <v>-1233.72</v>
      </c>
    </row>
    <row r="1371" spans="1:9" x14ac:dyDescent="0.35">
      <c r="A1371">
        <v>26552</v>
      </c>
      <c r="B1371">
        <v>133</v>
      </c>
      <c r="C1371" t="s">
        <v>305</v>
      </c>
      <c r="D1371">
        <v>149</v>
      </c>
      <c r="E1371" t="s">
        <v>73</v>
      </c>
      <c r="F1371" s="2">
        <v>45474</v>
      </c>
      <c r="G1371" t="s">
        <v>650</v>
      </c>
      <c r="H1371" t="s">
        <v>1018</v>
      </c>
      <c r="I1371">
        <v>-108</v>
      </c>
    </row>
    <row r="1372" spans="1:9" x14ac:dyDescent="0.35">
      <c r="A1372">
        <v>26553</v>
      </c>
      <c r="B1372">
        <v>133</v>
      </c>
      <c r="C1372" t="s">
        <v>305</v>
      </c>
      <c r="D1372">
        <v>149</v>
      </c>
      <c r="E1372" t="s">
        <v>73</v>
      </c>
      <c r="F1372" s="2">
        <v>45474</v>
      </c>
      <c r="G1372" t="s">
        <v>650</v>
      </c>
      <c r="H1372" t="s">
        <v>952</v>
      </c>
      <c r="I1372">
        <v>-3612.61</v>
      </c>
    </row>
    <row r="1373" spans="1:9" x14ac:dyDescent="0.35">
      <c r="A1373">
        <v>26554</v>
      </c>
      <c r="B1373">
        <v>133</v>
      </c>
      <c r="C1373" t="s">
        <v>305</v>
      </c>
      <c r="D1373">
        <v>149</v>
      </c>
      <c r="E1373" t="s">
        <v>73</v>
      </c>
      <c r="F1373" s="2">
        <v>45474</v>
      </c>
      <c r="G1373" t="s">
        <v>650</v>
      </c>
      <c r="H1373" t="s">
        <v>839</v>
      </c>
      <c r="I1373">
        <v>-5678.13</v>
      </c>
    </row>
    <row r="1374" spans="1:9" x14ac:dyDescent="0.35">
      <c r="A1374">
        <v>20168</v>
      </c>
      <c r="B1374">
        <v>132</v>
      </c>
      <c r="C1374" t="s">
        <v>499</v>
      </c>
      <c r="D1374">
        <v>149</v>
      </c>
      <c r="E1374" t="s">
        <v>73</v>
      </c>
      <c r="F1374" s="2">
        <v>45474</v>
      </c>
      <c r="G1374" t="s">
        <v>648</v>
      </c>
      <c r="H1374" t="s">
        <v>1113</v>
      </c>
      <c r="I1374">
        <v>81.36</v>
      </c>
    </row>
    <row r="1375" spans="1:9" x14ac:dyDescent="0.35">
      <c r="A1375">
        <v>20169</v>
      </c>
      <c r="B1375">
        <v>132</v>
      </c>
      <c r="C1375" t="s">
        <v>499</v>
      </c>
      <c r="D1375">
        <v>149</v>
      </c>
      <c r="E1375" t="s">
        <v>73</v>
      </c>
      <c r="F1375" s="2">
        <v>45474</v>
      </c>
      <c r="G1375" t="s">
        <v>650</v>
      </c>
      <c r="H1375" t="s">
        <v>1114</v>
      </c>
      <c r="I1375">
        <v>-9.9</v>
      </c>
    </row>
    <row r="1376" spans="1:9" x14ac:dyDescent="0.35">
      <c r="A1376">
        <v>20170</v>
      </c>
      <c r="B1376">
        <v>132</v>
      </c>
      <c r="C1376" t="s">
        <v>499</v>
      </c>
      <c r="D1376">
        <v>149</v>
      </c>
      <c r="E1376" t="s">
        <v>73</v>
      </c>
      <c r="F1376" s="2">
        <v>45474</v>
      </c>
      <c r="G1376" t="s">
        <v>648</v>
      </c>
      <c r="H1376" t="s">
        <v>1115</v>
      </c>
      <c r="I1376">
        <v>95.92</v>
      </c>
    </row>
    <row r="1377" spans="1:9" x14ac:dyDescent="0.35">
      <c r="A1377">
        <v>20171</v>
      </c>
      <c r="B1377">
        <v>132</v>
      </c>
      <c r="C1377" t="s">
        <v>499</v>
      </c>
      <c r="D1377">
        <v>149</v>
      </c>
      <c r="E1377" t="s">
        <v>73</v>
      </c>
      <c r="F1377" s="2">
        <v>45474</v>
      </c>
      <c r="G1377" t="s">
        <v>648</v>
      </c>
      <c r="H1377" t="s">
        <v>1116</v>
      </c>
      <c r="I1377">
        <v>123.04</v>
      </c>
    </row>
    <row r="1378" spans="1:9" x14ac:dyDescent="0.35">
      <c r="A1378">
        <v>20172</v>
      </c>
      <c r="B1378">
        <v>132</v>
      </c>
      <c r="C1378" t="s">
        <v>499</v>
      </c>
      <c r="D1378">
        <v>149</v>
      </c>
      <c r="E1378" t="s">
        <v>73</v>
      </c>
      <c r="F1378" s="2">
        <v>45474</v>
      </c>
      <c r="G1378" t="s">
        <v>648</v>
      </c>
      <c r="H1378" t="s">
        <v>1117</v>
      </c>
      <c r="I1378">
        <v>902.95</v>
      </c>
    </row>
    <row r="1379" spans="1:9" x14ac:dyDescent="0.35">
      <c r="A1379">
        <v>20173</v>
      </c>
      <c r="B1379">
        <v>132</v>
      </c>
      <c r="C1379" t="s">
        <v>499</v>
      </c>
      <c r="D1379">
        <v>149</v>
      </c>
      <c r="E1379" t="s">
        <v>73</v>
      </c>
      <c r="F1379" s="2">
        <v>45474</v>
      </c>
      <c r="G1379" t="s">
        <v>648</v>
      </c>
      <c r="H1379" t="s">
        <v>1118</v>
      </c>
      <c r="I1379">
        <v>1758.89</v>
      </c>
    </row>
    <row r="1380" spans="1:9" x14ac:dyDescent="0.35">
      <c r="A1380">
        <v>20174</v>
      </c>
      <c r="B1380">
        <v>132</v>
      </c>
      <c r="C1380" t="s">
        <v>499</v>
      </c>
      <c r="D1380">
        <v>149</v>
      </c>
      <c r="E1380" t="s">
        <v>73</v>
      </c>
      <c r="F1380" s="2">
        <v>45474</v>
      </c>
      <c r="G1380" t="s">
        <v>648</v>
      </c>
      <c r="H1380" t="s">
        <v>1119</v>
      </c>
      <c r="I1380">
        <v>7769.7</v>
      </c>
    </row>
    <row r="1381" spans="1:9" x14ac:dyDescent="0.35">
      <c r="A1381">
        <v>20175</v>
      </c>
      <c r="B1381">
        <v>132</v>
      </c>
      <c r="C1381" t="s">
        <v>499</v>
      </c>
      <c r="D1381">
        <v>149</v>
      </c>
      <c r="E1381" t="s">
        <v>73</v>
      </c>
      <c r="F1381" s="2">
        <v>45474</v>
      </c>
      <c r="G1381" t="s">
        <v>648</v>
      </c>
      <c r="H1381" t="s">
        <v>1120</v>
      </c>
      <c r="I1381">
        <v>702.33</v>
      </c>
    </row>
    <row r="1382" spans="1:9" x14ac:dyDescent="0.35">
      <c r="A1382">
        <v>20176</v>
      </c>
      <c r="B1382">
        <v>132</v>
      </c>
      <c r="C1382" t="s">
        <v>499</v>
      </c>
      <c r="D1382">
        <v>149</v>
      </c>
      <c r="E1382" t="s">
        <v>73</v>
      </c>
      <c r="F1382" s="2">
        <v>45474</v>
      </c>
      <c r="G1382" t="s">
        <v>648</v>
      </c>
      <c r="H1382" t="s">
        <v>1121</v>
      </c>
      <c r="I1382">
        <v>45165.29</v>
      </c>
    </row>
    <row r="1383" spans="1:9" x14ac:dyDescent="0.35">
      <c r="A1383">
        <v>20177</v>
      </c>
      <c r="B1383">
        <v>132</v>
      </c>
      <c r="C1383" t="s">
        <v>499</v>
      </c>
      <c r="D1383">
        <v>149</v>
      </c>
      <c r="E1383" t="s">
        <v>73</v>
      </c>
      <c r="F1383" s="2">
        <v>45474</v>
      </c>
      <c r="G1383" t="s">
        <v>648</v>
      </c>
      <c r="H1383" t="s">
        <v>1121</v>
      </c>
      <c r="I1383">
        <v>2678.05</v>
      </c>
    </row>
    <row r="1384" spans="1:9" x14ac:dyDescent="0.35">
      <c r="A1384">
        <v>20178</v>
      </c>
      <c r="B1384">
        <v>132</v>
      </c>
      <c r="C1384" t="s">
        <v>499</v>
      </c>
      <c r="D1384">
        <v>149</v>
      </c>
      <c r="E1384" t="s">
        <v>73</v>
      </c>
      <c r="F1384" s="2">
        <v>45474</v>
      </c>
      <c r="G1384" t="s">
        <v>650</v>
      </c>
      <c r="H1384" t="s">
        <v>1122</v>
      </c>
      <c r="I1384">
        <v>-59880.800000000003</v>
      </c>
    </row>
    <row r="1385" spans="1:9" x14ac:dyDescent="0.35">
      <c r="A1385">
        <v>20179</v>
      </c>
      <c r="B1385">
        <v>132</v>
      </c>
      <c r="C1385" t="s">
        <v>499</v>
      </c>
      <c r="D1385">
        <v>149</v>
      </c>
      <c r="E1385" t="s">
        <v>73</v>
      </c>
      <c r="F1385" s="2">
        <v>45474</v>
      </c>
      <c r="G1385" t="s">
        <v>650</v>
      </c>
      <c r="H1385" t="s">
        <v>1123</v>
      </c>
      <c r="I1385">
        <v>-17.52</v>
      </c>
    </row>
    <row r="1386" spans="1:9" x14ac:dyDescent="0.35">
      <c r="A1386">
        <v>20180</v>
      </c>
      <c r="B1386">
        <v>132</v>
      </c>
      <c r="C1386" t="s">
        <v>499</v>
      </c>
      <c r="D1386">
        <v>149</v>
      </c>
      <c r="E1386" t="s">
        <v>73</v>
      </c>
      <c r="F1386" s="2">
        <v>45474</v>
      </c>
      <c r="G1386" t="s">
        <v>650</v>
      </c>
      <c r="H1386" t="s">
        <v>1124</v>
      </c>
      <c r="I1386">
        <v>-199.06</v>
      </c>
    </row>
    <row r="1387" spans="1:9" x14ac:dyDescent="0.35">
      <c r="A1387">
        <v>24467</v>
      </c>
      <c r="B1387">
        <v>134</v>
      </c>
      <c r="C1387" t="s">
        <v>139</v>
      </c>
      <c r="D1387">
        <v>149</v>
      </c>
      <c r="E1387" t="s">
        <v>73</v>
      </c>
      <c r="F1387" s="2">
        <v>45474</v>
      </c>
      <c r="G1387" t="s">
        <v>648</v>
      </c>
      <c r="H1387" t="s">
        <v>680</v>
      </c>
      <c r="I1387">
        <v>10000</v>
      </c>
    </row>
    <row r="1388" spans="1:9" x14ac:dyDescent="0.35">
      <c r="A1388">
        <v>24468</v>
      </c>
      <c r="B1388">
        <v>134</v>
      </c>
      <c r="C1388" t="s">
        <v>139</v>
      </c>
      <c r="D1388">
        <v>149</v>
      </c>
      <c r="E1388" t="s">
        <v>73</v>
      </c>
      <c r="F1388" s="2">
        <v>45474</v>
      </c>
      <c r="G1388" t="s">
        <v>650</v>
      </c>
      <c r="H1388" t="s">
        <v>826</v>
      </c>
      <c r="I1388">
        <v>-204</v>
      </c>
    </row>
    <row r="1389" spans="1:9" x14ac:dyDescent="0.35">
      <c r="A1389">
        <v>24469</v>
      </c>
      <c r="B1389">
        <v>134</v>
      </c>
      <c r="C1389" t="s">
        <v>139</v>
      </c>
      <c r="D1389">
        <v>149</v>
      </c>
      <c r="E1389" t="s">
        <v>73</v>
      </c>
      <c r="F1389" s="2">
        <v>45474</v>
      </c>
      <c r="G1389" t="s">
        <v>650</v>
      </c>
      <c r="H1389" t="s">
        <v>1125</v>
      </c>
      <c r="I1389">
        <v>-350</v>
      </c>
    </row>
    <row r="1390" spans="1:9" x14ac:dyDescent="0.35">
      <c r="A1390">
        <v>24470</v>
      </c>
      <c r="B1390">
        <v>134</v>
      </c>
      <c r="C1390" t="s">
        <v>139</v>
      </c>
      <c r="D1390">
        <v>149</v>
      </c>
      <c r="E1390" t="s">
        <v>73</v>
      </c>
      <c r="F1390" s="2">
        <v>45474</v>
      </c>
      <c r="G1390" t="s">
        <v>650</v>
      </c>
      <c r="H1390" t="s">
        <v>830</v>
      </c>
      <c r="I1390">
        <v>-145</v>
      </c>
    </row>
    <row r="1391" spans="1:9" x14ac:dyDescent="0.35">
      <c r="A1391">
        <v>24471</v>
      </c>
      <c r="B1391">
        <v>134</v>
      </c>
      <c r="C1391" t="s">
        <v>139</v>
      </c>
      <c r="D1391">
        <v>149</v>
      </c>
      <c r="E1391" t="s">
        <v>73</v>
      </c>
      <c r="F1391" s="2">
        <v>45474</v>
      </c>
      <c r="G1391" t="s">
        <v>650</v>
      </c>
      <c r="H1391" t="s">
        <v>1126</v>
      </c>
      <c r="I1391">
        <v>-5580</v>
      </c>
    </row>
    <row r="1392" spans="1:9" x14ac:dyDescent="0.35">
      <c r="A1392">
        <v>24472</v>
      </c>
      <c r="B1392">
        <v>134</v>
      </c>
      <c r="C1392" t="s">
        <v>139</v>
      </c>
      <c r="D1392">
        <v>149</v>
      </c>
      <c r="E1392" t="s">
        <v>73</v>
      </c>
      <c r="F1392" s="2">
        <v>45474</v>
      </c>
      <c r="G1392" t="s">
        <v>650</v>
      </c>
      <c r="H1392" t="s">
        <v>1005</v>
      </c>
      <c r="I1392">
        <v>-2974.8</v>
      </c>
    </row>
    <row r="1393" spans="1:9" x14ac:dyDescent="0.35">
      <c r="A1393">
        <v>24473</v>
      </c>
      <c r="B1393">
        <v>134</v>
      </c>
      <c r="C1393" t="s">
        <v>139</v>
      </c>
      <c r="D1393">
        <v>149</v>
      </c>
      <c r="E1393" t="s">
        <v>73</v>
      </c>
      <c r="F1393" s="2">
        <v>45474</v>
      </c>
      <c r="G1393" t="s">
        <v>650</v>
      </c>
      <c r="H1393" t="s">
        <v>1043</v>
      </c>
      <c r="I1393">
        <v>-328.46</v>
      </c>
    </row>
    <row r="1394" spans="1:9" x14ac:dyDescent="0.35">
      <c r="A1394">
        <v>24474</v>
      </c>
      <c r="B1394">
        <v>134</v>
      </c>
      <c r="C1394" t="s">
        <v>139</v>
      </c>
      <c r="D1394">
        <v>149</v>
      </c>
      <c r="E1394" t="s">
        <v>73</v>
      </c>
      <c r="F1394" s="2">
        <v>45474</v>
      </c>
      <c r="G1394" t="s">
        <v>650</v>
      </c>
      <c r="H1394" t="s">
        <v>1010</v>
      </c>
      <c r="I1394">
        <v>-489.6</v>
      </c>
    </row>
    <row r="1395" spans="1:9" x14ac:dyDescent="0.35">
      <c r="A1395">
        <v>17348</v>
      </c>
      <c r="B1395">
        <v>134</v>
      </c>
      <c r="C1395" t="s">
        <v>139</v>
      </c>
      <c r="D1395">
        <v>149</v>
      </c>
      <c r="E1395" t="s">
        <v>73</v>
      </c>
      <c r="F1395" s="2">
        <v>45472</v>
      </c>
      <c r="G1395" t="s">
        <v>648</v>
      </c>
      <c r="H1395" t="s">
        <v>649</v>
      </c>
      <c r="I1395">
        <v>0.03</v>
      </c>
    </row>
    <row r="1396" spans="1:9" x14ac:dyDescent="0.35">
      <c r="A1396">
        <v>20592</v>
      </c>
      <c r="B1396">
        <v>133</v>
      </c>
      <c r="C1396" t="s">
        <v>305</v>
      </c>
      <c r="D1396">
        <v>149</v>
      </c>
      <c r="E1396" t="s">
        <v>73</v>
      </c>
      <c r="F1396" s="2">
        <v>45471</v>
      </c>
      <c r="G1396" t="s">
        <v>650</v>
      </c>
      <c r="H1396" t="s">
        <v>1073</v>
      </c>
      <c r="I1396">
        <v>-2119.9299999999998</v>
      </c>
    </row>
    <row r="1397" spans="1:9" x14ac:dyDescent="0.35">
      <c r="A1397">
        <v>20593</v>
      </c>
      <c r="B1397">
        <v>133</v>
      </c>
      <c r="C1397" t="s">
        <v>305</v>
      </c>
      <c r="D1397">
        <v>149</v>
      </c>
      <c r="E1397" t="s">
        <v>73</v>
      </c>
      <c r="F1397" s="2">
        <v>45471</v>
      </c>
      <c r="G1397" t="s">
        <v>650</v>
      </c>
      <c r="H1397" t="s">
        <v>1073</v>
      </c>
      <c r="I1397">
        <v>-1698.45</v>
      </c>
    </row>
    <row r="1398" spans="1:9" x14ac:dyDescent="0.35">
      <c r="A1398">
        <v>20594</v>
      </c>
      <c r="B1398">
        <v>133</v>
      </c>
      <c r="C1398" t="s">
        <v>305</v>
      </c>
      <c r="D1398">
        <v>149</v>
      </c>
      <c r="E1398" t="s">
        <v>73</v>
      </c>
      <c r="F1398" s="2">
        <v>45471</v>
      </c>
      <c r="G1398" t="s">
        <v>650</v>
      </c>
      <c r="H1398" t="s">
        <v>1073</v>
      </c>
      <c r="I1398">
        <v>-5526.52</v>
      </c>
    </row>
    <row r="1399" spans="1:9" x14ac:dyDescent="0.35">
      <c r="A1399">
        <v>20595</v>
      </c>
      <c r="B1399">
        <v>133</v>
      </c>
      <c r="C1399" t="s">
        <v>305</v>
      </c>
      <c r="D1399">
        <v>149</v>
      </c>
      <c r="E1399" t="s">
        <v>73</v>
      </c>
      <c r="F1399" s="2">
        <v>45471</v>
      </c>
      <c r="G1399" t="s">
        <v>650</v>
      </c>
      <c r="H1399" t="s">
        <v>1073</v>
      </c>
      <c r="I1399">
        <v>-11931.61</v>
      </c>
    </row>
    <row r="1400" spans="1:9" x14ac:dyDescent="0.35">
      <c r="A1400">
        <v>20596</v>
      </c>
      <c r="B1400">
        <v>133</v>
      </c>
      <c r="C1400" t="s">
        <v>305</v>
      </c>
      <c r="D1400">
        <v>149</v>
      </c>
      <c r="E1400" t="s">
        <v>73</v>
      </c>
      <c r="F1400" s="2">
        <v>45471</v>
      </c>
      <c r="G1400" t="s">
        <v>650</v>
      </c>
      <c r="H1400" t="s">
        <v>1073</v>
      </c>
      <c r="I1400">
        <v>-942.73</v>
      </c>
    </row>
    <row r="1401" spans="1:9" x14ac:dyDescent="0.35">
      <c r="A1401">
        <v>20597</v>
      </c>
      <c r="B1401">
        <v>133</v>
      </c>
      <c r="C1401" t="s">
        <v>305</v>
      </c>
      <c r="D1401">
        <v>149</v>
      </c>
      <c r="E1401" t="s">
        <v>73</v>
      </c>
      <c r="F1401" s="2">
        <v>45471</v>
      </c>
      <c r="G1401" t="s">
        <v>650</v>
      </c>
      <c r="H1401" t="s">
        <v>974</v>
      </c>
      <c r="I1401">
        <v>-4790.17</v>
      </c>
    </row>
    <row r="1402" spans="1:9" x14ac:dyDescent="0.35">
      <c r="A1402">
        <v>20598</v>
      </c>
      <c r="B1402">
        <v>133</v>
      </c>
      <c r="C1402" t="s">
        <v>305</v>
      </c>
      <c r="D1402">
        <v>149</v>
      </c>
      <c r="E1402" t="s">
        <v>73</v>
      </c>
      <c r="F1402" s="2">
        <v>45471</v>
      </c>
      <c r="G1402" t="s">
        <v>650</v>
      </c>
      <c r="H1402" t="s">
        <v>973</v>
      </c>
      <c r="I1402">
        <v>-4837.9399999999996</v>
      </c>
    </row>
    <row r="1403" spans="1:9" x14ac:dyDescent="0.35">
      <c r="A1403">
        <v>20599</v>
      </c>
      <c r="B1403">
        <v>133</v>
      </c>
      <c r="C1403" t="s">
        <v>305</v>
      </c>
      <c r="D1403">
        <v>149</v>
      </c>
      <c r="E1403" t="s">
        <v>73</v>
      </c>
      <c r="F1403" s="2">
        <v>45471</v>
      </c>
      <c r="G1403" t="s">
        <v>648</v>
      </c>
      <c r="H1403" t="s">
        <v>1127</v>
      </c>
      <c r="I1403">
        <v>5000</v>
      </c>
    </row>
    <row r="1404" spans="1:9" x14ac:dyDescent="0.35">
      <c r="A1404">
        <v>20600</v>
      </c>
      <c r="B1404">
        <v>133</v>
      </c>
      <c r="C1404" t="s">
        <v>305</v>
      </c>
      <c r="D1404">
        <v>149</v>
      </c>
      <c r="E1404" t="s">
        <v>73</v>
      </c>
      <c r="F1404" s="2">
        <v>45471</v>
      </c>
      <c r="G1404" t="s">
        <v>648</v>
      </c>
      <c r="H1404" t="s">
        <v>1127</v>
      </c>
      <c r="I1404">
        <v>2000</v>
      </c>
    </row>
    <row r="1405" spans="1:9" x14ac:dyDescent="0.35">
      <c r="A1405">
        <v>20601</v>
      </c>
      <c r="B1405">
        <v>133</v>
      </c>
      <c r="C1405" t="s">
        <v>305</v>
      </c>
      <c r="D1405">
        <v>149</v>
      </c>
      <c r="E1405" t="s">
        <v>73</v>
      </c>
      <c r="F1405" s="2">
        <v>45471</v>
      </c>
      <c r="G1405" t="s">
        <v>648</v>
      </c>
      <c r="H1405" t="s">
        <v>1127</v>
      </c>
      <c r="I1405">
        <v>20000</v>
      </c>
    </row>
    <row r="1406" spans="1:9" x14ac:dyDescent="0.35">
      <c r="A1406">
        <v>20602</v>
      </c>
      <c r="B1406">
        <v>133</v>
      </c>
      <c r="C1406" t="s">
        <v>305</v>
      </c>
      <c r="D1406">
        <v>149</v>
      </c>
      <c r="E1406" t="s">
        <v>73</v>
      </c>
      <c r="F1406" s="2">
        <v>45471</v>
      </c>
      <c r="G1406" t="s">
        <v>648</v>
      </c>
      <c r="H1406" t="s">
        <v>1128</v>
      </c>
      <c r="I1406">
        <v>141.78</v>
      </c>
    </row>
    <row r="1407" spans="1:9" x14ac:dyDescent="0.35">
      <c r="A1407">
        <v>20603</v>
      </c>
      <c r="B1407">
        <v>133</v>
      </c>
      <c r="C1407" t="s">
        <v>305</v>
      </c>
      <c r="D1407">
        <v>149</v>
      </c>
      <c r="E1407" t="s">
        <v>73</v>
      </c>
      <c r="F1407" s="2">
        <v>45471</v>
      </c>
      <c r="G1407" t="s">
        <v>650</v>
      </c>
      <c r="H1407" t="s">
        <v>1129</v>
      </c>
      <c r="I1407">
        <v>-1014</v>
      </c>
    </row>
    <row r="1408" spans="1:9" x14ac:dyDescent="0.35">
      <c r="A1408">
        <v>20604</v>
      </c>
      <c r="B1408">
        <v>133</v>
      </c>
      <c r="C1408" t="s">
        <v>305</v>
      </c>
      <c r="D1408">
        <v>149</v>
      </c>
      <c r="E1408" t="s">
        <v>73</v>
      </c>
      <c r="F1408" s="2">
        <v>45471</v>
      </c>
      <c r="G1408" t="s">
        <v>650</v>
      </c>
      <c r="H1408" t="s">
        <v>1130</v>
      </c>
      <c r="I1408">
        <v>-484.3</v>
      </c>
    </row>
    <row r="1409" spans="1:9" x14ac:dyDescent="0.35">
      <c r="A1409">
        <v>20605</v>
      </c>
      <c r="B1409">
        <v>133</v>
      </c>
      <c r="C1409" t="s">
        <v>305</v>
      </c>
      <c r="D1409">
        <v>149</v>
      </c>
      <c r="E1409" t="s">
        <v>73</v>
      </c>
      <c r="F1409" s="2">
        <v>45471</v>
      </c>
      <c r="G1409" t="s">
        <v>650</v>
      </c>
      <c r="H1409" t="s">
        <v>1131</v>
      </c>
      <c r="I1409">
        <v>-426</v>
      </c>
    </row>
    <row r="1410" spans="1:9" x14ac:dyDescent="0.35">
      <c r="A1410">
        <v>20606</v>
      </c>
      <c r="B1410">
        <v>133</v>
      </c>
      <c r="C1410" t="s">
        <v>305</v>
      </c>
      <c r="D1410">
        <v>149</v>
      </c>
      <c r="E1410" t="s">
        <v>73</v>
      </c>
      <c r="F1410" s="2">
        <v>45471</v>
      </c>
      <c r="G1410" t="s">
        <v>650</v>
      </c>
      <c r="H1410" t="s">
        <v>898</v>
      </c>
      <c r="I1410">
        <v>-125.58</v>
      </c>
    </row>
    <row r="1411" spans="1:9" x14ac:dyDescent="0.35">
      <c r="A1411">
        <v>20607</v>
      </c>
      <c r="B1411">
        <v>133</v>
      </c>
      <c r="C1411" t="s">
        <v>305</v>
      </c>
      <c r="D1411">
        <v>149</v>
      </c>
      <c r="E1411" t="s">
        <v>73</v>
      </c>
      <c r="F1411" s="2">
        <v>45471</v>
      </c>
      <c r="G1411" t="s">
        <v>650</v>
      </c>
      <c r="H1411" t="s">
        <v>872</v>
      </c>
      <c r="I1411">
        <v>-112.5</v>
      </c>
    </row>
    <row r="1412" spans="1:9" x14ac:dyDescent="0.35">
      <c r="A1412">
        <v>20608</v>
      </c>
      <c r="B1412">
        <v>133</v>
      </c>
      <c r="C1412" t="s">
        <v>305</v>
      </c>
      <c r="D1412">
        <v>149</v>
      </c>
      <c r="E1412" t="s">
        <v>73</v>
      </c>
      <c r="F1412" s="2">
        <v>45471</v>
      </c>
      <c r="G1412" t="s">
        <v>650</v>
      </c>
      <c r="H1412" t="s">
        <v>855</v>
      </c>
      <c r="I1412">
        <v>-32.200000000000003</v>
      </c>
    </row>
    <row r="1413" spans="1:9" x14ac:dyDescent="0.35">
      <c r="A1413">
        <v>20609</v>
      </c>
      <c r="B1413">
        <v>133</v>
      </c>
      <c r="C1413" t="s">
        <v>305</v>
      </c>
      <c r="D1413">
        <v>149</v>
      </c>
      <c r="E1413" t="s">
        <v>73</v>
      </c>
      <c r="F1413" s="2">
        <v>45471</v>
      </c>
      <c r="G1413" t="s">
        <v>650</v>
      </c>
      <c r="H1413" t="s">
        <v>850</v>
      </c>
      <c r="I1413">
        <v>-1600</v>
      </c>
    </row>
    <row r="1414" spans="1:9" x14ac:dyDescent="0.35">
      <c r="A1414">
        <v>20610</v>
      </c>
      <c r="B1414">
        <v>133</v>
      </c>
      <c r="C1414" t="s">
        <v>305</v>
      </c>
      <c r="D1414">
        <v>149</v>
      </c>
      <c r="E1414" t="s">
        <v>73</v>
      </c>
      <c r="F1414" s="2">
        <v>45471</v>
      </c>
      <c r="G1414" t="s">
        <v>650</v>
      </c>
      <c r="H1414" t="s">
        <v>959</v>
      </c>
      <c r="I1414">
        <v>-6184.5</v>
      </c>
    </row>
    <row r="1415" spans="1:9" x14ac:dyDescent="0.35">
      <c r="A1415">
        <v>20158</v>
      </c>
      <c r="B1415">
        <v>132</v>
      </c>
      <c r="C1415" t="s">
        <v>499</v>
      </c>
      <c r="D1415">
        <v>149</v>
      </c>
      <c r="E1415" t="s">
        <v>73</v>
      </c>
      <c r="F1415" s="2">
        <v>45471</v>
      </c>
      <c r="G1415" t="s">
        <v>650</v>
      </c>
      <c r="H1415" t="s">
        <v>1132</v>
      </c>
      <c r="I1415">
        <v>-7017.99</v>
      </c>
    </row>
    <row r="1416" spans="1:9" x14ac:dyDescent="0.35">
      <c r="A1416">
        <v>20159</v>
      </c>
      <c r="B1416">
        <v>132</v>
      </c>
      <c r="C1416" t="s">
        <v>499</v>
      </c>
      <c r="D1416">
        <v>149</v>
      </c>
      <c r="E1416" t="s">
        <v>73</v>
      </c>
      <c r="F1416" s="2">
        <v>45471</v>
      </c>
      <c r="G1416" t="s">
        <v>648</v>
      </c>
      <c r="H1416" t="s">
        <v>1120</v>
      </c>
      <c r="I1416">
        <v>31.84</v>
      </c>
    </row>
    <row r="1417" spans="1:9" x14ac:dyDescent="0.35">
      <c r="A1417">
        <v>20160</v>
      </c>
      <c r="B1417">
        <v>132</v>
      </c>
      <c r="C1417" t="s">
        <v>499</v>
      </c>
      <c r="D1417">
        <v>149</v>
      </c>
      <c r="E1417" t="s">
        <v>73</v>
      </c>
      <c r="F1417" s="2">
        <v>45471</v>
      </c>
      <c r="G1417" t="s">
        <v>648</v>
      </c>
      <c r="H1417" t="s">
        <v>1118</v>
      </c>
      <c r="I1417">
        <v>330.49</v>
      </c>
    </row>
    <row r="1418" spans="1:9" x14ac:dyDescent="0.35">
      <c r="A1418">
        <v>20161</v>
      </c>
      <c r="B1418">
        <v>132</v>
      </c>
      <c r="C1418" t="s">
        <v>499</v>
      </c>
      <c r="D1418">
        <v>149</v>
      </c>
      <c r="E1418" t="s">
        <v>73</v>
      </c>
      <c r="F1418" s="2">
        <v>45471</v>
      </c>
      <c r="G1418" t="s">
        <v>648</v>
      </c>
      <c r="H1418" t="s">
        <v>1117</v>
      </c>
      <c r="I1418">
        <v>136.59</v>
      </c>
    </row>
    <row r="1419" spans="1:9" x14ac:dyDescent="0.35">
      <c r="A1419">
        <v>20162</v>
      </c>
      <c r="B1419">
        <v>132</v>
      </c>
      <c r="C1419" t="s">
        <v>499</v>
      </c>
      <c r="D1419">
        <v>149</v>
      </c>
      <c r="E1419" t="s">
        <v>73</v>
      </c>
      <c r="F1419" s="2">
        <v>45471</v>
      </c>
      <c r="G1419" t="s">
        <v>648</v>
      </c>
      <c r="H1419" t="s">
        <v>1121</v>
      </c>
      <c r="I1419">
        <v>12370.28</v>
      </c>
    </row>
    <row r="1420" spans="1:9" x14ac:dyDescent="0.35">
      <c r="A1420">
        <v>20163</v>
      </c>
      <c r="B1420">
        <v>132</v>
      </c>
      <c r="C1420" t="s">
        <v>499</v>
      </c>
      <c r="D1420">
        <v>149</v>
      </c>
      <c r="E1420" t="s">
        <v>73</v>
      </c>
      <c r="F1420" s="2">
        <v>45471</v>
      </c>
      <c r="G1420" t="s">
        <v>650</v>
      </c>
      <c r="H1420" t="s">
        <v>1122</v>
      </c>
      <c r="I1420">
        <v>-5000</v>
      </c>
    </row>
    <row r="1421" spans="1:9" x14ac:dyDescent="0.35">
      <c r="A1421">
        <v>20164</v>
      </c>
      <c r="B1421">
        <v>132</v>
      </c>
      <c r="C1421" t="s">
        <v>499</v>
      </c>
      <c r="D1421">
        <v>149</v>
      </c>
      <c r="E1421" t="s">
        <v>73</v>
      </c>
      <c r="F1421" s="2">
        <v>45471</v>
      </c>
      <c r="G1421" t="s">
        <v>650</v>
      </c>
      <c r="H1421" t="s">
        <v>1122</v>
      </c>
      <c r="I1421">
        <v>-20000</v>
      </c>
    </row>
    <row r="1422" spans="1:9" x14ac:dyDescent="0.35">
      <c r="A1422">
        <v>20165</v>
      </c>
      <c r="B1422">
        <v>132</v>
      </c>
      <c r="C1422" t="s">
        <v>499</v>
      </c>
      <c r="D1422">
        <v>149</v>
      </c>
      <c r="E1422" t="s">
        <v>73</v>
      </c>
      <c r="F1422" s="2">
        <v>45471</v>
      </c>
      <c r="G1422" t="s">
        <v>648</v>
      </c>
      <c r="H1422" t="s">
        <v>1133</v>
      </c>
      <c r="I1422">
        <v>76</v>
      </c>
    </row>
    <row r="1423" spans="1:9" x14ac:dyDescent="0.35">
      <c r="A1423">
        <v>20166</v>
      </c>
      <c r="B1423">
        <v>132</v>
      </c>
      <c r="C1423" t="s">
        <v>499</v>
      </c>
      <c r="D1423">
        <v>149</v>
      </c>
      <c r="E1423" t="s">
        <v>73</v>
      </c>
      <c r="F1423" s="2">
        <v>45471</v>
      </c>
      <c r="G1423" t="s">
        <v>648</v>
      </c>
      <c r="H1423" t="s">
        <v>1134</v>
      </c>
      <c r="I1423">
        <v>90</v>
      </c>
    </row>
    <row r="1424" spans="1:9" x14ac:dyDescent="0.35">
      <c r="A1424">
        <v>17330</v>
      </c>
      <c r="B1424">
        <v>134</v>
      </c>
      <c r="C1424" t="s">
        <v>139</v>
      </c>
      <c r="D1424">
        <v>149</v>
      </c>
      <c r="E1424" t="s">
        <v>73</v>
      </c>
      <c r="F1424" s="2">
        <v>45471</v>
      </c>
      <c r="G1424" t="s">
        <v>648</v>
      </c>
      <c r="H1424" t="s">
        <v>649</v>
      </c>
      <c r="I1424">
        <v>0.41</v>
      </c>
    </row>
    <row r="1425" spans="1:9" x14ac:dyDescent="0.35">
      <c r="A1425">
        <v>17331</v>
      </c>
      <c r="B1425">
        <v>134</v>
      </c>
      <c r="C1425" t="s">
        <v>139</v>
      </c>
      <c r="D1425">
        <v>149</v>
      </c>
      <c r="E1425" t="s">
        <v>73</v>
      </c>
      <c r="F1425" s="2">
        <v>45471</v>
      </c>
      <c r="G1425" t="s">
        <v>648</v>
      </c>
      <c r="H1425" t="s">
        <v>680</v>
      </c>
      <c r="I1425">
        <v>3000</v>
      </c>
    </row>
    <row r="1426" spans="1:9" x14ac:dyDescent="0.35">
      <c r="A1426">
        <v>17335</v>
      </c>
      <c r="B1426">
        <v>134</v>
      </c>
      <c r="C1426" t="s">
        <v>139</v>
      </c>
      <c r="D1426">
        <v>149</v>
      </c>
      <c r="E1426" t="s">
        <v>73</v>
      </c>
      <c r="F1426" s="2">
        <v>45471</v>
      </c>
      <c r="G1426" t="s">
        <v>650</v>
      </c>
      <c r="H1426" t="s">
        <v>790</v>
      </c>
      <c r="I1426">
        <v>-650</v>
      </c>
    </row>
    <row r="1427" spans="1:9" x14ac:dyDescent="0.35">
      <c r="A1427">
        <v>17336</v>
      </c>
      <c r="B1427">
        <v>134</v>
      </c>
      <c r="C1427" t="s">
        <v>139</v>
      </c>
      <c r="D1427">
        <v>149</v>
      </c>
      <c r="E1427" t="s">
        <v>73</v>
      </c>
      <c r="F1427" s="2">
        <v>45471</v>
      </c>
      <c r="G1427" t="s">
        <v>650</v>
      </c>
      <c r="H1427" t="s">
        <v>1042</v>
      </c>
      <c r="I1427">
        <v>-90</v>
      </c>
    </row>
    <row r="1428" spans="1:9" x14ac:dyDescent="0.35">
      <c r="A1428">
        <v>17337</v>
      </c>
      <c r="B1428">
        <v>134</v>
      </c>
      <c r="C1428" t="s">
        <v>139</v>
      </c>
      <c r="D1428">
        <v>149</v>
      </c>
      <c r="E1428" t="s">
        <v>73</v>
      </c>
      <c r="F1428" s="2">
        <v>45471</v>
      </c>
      <c r="G1428" t="s">
        <v>650</v>
      </c>
      <c r="H1428" t="s">
        <v>1002</v>
      </c>
      <c r="I1428">
        <v>-235.6</v>
      </c>
    </row>
    <row r="1429" spans="1:9" x14ac:dyDescent="0.35">
      <c r="A1429">
        <v>17338</v>
      </c>
      <c r="B1429">
        <v>134</v>
      </c>
      <c r="C1429" t="s">
        <v>139</v>
      </c>
      <c r="D1429">
        <v>149</v>
      </c>
      <c r="E1429" t="s">
        <v>73</v>
      </c>
      <c r="F1429" s="2">
        <v>45471</v>
      </c>
      <c r="G1429" t="s">
        <v>650</v>
      </c>
      <c r="H1429" t="s">
        <v>1135</v>
      </c>
      <c r="I1429">
        <v>-1808</v>
      </c>
    </row>
    <row r="1430" spans="1:9" x14ac:dyDescent="0.35">
      <c r="A1430">
        <v>17339</v>
      </c>
      <c r="B1430">
        <v>134</v>
      </c>
      <c r="C1430" t="s">
        <v>139</v>
      </c>
      <c r="D1430">
        <v>149</v>
      </c>
      <c r="E1430" t="s">
        <v>73</v>
      </c>
      <c r="F1430" s="2">
        <v>45471</v>
      </c>
      <c r="G1430" t="s">
        <v>650</v>
      </c>
      <c r="H1430" t="s">
        <v>1010</v>
      </c>
      <c r="I1430">
        <v>-353</v>
      </c>
    </row>
    <row r="1431" spans="1:9" x14ac:dyDescent="0.35">
      <c r="A1431">
        <v>17341</v>
      </c>
      <c r="B1431">
        <v>134</v>
      </c>
      <c r="C1431" t="s">
        <v>139</v>
      </c>
      <c r="D1431">
        <v>149</v>
      </c>
      <c r="E1431" t="s">
        <v>73</v>
      </c>
      <c r="F1431" s="2">
        <v>45471</v>
      </c>
      <c r="G1431" t="s">
        <v>648</v>
      </c>
      <c r="H1431" t="s">
        <v>680</v>
      </c>
      <c r="I1431">
        <v>2000</v>
      </c>
    </row>
    <row r="1432" spans="1:9" x14ac:dyDescent="0.35">
      <c r="A1432">
        <v>17343</v>
      </c>
      <c r="B1432">
        <v>134</v>
      </c>
      <c r="C1432" t="s">
        <v>139</v>
      </c>
      <c r="D1432">
        <v>149</v>
      </c>
      <c r="E1432" t="s">
        <v>73</v>
      </c>
      <c r="F1432" s="2">
        <v>45471</v>
      </c>
      <c r="G1432" t="s">
        <v>650</v>
      </c>
      <c r="H1432" t="s">
        <v>989</v>
      </c>
      <c r="I1432">
        <v>-2000</v>
      </c>
    </row>
    <row r="1433" spans="1:9" x14ac:dyDescent="0.35">
      <c r="A1433">
        <v>17344</v>
      </c>
      <c r="B1433">
        <v>134</v>
      </c>
      <c r="C1433" t="s">
        <v>139</v>
      </c>
      <c r="D1433">
        <v>149</v>
      </c>
      <c r="E1433" t="s">
        <v>73</v>
      </c>
      <c r="F1433" s="2">
        <v>45471</v>
      </c>
      <c r="G1433" t="s">
        <v>650</v>
      </c>
      <c r="H1433" t="s">
        <v>745</v>
      </c>
      <c r="I1433">
        <v>-339.62</v>
      </c>
    </row>
    <row r="1434" spans="1:9" x14ac:dyDescent="0.35">
      <c r="A1434">
        <v>17347</v>
      </c>
      <c r="B1434">
        <v>134</v>
      </c>
      <c r="C1434" t="s">
        <v>139</v>
      </c>
      <c r="D1434">
        <v>149</v>
      </c>
      <c r="E1434" t="s">
        <v>73</v>
      </c>
      <c r="F1434" s="2">
        <v>45471</v>
      </c>
      <c r="G1434" t="s">
        <v>650</v>
      </c>
      <c r="H1434" t="s">
        <v>1136</v>
      </c>
      <c r="I1434">
        <v>-82</v>
      </c>
    </row>
    <row r="1435" spans="1:9" x14ac:dyDescent="0.35">
      <c r="A1435">
        <v>20580</v>
      </c>
      <c r="B1435">
        <v>133</v>
      </c>
      <c r="C1435" t="s">
        <v>305</v>
      </c>
      <c r="D1435">
        <v>149</v>
      </c>
      <c r="E1435" t="s">
        <v>73</v>
      </c>
      <c r="F1435" s="2">
        <v>45470</v>
      </c>
      <c r="G1435" t="s">
        <v>648</v>
      </c>
      <c r="H1435" t="s">
        <v>1137</v>
      </c>
      <c r="I1435">
        <v>3110.6</v>
      </c>
    </row>
    <row r="1436" spans="1:9" x14ac:dyDescent="0.35">
      <c r="A1436">
        <v>20581</v>
      </c>
      <c r="B1436">
        <v>133</v>
      </c>
      <c r="C1436" t="s">
        <v>305</v>
      </c>
      <c r="D1436">
        <v>149</v>
      </c>
      <c r="E1436" t="s">
        <v>73</v>
      </c>
      <c r="F1436" s="2">
        <v>45470</v>
      </c>
      <c r="G1436" t="s">
        <v>650</v>
      </c>
      <c r="H1436" t="s">
        <v>1138</v>
      </c>
      <c r="I1436">
        <v>-4030.36</v>
      </c>
    </row>
    <row r="1437" spans="1:9" x14ac:dyDescent="0.35">
      <c r="A1437">
        <v>20582</v>
      </c>
      <c r="B1437">
        <v>133</v>
      </c>
      <c r="C1437" t="s">
        <v>305</v>
      </c>
      <c r="D1437">
        <v>149</v>
      </c>
      <c r="E1437" t="s">
        <v>73</v>
      </c>
      <c r="F1437" s="2">
        <v>45470</v>
      </c>
      <c r="G1437" t="s">
        <v>650</v>
      </c>
      <c r="H1437" t="s">
        <v>1139</v>
      </c>
      <c r="I1437">
        <v>-450</v>
      </c>
    </row>
    <row r="1438" spans="1:9" x14ac:dyDescent="0.35">
      <c r="A1438">
        <v>20583</v>
      </c>
      <c r="B1438">
        <v>133</v>
      </c>
      <c r="C1438" t="s">
        <v>305</v>
      </c>
      <c r="D1438">
        <v>149</v>
      </c>
      <c r="E1438" t="s">
        <v>73</v>
      </c>
      <c r="F1438" s="2">
        <v>45470</v>
      </c>
      <c r="G1438" t="s">
        <v>650</v>
      </c>
      <c r="H1438" t="s">
        <v>1112</v>
      </c>
      <c r="I1438">
        <v>-168.9</v>
      </c>
    </row>
    <row r="1439" spans="1:9" x14ac:dyDescent="0.35">
      <c r="A1439">
        <v>20584</v>
      </c>
      <c r="B1439">
        <v>133</v>
      </c>
      <c r="C1439" t="s">
        <v>305</v>
      </c>
      <c r="D1439">
        <v>149</v>
      </c>
      <c r="E1439" t="s">
        <v>73</v>
      </c>
      <c r="F1439" s="2">
        <v>45470</v>
      </c>
      <c r="G1439" t="s">
        <v>650</v>
      </c>
      <c r="H1439" t="s">
        <v>1109</v>
      </c>
      <c r="I1439">
        <v>-30.5</v>
      </c>
    </row>
    <row r="1440" spans="1:9" x14ac:dyDescent="0.35">
      <c r="A1440">
        <v>20585</v>
      </c>
      <c r="B1440">
        <v>133</v>
      </c>
      <c r="C1440" t="s">
        <v>305</v>
      </c>
      <c r="D1440">
        <v>149</v>
      </c>
      <c r="E1440" t="s">
        <v>73</v>
      </c>
      <c r="F1440" s="2">
        <v>45470</v>
      </c>
      <c r="G1440" t="s">
        <v>650</v>
      </c>
      <c r="H1440" t="s">
        <v>1140</v>
      </c>
      <c r="I1440">
        <v>-1989.86</v>
      </c>
    </row>
    <row r="1441" spans="1:9" x14ac:dyDescent="0.35">
      <c r="A1441">
        <v>20586</v>
      </c>
      <c r="B1441">
        <v>133</v>
      </c>
      <c r="C1441" t="s">
        <v>305</v>
      </c>
      <c r="D1441">
        <v>149</v>
      </c>
      <c r="E1441" t="s">
        <v>73</v>
      </c>
      <c r="F1441" s="2">
        <v>45470</v>
      </c>
      <c r="G1441" t="s">
        <v>650</v>
      </c>
      <c r="H1441" t="s">
        <v>1141</v>
      </c>
      <c r="I1441">
        <v>-4934.46</v>
      </c>
    </row>
    <row r="1442" spans="1:9" x14ac:dyDescent="0.35">
      <c r="A1442">
        <v>20587</v>
      </c>
      <c r="B1442">
        <v>133</v>
      </c>
      <c r="C1442" t="s">
        <v>305</v>
      </c>
      <c r="D1442">
        <v>149</v>
      </c>
      <c r="E1442" t="s">
        <v>73</v>
      </c>
      <c r="F1442" s="2">
        <v>45470</v>
      </c>
      <c r="G1442" t="s">
        <v>650</v>
      </c>
      <c r="H1442" t="s">
        <v>1142</v>
      </c>
      <c r="I1442">
        <v>-175.15</v>
      </c>
    </row>
    <row r="1443" spans="1:9" x14ac:dyDescent="0.35">
      <c r="A1443">
        <v>20588</v>
      </c>
      <c r="B1443">
        <v>133</v>
      </c>
      <c r="C1443" t="s">
        <v>305</v>
      </c>
      <c r="D1443">
        <v>149</v>
      </c>
      <c r="E1443" t="s">
        <v>73</v>
      </c>
      <c r="F1443" s="2">
        <v>45470</v>
      </c>
      <c r="G1443" t="s">
        <v>650</v>
      </c>
      <c r="H1443" t="s">
        <v>873</v>
      </c>
      <c r="I1443">
        <v>-768</v>
      </c>
    </row>
    <row r="1444" spans="1:9" x14ac:dyDescent="0.35">
      <c r="A1444">
        <v>20589</v>
      </c>
      <c r="B1444">
        <v>133</v>
      </c>
      <c r="C1444" t="s">
        <v>305</v>
      </c>
      <c r="D1444">
        <v>149</v>
      </c>
      <c r="E1444" t="s">
        <v>73</v>
      </c>
      <c r="F1444" s="2">
        <v>45470</v>
      </c>
      <c r="G1444" t="s">
        <v>650</v>
      </c>
      <c r="H1444" t="s">
        <v>857</v>
      </c>
      <c r="I1444">
        <v>-162.6</v>
      </c>
    </row>
    <row r="1445" spans="1:9" x14ac:dyDescent="0.35">
      <c r="A1445">
        <v>20590</v>
      </c>
      <c r="B1445">
        <v>133</v>
      </c>
      <c r="C1445" t="s">
        <v>305</v>
      </c>
      <c r="D1445">
        <v>149</v>
      </c>
      <c r="E1445" t="s">
        <v>73</v>
      </c>
      <c r="F1445" s="2">
        <v>45470</v>
      </c>
      <c r="G1445" t="s">
        <v>650</v>
      </c>
      <c r="H1445" t="s">
        <v>971</v>
      </c>
      <c r="I1445">
        <v>-397.24</v>
      </c>
    </row>
    <row r="1446" spans="1:9" x14ac:dyDescent="0.35">
      <c r="A1446">
        <v>20591</v>
      </c>
      <c r="B1446">
        <v>133</v>
      </c>
      <c r="C1446" t="s">
        <v>305</v>
      </c>
      <c r="D1446">
        <v>149</v>
      </c>
      <c r="E1446" t="s">
        <v>73</v>
      </c>
      <c r="F1446" s="2">
        <v>45470</v>
      </c>
      <c r="G1446" t="s">
        <v>650</v>
      </c>
      <c r="H1446" t="s">
        <v>859</v>
      </c>
      <c r="I1446">
        <v>-1824.4</v>
      </c>
    </row>
    <row r="1447" spans="1:9" x14ac:dyDescent="0.35">
      <c r="A1447">
        <v>20150</v>
      </c>
      <c r="B1447">
        <v>132</v>
      </c>
      <c r="C1447" t="s">
        <v>499</v>
      </c>
      <c r="D1447">
        <v>149</v>
      </c>
      <c r="E1447" t="s">
        <v>73</v>
      </c>
      <c r="F1447" s="2">
        <v>45470</v>
      </c>
      <c r="G1447" t="s">
        <v>650</v>
      </c>
      <c r="H1447" t="s">
        <v>1143</v>
      </c>
      <c r="I1447">
        <v>-4.95</v>
      </c>
    </row>
    <row r="1448" spans="1:9" x14ac:dyDescent="0.35">
      <c r="A1448">
        <v>20151</v>
      </c>
      <c r="B1448">
        <v>132</v>
      </c>
      <c r="C1448" t="s">
        <v>499</v>
      </c>
      <c r="D1448">
        <v>149</v>
      </c>
      <c r="E1448" t="s">
        <v>73</v>
      </c>
      <c r="F1448" s="2">
        <v>45470</v>
      </c>
      <c r="G1448" t="s">
        <v>650</v>
      </c>
      <c r="H1448" t="s">
        <v>1144</v>
      </c>
      <c r="I1448">
        <v>-0.5</v>
      </c>
    </row>
    <row r="1449" spans="1:9" x14ac:dyDescent="0.35">
      <c r="A1449">
        <v>20152</v>
      </c>
      <c r="B1449">
        <v>132</v>
      </c>
      <c r="C1449" t="s">
        <v>499</v>
      </c>
      <c r="D1449">
        <v>149</v>
      </c>
      <c r="E1449" t="s">
        <v>73</v>
      </c>
      <c r="F1449" s="2">
        <v>45470</v>
      </c>
      <c r="G1449" t="s">
        <v>648</v>
      </c>
      <c r="H1449" t="s">
        <v>1145</v>
      </c>
      <c r="I1449">
        <v>296.64</v>
      </c>
    </row>
    <row r="1450" spans="1:9" x14ac:dyDescent="0.35">
      <c r="A1450">
        <v>20153</v>
      </c>
      <c r="B1450">
        <v>132</v>
      </c>
      <c r="C1450" t="s">
        <v>499</v>
      </c>
      <c r="D1450">
        <v>149</v>
      </c>
      <c r="E1450" t="s">
        <v>73</v>
      </c>
      <c r="F1450" s="2">
        <v>45470</v>
      </c>
      <c r="G1450" t="s">
        <v>648</v>
      </c>
      <c r="H1450" t="s">
        <v>1119</v>
      </c>
      <c r="I1450">
        <v>2556.41</v>
      </c>
    </row>
    <row r="1451" spans="1:9" x14ac:dyDescent="0.35">
      <c r="A1451">
        <v>20154</v>
      </c>
      <c r="B1451">
        <v>132</v>
      </c>
      <c r="C1451" t="s">
        <v>499</v>
      </c>
      <c r="D1451">
        <v>149</v>
      </c>
      <c r="E1451" t="s">
        <v>73</v>
      </c>
      <c r="F1451" s="2">
        <v>45470</v>
      </c>
      <c r="G1451" t="s">
        <v>648</v>
      </c>
      <c r="H1451" t="s">
        <v>1118</v>
      </c>
      <c r="I1451">
        <v>1130.99</v>
      </c>
    </row>
    <row r="1452" spans="1:9" x14ac:dyDescent="0.35">
      <c r="A1452">
        <v>20155</v>
      </c>
      <c r="B1452">
        <v>132</v>
      </c>
      <c r="C1452" t="s">
        <v>499</v>
      </c>
      <c r="D1452">
        <v>149</v>
      </c>
      <c r="E1452" t="s">
        <v>73</v>
      </c>
      <c r="F1452" s="2">
        <v>45470</v>
      </c>
      <c r="G1452" t="s">
        <v>648</v>
      </c>
      <c r="H1452" t="s">
        <v>1146</v>
      </c>
      <c r="I1452">
        <v>50.28</v>
      </c>
    </row>
    <row r="1453" spans="1:9" x14ac:dyDescent="0.35">
      <c r="A1453">
        <v>20156</v>
      </c>
      <c r="B1453">
        <v>132</v>
      </c>
      <c r="C1453" t="s">
        <v>499</v>
      </c>
      <c r="D1453">
        <v>149</v>
      </c>
      <c r="E1453" t="s">
        <v>73</v>
      </c>
      <c r="F1453" s="2">
        <v>45470</v>
      </c>
      <c r="G1453" t="s">
        <v>648</v>
      </c>
      <c r="H1453" t="s">
        <v>1121</v>
      </c>
      <c r="I1453">
        <v>14960.6</v>
      </c>
    </row>
    <row r="1454" spans="1:9" x14ac:dyDescent="0.35">
      <c r="A1454">
        <v>17323</v>
      </c>
      <c r="B1454">
        <v>134</v>
      </c>
      <c r="C1454" t="s">
        <v>139</v>
      </c>
      <c r="D1454">
        <v>149</v>
      </c>
      <c r="E1454" t="s">
        <v>73</v>
      </c>
      <c r="F1454" s="2">
        <v>45470</v>
      </c>
      <c r="G1454" t="s">
        <v>648</v>
      </c>
      <c r="H1454" t="s">
        <v>680</v>
      </c>
      <c r="I1454">
        <v>1000</v>
      </c>
    </row>
    <row r="1455" spans="1:9" x14ac:dyDescent="0.35">
      <c r="A1455">
        <v>17327</v>
      </c>
      <c r="B1455">
        <v>134</v>
      </c>
      <c r="C1455" t="s">
        <v>139</v>
      </c>
      <c r="D1455">
        <v>149</v>
      </c>
      <c r="E1455" t="s">
        <v>73</v>
      </c>
      <c r="F1455" s="2">
        <v>45470</v>
      </c>
      <c r="G1455" t="s">
        <v>650</v>
      </c>
      <c r="H1455" t="s">
        <v>1147</v>
      </c>
      <c r="I1455">
        <v>-311.5</v>
      </c>
    </row>
    <row r="1456" spans="1:9" x14ac:dyDescent="0.35">
      <c r="A1456">
        <v>17328</v>
      </c>
      <c r="B1456">
        <v>134</v>
      </c>
      <c r="C1456" t="s">
        <v>139</v>
      </c>
      <c r="D1456">
        <v>149</v>
      </c>
      <c r="E1456" t="s">
        <v>73</v>
      </c>
      <c r="F1456" s="2">
        <v>45470</v>
      </c>
      <c r="G1456" t="s">
        <v>650</v>
      </c>
      <c r="H1456" t="s">
        <v>1002</v>
      </c>
      <c r="I1456">
        <v>-389.6</v>
      </c>
    </row>
    <row r="1457" spans="1:9" x14ac:dyDescent="0.35">
      <c r="A1457">
        <v>17329</v>
      </c>
      <c r="B1457">
        <v>134</v>
      </c>
      <c r="C1457" t="s">
        <v>139</v>
      </c>
      <c r="D1457">
        <v>149</v>
      </c>
      <c r="E1457" t="s">
        <v>73</v>
      </c>
      <c r="F1457" s="2">
        <v>45470</v>
      </c>
      <c r="G1457" t="s">
        <v>650</v>
      </c>
      <c r="H1457" t="s">
        <v>1148</v>
      </c>
      <c r="I1457">
        <v>-490</v>
      </c>
    </row>
    <row r="1458" spans="1:9" x14ac:dyDescent="0.35">
      <c r="A1458">
        <v>20560</v>
      </c>
      <c r="B1458">
        <v>133</v>
      </c>
      <c r="C1458" t="s">
        <v>305</v>
      </c>
      <c r="D1458">
        <v>149</v>
      </c>
      <c r="E1458" t="s">
        <v>73</v>
      </c>
      <c r="F1458" s="2">
        <v>45469</v>
      </c>
      <c r="G1458" t="s">
        <v>648</v>
      </c>
      <c r="H1458" t="s">
        <v>1149</v>
      </c>
      <c r="I1458">
        <v>17650</v>
      </c>
    </row>
    <row r="1459" spans="1:9" x14ac:dyDescent="0.35">
      <c r="A1459">
        <v>20561</v>
      </c>
      <c r="B1459">
        <v>133</v>
      </c>
      <c r="C1459" t="s">
        <v>305</v>
      </c>
      <c r="D1459">
        <v>149</v>
      </c>
      <c r="E1459" t="s">
        <v>73</v>
      </c>
      <c r="F1459" s="2">
        <v>45469</v>
      </c>
      <c r="G1459" t="s">
        <v>650</v>
      </c>
      <c r="H1459" t="s">
        <v>1150</v>
      </c>
      <c r="I1459">
        <v>-853.67</v>
      </c>
    </row>
    <row r="1460" spans="1:9" x14ac:dyDescent="0.35">
      <c r="A1460">
        <v>20562</v>
      </c>
      <c r="B1460">
        <v>133</v>
      </c>
      <c r="C1460" t="s">
        <v>305</v>
      </c>
      <c r="D1460">
        <v>149</v>
      </c>
      <c r="E1460" t="s">
        <v>73</v>
      </c>
      <c r="F1460" s="2">
        <v>45469</v>
      </c>
      <c r="G1460" t="s">
        <v>650</v>
      </c>
      <c r="H1460" t="s">
        <v>1150</v>
      </c>
      <c r="I1460">
        <v>-5911.32</v>
      </c>
    </row>
    <row r="1461" spans="1:9" x14ac:dyDescent="0.35">
      <c r="A1461">
        <v>20563</v>
      </c>
      <c r="B1461">
        <v>133</v>
      </c>
      <c r="C1461" t="s">
        <v>305</v>
      </c>
      <c r="D1461">
        <v>149</v>
      </c>
      <c r="E1461" t="s">
        <v>73</v>
      </c>
      <c r="F1461" s="2">
        <v>45469</v>
      </c>
      <c r="G1461" t="s">
        <v>650</v>
      </c>
      <c r="H1461" t="s">
        <v>1150</v>
      </c>
      <c r="I1461">
        <v>-16623.68</v>
      </c>
    </row>
    <row r="1462" spans="1:9" x14ac:dyDescent="0.35">
      <c r="A1462">
        <v>20564</v>
      </c>
      <c r="B1462">
        <v>133</v>
      </c>
      <c r="C1462" t="s">
        <v>305</v>
      </c>
      <c r="D1462">
        <v>149</v>
      </c>
      <c r="E1462" t="s">
        <v>73</v>
      </c>
      <c r="F1462" s="2">
        <v>45469</v>
      </c>
      <c r="G1462" t="s">
        <v>650</v>
      </c>
      <c r="H1462" t="s">
        <v>1150</v>
      </c>
      <c r="I1462">
        <v>-11931.61</v>
      </c>
    </row>
    <row r="1463" spans="1:9" x14ac:dyDescent="0.35">
      <c r="A1463">
        <v>20565</v>
      </c>
      <c r="B1463">
        <v>133</v>
      </c>
      <c r="C1463" t="s">
        <v>305</v>
      </c>
      <c r="D1463">
        <v>149</v>
      </c>
      <c r="E1463" t="s">
        <v>73</v>
      </c>
      <c r="F1463" s="2">
        <v>45469</v>
      </c>
      <c r="G1463" t="s">
        <v>650</v>
      </c>
      <c r="H1463" t="s">
        <v>1150</v>
      </c>
      <c r="I1463">
        <v>-21114.41</v>
      </c>
    </row>
    <row r="1464" spans="1:9" x14ac:dyDescent="0.35">
      <c r="A1464">
        <v>20566</v>
      </c>
      <c r="B1464">
        <v>133</v>
      </c>
      <c r="C1464" t="s">
        <v>305</v>
      </c>
      <c r="D1464">
        <v>149</v>
      </c>
      <c r="E1464" t="s">
        <v>73</v>
      </c>
      <c r="F1464" s="2">
        <v>45469</v>
      </c>
      <c r="G1464" t="s">
        <v>648</v>
      </c>
      <c r="H1464" t="s">
        <v>1151</v>
      </c>
      <c r="I1464">
        <v>13000</v>
      </c>
    </row>
    <row r="1465" spans="1:9" x14ac:dyDescent="0.35">
      <c r="A1465">
        <v>20567</v>
      </c>
      <c r="B1465">
        <v>133</v>
      </c>
      <c r="C1465" t="s">
        <v>305</v>
      </c>
      <c r="D1465">
        <v>149</v>
      </c>
      <c r="E1465" t="s">
        <v>73</v>
      </c>
      <c r="F1465" s="2">
        <v>45469</v>
      </c>
      <c r="G1465" t="s">
        <v>648</v>
      </c>
      <c r="H1465" t="s">
        <v>1151</v>
      </c>
      <c r="I1465">
        <v>44000</v>
      </c>
    </row>
    <row r="1466" spans="1:9" x14ac:dyDescent="0.35">
      <c r="A1466">
        <v>20568</v>
      </c>
      <c r="B1466">
        <v>133</v>
      </c>
      <c r="C1466" t="s">
        <v>305</v>
      </c>
      <c r="D1466">
        <v>149</v>
      </c>
      <c r="E1466" t="s">
        <v>73</v>
      </c>
      <c r="F1466" s="2">
        <v>45469</v>
      </c>
      <c r="G1466" t="s">
        <v>650</v>
      </c>
      <c r="H1466" t="s">
        <v>1130</v>
      </c>
      <c r="I1466">
        <v>-334.65</v>
      </c>
    </row>
    <row r="1467" spans="1:9" x14ac:dyDescent="0.35">
      <c r="A1467">
        <v>20569</v>
      </c>
      <c r="B1467">
        <v>133</v>
      </c>
      <c r="C1467" t="s">
        <v>305</v>
      </c>
      <c r="D1467">
        <v>149</v>
      </c>
      <c r="E1467" t="s">
        <v>73</v>
      </c>
      <c r="F1467" s="2">
        <v>45469</v>
      </c>
      <c r="G1467" t="s">
        <v>650</v>
      </c>
      <c r="H1467" t="s">
        <v>928</v>
      </c>
      <c r="I1467">
        <v>-118</v>
      </c>
    </row>
    <row r="1468" spans="1:9" x14ac:dyDescent="0.35">
      <c r="A1468">
        <v>20570</v>
      </c>
      <c r="B1468">
        <v>133</v>
      </c>
      <c r="C1468" t="s">
        <v>305</v>
      </c>
      <c r="D1468">
        <v>149</v>
      </c>
      <c r="E1468" t="s">
        <v>73</v>
      </c>
      <c r="F1468" s="2">
        <v>45469</v>
      </c>
      <c r="G1468" t="s">
        <v>650</v>
      </c>
      <c r="H1468" t="s">
        <v>853</v>
      </c>
      <c r="I1468">
        <v>-355.65</v>
      </c>
    </row>
    <row r="1469" spans="1:9" x14ac:dyDescent="0.35">
      <c r="A1469">
        <v>20571</v>
      </c>
      <c r="B1469">
        <v>133</v>
      </c>
      <c r="C1469" t="s">
        <v>305</v>
      </c>
      <c r="D1469">
        <v>149</v>
      </c>
      <c r="E1469" t="s">
        <v>73</v>
      </c>
      <c r="F1469" s="2">
        <v>45469</v>
      </c>
      <c r="G1469" t="s">
        <v>650</v>
      </c>
      <c r="H1469" t="s">
        <v>853</v>
      </c>
      <c r="I1469">
        <v>-2231.7600000000002</v>
      </c>
    </row>
    <row r="1470" spans="1:9" x14ac:dyDescent="0.35">
      <c r="A1470">
        <v>20572</v>
      </c>
      <c r="B1470">
        <v>133</v>
      </c>
      <c r="C1470" t="s">
        <v>305</v>
      </c>
      <c r="D1470">
        <v>149</v>
      </c>
      <c r="E1470" t="s">
        <v>73</v>
      </c>
      <c r="F1470" s="2">
        <v>45469</v>
      </c>
      <c r="G1470" t="s">
        <v>650</v>
      </c>
      <c r="H1470" t="s">
        <v>868</v>
      </c>
      <c r="I1470">
        <v>-787.5</v>
      </c>
    </row>
    <row r="1471" spans="1:9" x14ac:dyDescent="0.35">
      <c r="A1471">
        <v>20573</v>
      </c>
      <c r="B1471">
        <v>133</v>
      </c>
      <c r="C1471" t="s">
        <v>305</v>
      </c>
      <c r="D1471">
        <v>149</v>
      </c>
      <c r="E1471" t="s">
        <v>73</v>
      </c>
      <c r="F1471" s="2">
        <v>45469</v>
      </c>
      <c r="G1471" t="s">
        <v>650</v>
      </c>
      <c r="H1471" t="s">
        <v>855</v>
      </c>
      <c r="I1471">
        <v>-600</v>
      </c>
    </row>
    <row r="1472" spans="1:9" x14ac:dyDescent="0.35">
      <c r="A1472">
        <v>20574</v>
      </c>
      <c r="B1472">
        <v>133</v>
      </c>
      <c r="C1472" t="s">
        <v>305</v>
      </c>
      <c r="D1472">
        <v>149</v>
      </c>
      <c r="E1472" t="s">
        <v>73</v>
      </c>
      <c r="F1472" s="2">
        <v>45469</v>
      </c>
      <c r="G1472" t="s">
        <v>650</v>
      </c>
      <c r="H1472" t="s">
        <v>1049</v>
      </c>
      <c r="I1472">
        <v>-970.4</v>
      </c>
    </row>
    <row r="1473" spans="1:9" x14ac:dyDescent="0.35">
      <c r="A1473">
        <v>20575</v>
      </c>
      <c r="B1473">
        <v>133</v>
      </c>
      <c r="C1473" t="s">
        <v>305</v>
      </c>
      <c r="D1473">
        <v>149</v>
      </c>
      <c r="E1473" t="s">
        <v>73</v>
      </c>
      <c r="F1473" s="2">
        <v>45469</v>
      </c>
      <c r="G1473" t="s">
        <v>650</v>
      </c>
      <c r="H1473" t="s">
        <v>868</v>
      </c>
      <c r="I1473">
        <v>-9578.7999999999993</v>
      </c>
    </row>
    <row r="1474" spans="1:9" x14ac:dyDescent="0.35">
      <c r="A1474">
        <v>20576</v>
      </c>
      <c r="B1474">
        <v>133</v>
      </c>
      <c r="C1474" t="s">
        <v>305</v>
      </c>
      <c r="D1474">
        <v>149</v>
      </c>
      <c r="E1474" t="s">
        <v>73</v>
      </c>
      <c r="F1474" s="2">
        <v>45469</v>
      </c>
      <c r="G1474" t="s">
        <v>650</v>
      </c>
      <c r="H1474" t="s">
        <v>872</v>
      </c>
      <c r="I1474">
        <v>-1157.5999999999999</v>
      </c>
    </row>
    <row r="1475" spans="1:9" x14ac:dyDescent="0.35">
      <c r="A1475">
        <v>20577</v>
      </c>
      <c r="B1475">
        <v>133</v>
      </c>
      <c r="C1475" t="s">
        <v>305</v>
      </c>
      <c r="D1475">
        <v>149</v>
      </c>
      <c r="E1475" t="s">
        <v>73</v>
      </c>
      <c r="F1475" s="2">
        <v>45469</v>
      </c>
      <c r="G1475" t="s">
        <v>650</v>
      </c>
      <c r="H1475" t="s">
        <v>888</v>
      </c>
      <c r="I1475">
        <v>-370</v>
      </c>
    </row>
    <row r="1476" spans="1:9" x14ac:dyDescent="0.35">
      <c r="A1476">
        <v>20578</v>
      </c>
      <c r="B1476">
        <v>133</v>
      </c>
      <c r="C1476" t="s">
        <v>305</v>
      </c>
      <c r="D1476">
        <v>149</v>
      </c>
      <c r="E1476" t="s">
        <v>73</v>
      </c>
      <c r="F1476" s="2">
        <v>45469</v>
      </c>
      <c r="G1476" t="s">
        <v>650</v>
      </c>
      <c r="H1476" t="s">
        <v>960</v>
      </c>
      <c r="I1476">
        <v>-2795.6</v>
      </c>
    </row>
    <row r="1477" spans="1:9" x14ac:dyDescent="0.35">
      <c r="A1477">
        <v>20579</v>
      </c>
      <c r="B1477">
        <v>133</v>
      </c>
      <c r="C1477" t="s">
        <v>305</v>
      </c>
      <c r="D1477">
        <v>149</v>
      </c>
      <c r="E1477" t="s">
        <v>73</v>
      </c>
      <c r="F1477" s="2">
        <v>45469</v>
      </c>
      <c r="G1477" t="s">
        <v>650</v>
      </c>
      <c r="H1477" t="s">
        <v>919</v>
      </c>
      <c r="I1477">
        <v>-112.5</v>
      </c>
    </row>
    <row r="1478" spans="1:9" x14ac:dyDescent="0.35">
      <c r="A1478">
        <v>20141</v>
      </c>
      <c r="B1478">
        <v>132</v>
      </c>
      <c r="C1478" t="s">
        <v>499</v>
      </c>
      <c r="D1478">
        <v>149</v>
      </c>
      <c r="E1478" t="s">
        <v>73</v>
      </c>
      <c r="F1478" s="2">
        <v>45469</v>
      </c>
      <c r="G1478" t="s">
        <v>650</v>
      </c>
      <c r="H1478" t="s">
        <v>1152</v>
      </c>
      <c r="I1478">
        <v>-4.95</v>
      </c>
    </row>
    <row r="1479" spans="1:9" x14ac:dyDescent="0.35">
      <c r="A1479">
        <v>20142</v>
      </c>
      <c r="B1479">
        <v>132</v>
      </c>
      <c r="C1479" t="s">
        <v>499</v>
      </c>
      <c r="D1479">
        <v>149</v>
      </c>
      <c r="E1479" t="s">
        <v>73</v>
      </c>
      <c r="F1479" s="2">
        <v>45469</v>
      </c>
      <c r="G1479" t="s">
        <v>648</v>
      </c>
      <c r="H1479" t="s">
        <v>1115</v>
      </c>
      <c r="I1479">
        <v>101.2</v>
      </c>
    </row>
    <row r="1480" spans="1:9" x14ac:dyDescent="0.35">
      <c r="A1480">
        <v>20143</v>
      </c>
      <c r="B1480">
        <v>132</v>
      </c>
      <c r="C1480" t="s">
        <v>499</v>
      </c>
      <c r="D1480">
        <v>149</v>
      </c>
      <c r="E1480" t="s">
        <v>73</v>
      </c>
      <c r="F1480" s="2">
        <v>45469</v>
      </c>
      <c r="G1480" t="s">
        <v>648</v>
      </c>
      <c r="H1480" t="s">
        <v>1118</v>
      </c>
      <c r="I1480">
        <v>351.48</v>
      </c>
    </row>
    <row r="1481" spans="1:9" x14ac:dyDescent="0.35">
      <c r="A1481">
        <v>20144</v>
      </c>
      <c r="B1481">
        <v>132</v>
      </c>
      <c r="C1481" t="s">
        <v>499</v>
      </c>
      <c r="D1481">
        <v>149</v>
      </c>
      <c r="E1481" t="s">
        <v>73</v>
      </c>
      <c r="F1481" s="2">
        <v>45469</v>
      </c>
      <c r="G1481" t="s">
        <v>648</v>
      </c>
      <c r="H1481" t="s">
        <v>1119</v>
      </c>
      <c r="I1481">
        <v>908.44</v>
      </c>
    </row>
    <row r="1482" spans="1:9" x14ac:dyDescent="0.35">
      <c r="A1482">
        <v>20145</v>
      </c>
      <c r="B1482">
        <v>132</v>
      </c>
      <c r="C1482" t="s">
        <v>499</v>
      </c>
      <c r="D1482">
        <v>149</v>
      </c>
      <c r="E1482" t="s">
        <v>73</v>
      </c>
      <c r="F1482" s="2">
        <v>45469</v>
      </c>
      <c r="G1482" t="s">
        <v>648</v>
      </c>
      <c r="H1482" t="s">
        <v>1121</v>
      </c>
      <c r="I1482">
        <v>11314.89</v>
      </c>
    </row>
    <row r="1483" spans="1:9" x14ac:dyDescent="0.35">
      <c r="A1483">
        <v>20146</v>
      </c>
      <c r="B1483">
        <v>132</v>
      </c>
      <c r="C1483" t="s">
        <v>499</v>
      </c>
      <c r="D1483">
        <v>149</v>
      </c>
      <c r="E1483" t="s">
        <v>73</v>
      </c>
      <c r="F1483" s="2">
        <v>45469</v>
      </c>
      <c r="G1483" t="s">
        <v>648</v>
      </c>
      <c r="H1483" t="s">
        <v>1121</v>
      </c>
      <c r="I1483">
        <v>546.27</v>
      </c>
    </row>
    <row r="1484" spans="1:9" x14ac:dyDescent="0.35">
      <c r="A1484">
        <v>20147</v>
      </c>
      <c r="B1484">
        <v>132</v>
      </c>
      <c r="C1484" t="s">
        <v>499</v>
      </c>
      <c r="D1484">
        <v>149</v>
      </c>
      <c r="E1484" t="s">
        <v>73</v>
      </c>
      <c r="F1484" s="2">
        <v>45469</v>
      </c>
      <c r="G1484" t="s">
        <v>650</v>
      </c>
      <c r="H1484" t="s">
        <v>1122</v>
      </c>
      <c r="I1484">
        <v>-13000</v>
      </c>
    </row>
    <row r="1485" spans="1:9" x14ac:dyDescent="0.35">
      <c r="A1485">
        <v>20148</v>
      </c>
      <c r="B1485">
        <v>132</v>
      </c>
      <c r="C1485" t="s">
        <v>499</v>
      </c>
      <c r="D1485">
        <v>149</v>
      </c>
      <c r="E1485" t="s">
        <v>73</v>
      </c>
      <c r="F1485" s="2">
        <v>45469</v>
      </c>
      <c r="G1485" t="s">
        <v>648</v>
      </c>
      <c r="H1485" t="s">
        <v>1153</v>
      </c>
      <c r="I1485">
        <v>37.29</v>
      </c>
    </row>
    <row r="1486" spans="1:9" x14ac:dyDescent="0.35">
      <c r="A1486">
        <v>17304</v>
      </c>
      <c r="B1486">
        <v>134</v>
      </c>
      <c r="C1486" t="s">
        <v>139</v>
      </c>
      <c r="D1486">
        <v>149</v>
      </c>
      <c r="E1486" t="s">
        <v>73</v>
      </c>
      <c r="F1486" s="2">
        <v>45469</v>
      </c>
      <c r="G1486" t="s">
        <v>648</v>
      </c>
      <c r="H1486" t="s">
        <v>680</v>
      </c>
      <c r="I1486">
        <v>4000</v>
      </c>
    </row>
    <row r="1487" spans="1:9" x14ac:dyDescent="0.35">
      <c r="A1487">
        <v>17305</v>
      </c>
      <c r="B1487">
        <v>134</v>
      </c>
      <c r="C1487" t="s">
        <v>139</v>
      </c>
      <c r="D1487">
        <v>149</v>
      </c>
      <c r="E1487" t="s">
        <v>73</v>
      </c>
      <c r="F1487" s="2">
        <v>45469</v>
      </c>
      <c r="G1487" t="s">
        <v>650</v>
      </c>
      <c r="H1487" t="s">
        <v>745</v>
      </c>
      <c r="I1487">
        <v>-90.69</v>
      </c>
    </row>
    <row r="1488" spans="1:9" x14ac:dyDescent="0.35">
      <c r="A1488">
        <v>17308</v>
      </c>
      <c r="B1488">
        <v>134</v>
      </c>
      <c r="C1488" t="s">
        <v>139</v>
      </c>
      <c r="D1488">
        <v>149</v>
      </c>
      <c r="E1488" t="s">
        <v>73</v>
      </c>
      <c r="F1488" s="2">
        <v>45469</v>
      </c>
      <c r="G1488" t="s">
        <v>650</v>
      </c>
      <c r="H1488" t="s">
        <v>1154</v>
      </c>
      <c r="I1488">
        <v>-318.94</v>
      </c>
    </row>
    <row r="1489" spans="1:9" x14ac:dyDescent="0.35">
      <c r="A1489">
        <v>17309</v>
      </c>
      <c r="B1489">
        <v>134</v>
      </c>
      <c r="C1489" t="s">
        <v>139</v>
      </c>
      <c r="D1489">
        <v>149</v>
      </c>
      <c r="E1489" t="s">
        <v>73</v>
      </c>
      <c r="F1489" s="2">
        <v>45469</v>
      </c>
      <c r="G1489" t="s">
        <v>650</v>
      </c>
      <c r="H1489" t="s">
        <v>1155</v>
      </c>
      <c r="I1489">
        <v>-472.81</v>
      </c>
    </row>
    <row r="1490" spans="1:9" x14ac:dyDescent="0.35">
      <c r="A1490">
        <v>17314</v>
      </c>
      <c r="B1490">
        <v>134</v>
      </c>
      <c r="C1490" t="s">
        <v>139</v>
      </c>
      <c r="D1490">
        <v>149</v>
      </c>
      <c r="E1490" t="s">
        <v>73</v>
      </c>
      <c r="F1490" s="2">
        <v>45469</v>
      </c>
      <c r="G1490" t="s">
        <v>650</v>
      </c>
      <c r="H1490" t="s">
        <v>1156</v>
      </c>
      <c r="I1490">
        <v>-203.6</v>
      </c>
    </row>
    <row r="1491" spans="1:9" x14ac:dyDescent="0.35">
      <c r="A1491">
        <v>17315</v>
      </c>
      <c r="B1491">
        <v>134</v>
      </c>
      <c r="C1491" t="s">
        <v>139</v>
      </c>
      <c r="D1491">
        <v>149</v>
      </c>
      <c r="E1491" t="s">
        <v>73</v>
      </c>
      <c r="F1491" s="2">
        <v>45469</v>
      </c>
      <c r="G1491" t="s">
        <v>650</v>
      </c>
      <c r="H1491" t="s">
        <v>1043</v>
      </c>
      <c r="I1491">
        <v>-1565.05</v>
      </c>
    </row>
    <row r="1492" spans="1:9" x14ac:dyDescent="0.35">
      <c r="A1492">
        <v>17316</v>
      </c>
      <c r="B1492">
        <v>134</v>
      </c>
      <c r="C1492" t="s">
        <v>139</v>
      </c>
      <c r="D1492">
        <v>149</v>
      </c>
      <c r="E1492" t="s">
        <v>73</v>
      </c>
      <c r="F1492" s="2">
        <v>45469</v>
      </c>
      <c r="G1492" t="s">
        <v>650</v>
      </c>
      <c r="H1492" t="s">
        <v>1010</v>
      </c>
      <c r="I1492">
        <v>-748.1</v>
      </c>
    </row>
    <row r="1493" spans="1:9" x14ac:dyDescent="0.35">
      <c r="A1493">
        <v>17317</v>
      </c>
      <c r="B1493">
        <v>134</v>
      </c>
      <c r="C1493" t="s">
        <v>139</v>
      </c>
      <c r="D1493">
        <v>149</v>
      </c>
      <c r="E1493" t="s">
        <v>73</v>
      </c>
      <c r="F1493" s="2">
        <v>45469</v>
      </c>
      <c r="G1493" t="s">
        <v>648</v>
      </c>
      <c r="H1493" t="s">
        <v>680</v>
      </c>
      <c r="I1493">
        <v>65000</v>
      </c>
    </row>
    <row r="1494" spans="1:9" x14ac:dyDescent="0.35">
      <c r="A1494">
        <v>17319</v>
      </c>
      <c r="B1494">
        <v>134</v>
      </c>
      <c r="C1494" t="s">
        <v>139</v>
      </c>
      <c r="D1494">
        <v>149</v>
      </c>
      <c r="E1494" t="s">
        <v>73</v>
      </c>
      <c r="F1494" s="2">
        <v>45469</v>
      </c>
      <c r="G1494" t="s">
        <v>650</v>
      </c>
      <c r="H1494" t="s">
        <v>1157</v>
      </c>
      <c r="I1494">
        <v>-64626.62</v>
      </c>
    </row>
    <row r="1495" spans="1:9" x14ac:dyDescent="0.35">
      <c r="A1495">
        <v>17320</v>
      </c>
      <c r="B1495">
        <v>134</v>
      </c>
      <c r="C1495" t="s">
        <v>139</v>
      </c>
      <c r="D1495">
        <v>149</v>
      </c>
      <c r="E1495" t="s">
        <v>73</v>
      </c>
      <c r="F1495" s="2">
        <v>45469</v>
      </c>
      <c r="G1495" t="s">
        <v>648</v>
      </c>
      <c r="H1495" t="s">
        <v>680</v>
      </c>
      <c r="I1495">
        <v>44000</v>
      </c>
    </row>
    <row r="1496" spans="1:9" x14ac:dyDescent="0.35">
      <c r="A1496">
        <v>17322</v>
      </c>
      <c r="B1496">
        <v>134</v>
      </c>
      <c r="C1496" t="s">
        <v>139</v>
      </c>
      <c r="D1496">
        <v>149</v>
      </c>
      <c r="E1496" t="s">
        <v>73</v>
      </c>
      <c r="F1496" s="2">
        <v>45469</v>
      </c>
      <c r="G1496" t="s">
        <v>650</v>
      </c>
      <c r="H1496" t="s">
        <v>989</v>
      </c>
      <c r="I1496">
        <v>-44000</v>
      </c>
    </row>
    <row r="1497" spans="1:9" x14ac:dyDescent="0.35">
      <c r="A1497">
        <v>20543</v>
      </c>
      <c r="B1497">
        <v>133</v>
      </c>
      <c r="C1497" t="s">
        <v>305</v>
      </c>
      <c r="D1497">
        <v>149</v>
      </c>
      <c r="E1497" t="s">
        <v>73</v>
      </c>
      <c r="F1497" s="2">
        <v>45468</v>
      </c>
      <c r="G1497" t="s">
        <v>648</v>
      </c>
      <c r="H1497" t="s">
        <v>1158</v>
      </c>
      <c r="I1497">
        <v>25921.74</v>
      </c>
    </row>
    <row r="1498" spans="1:9" x14ac:dyDescent="0.35">
      <c r="A1498">
        <v>20544</v>
      </c>
      <c r="B1498">
        <v>133</v>
      </c>
      <c r="C1498" t="s">
        <v>305</v>
      </c>
      <c r="D1498">
        <v>149</v>
      </c>
      <c r="E1498" t="s">
        <v>73</v>
      </c>
      <c r="F1498" s="2">
        <v>45468</v>
      </c>
      <c r="G1498" t="s">
        <v>648</v>
      </c>
      <c r="H1498" t="s">
        <v>1159</v>
      </c>
      <c r="I1498">
        <v>13000</v>
      </c>
    </row>
    <row r="1499" spans="1:9" x14ac:dyDescent="0.35">
      <c r="A1499">
        <v>20545</v>
      </c>
      <c r="B1499">
        <v>133</v>
      </c>
      <c r="C1499" t="s">
        <v>305</v>
      </c>
      <c r="D1499">
        <v>149</v>
      </c>
      <c r="E1499" t="s">
        <v>73</v>
      </c>
      <c r="F1499" s="2">
        <v>45468</v>
      </c>
      <c r="G1499" t="s">
        <v>650</v>
      </c>
      <c r="H1499" t="s">
        <v>1160</v>
      </c>
      <c r="I1499">
        <v>-4000</v>
      </c>
    </row>
    <row r="1500" spans="1:9" x14ac:dyDescent="0.35">
      <c r="A1500">
        <v>20546</v>
      </c>
      <c r="B1500">
        <v>133</v>
      </c>
      <c r="C1500" t="s">
        <v>305</v>
      </c>
      <c r="D1500">
        <v>149</v>
      </c>
      <c r="E1500" t="s">
        <v>73</v>
      </c>
      <c r="F1500" s="2">
        <v>45468</v>
      </c>
      <c r="G1500" t="s">
        <v>650</v>
      </c>
      <c r="H1500" t="s">
        <v>1161</v>
      </c>
      <c r="I1500">
        <v>-9951</v>
      </c>
    </row>
    <row r="1501" spans="1:9" x14ac:dyDescent="0.35">
      <c r="A1501">
        <v>20547</v>
      </c>
      <c r="B1501">
        <v>133</v>
      </c>
      <c r="C1501" t="s">
        <v>305</v>
      </c>
      <c r="D1501">
        <v>149</v>
      </c>
      <c r="E1501" t="s">
        <v>73</v>
      </c>
      <c r="F1501" s="2">
        <v>45468</v>
      </c>
      <c r="G1501" t="s">
        <v>650</v>
      </c>
      <c r="H1501" t="s">
        <v>1162</v>
      </c>
      <c r="I1501">
        <v>-1666.33</v>
      </c>
    </row>
    <row r="1502" spans="1:9" x14ac:dyDescent="0.35">
      <c r="A1502">
        <v>20548</v>
      </c>
      <c r="B1502">
        <v>133</v>
      </c>
      <c r="C1502" t="s">
        <v>305</v>
      </c>
      <c r="D1502">
        <v>149</v>
      </c>
      <c r="E1502" t="s">
        <v>73</v>
      </c>
      <c r="F1502" s="2">
        <v>45468</v>
      </c>
      <c r="G1502" t="s">
        <v>650</v>
      </c>
      <c r="H1502" t="s">
        <v>855</v>
      </c>
      <c r="I1502">
        <v>-42</v>
      </c>
    </row>
    <row r="1503" spans="1:9" x14ac:dyDescent="0.35">
      <c r="A1503">
        <v>20549</v>
      </c>
      <c r="B1503">
        <v>133</v>
      </c>
      <c r="C1503" t="s">
        <v>305</v>
      </c>
      <c r="D1503">
        <v>149</v>
      </c>
      <c r="E1503" t="s">
        <v>73</v>
      </c>
      <c r="F1503" s="2">
        <v>45468</v>
      </c>
      <c r="G1503" t="s">
        <v>650</v>
      </c>
      <c r="H1503" t="s">
        <v>956</v>
      </c>
      <c r="I1503">
        <v>-1777.28</v>
      </c>
    </row>
    <row r="1504" spans="1:9" x14ac:dyDescent="0.35">
      <c r="A1504">
        <v>20550</v>
      </c>
      <c r="B1504">
        <v>133</v>
      </c>
      <c r="C1504" t="s">
        <v>305</v>
      </c>
      <c r="D1504">
        <v>149</v>
      </c>
      <c r="E1504" t="s">
        <v>73</v>
      </c>
      <c r="F1504" s="2">
        <v>45468</v>
      </c>
      <c r="G1504" t="s">
        <v>650</v>
      </c>
      <c r="H1504" t="s">
        <v>1060</v>
      </c>
      <c r="I1504">
        <v>-17679.98</v>
      </c>
    </row>
    <row r="1505" spans="1:9" x14ac:dyDescent="0.35">
      <c r="A1505">
        <v>20551</v>
      </c>
      <c r="B1505">
        <v>133</v>
      </c>
      <c r="C1505" t="s">
        <v>305</v>
      </c>
      <c r="D1505">
        <v>149</v>
      </c>
      <c r="E1505" t="s">
        <v>73</v>
      </c>
      <c r="F1505" s="2">
        <v>45468</v>
      </c>
      <c r="G1505" t="s">
        <v>650</v>
      </c>
      <c r="H1505" t="s">
        <v>933</v>
      </c>
      <c r="I1505">
        <v>-168</v>
      </c>
    </row>
    <row r="1506" spans="1:9" x14ac:dyDescent="0.35">
      <c r="A1506">
        <v>20552</v>
      </c>
      <c r="B1506">
        <v>133</v>
      </c>
      <c r="C1506" t="s">
        <v>305</v>
      </c>
      <c r="D1506">
        <v>149</v>
      </c>
      <c r="E1506" t="s">
        <v>73</v>
      </c>
      <c r="F1506" s="2">
        <v>45468</v>
      </c>
      <c r="G1506" t="s">
        <v>650</v>
      </c>
      <c r="H1506" t="s">
        <v>873</v>
      </c>
      <c r="I1506">
        <v>-432</v>
      </c>
    </row>
    <row r="1507" spans="1:9" x14ac:dyDescent="0.35">
      <c r="A1507">
        <v>20553</v>
      </c>
      <c r="B1507">
        <v>133</v>
      </c>
      <c r="C1507" t="s">
        <v>305</v>
      </c>
      <c r="D1507">
        <v>149</v>
      </c>
      <c r="E1507" t="s">
        <v>73</v>
      </c>
      <c r="F1507" s="2">
        <v>45468</v>
      </c>
      <c r="G1507" t="s">
        <v>650</v>
      </c>
      <c r="H1507" t="s">
        <v>874</v>
      </c>
      <c r="I1507">
        <v>-5594.42</v>
      </c>
    </row>
    <row r="1508" spans="1:9" x14ac:dyDescent="0.35">
      <c r="A1508">
        <v>20554</v>
      </c>
      <c r="B1508">
        <v>133</v>
      </c>
      <c r="C1508" t="s">
        <v>305</v>
      </c>
      <c r="D1508">
        <v>149</v>
      </c>
      <c r="E1508" t="s">
        <v>73</v>
      </c>
      <c r="F1508" s="2">
        <v>45468</v>
      </c>
      <c r="G1508" t="s">
        <v>650</v>
      </c>
      <c r="H1508" t="s">
        <v>873</v>
      </c>
      <c r="I1508">
        <v>-624</v>
      </c>
    </row>
    <row r="1509" spans="1:9" x14ac:dyDescent="0.35">
      <c r="A1509">
        <v>20555</v>
      </c>
      <c r="B1509">
        <v>133</v>
      </c>
      <c r="C1509" t="s">
        <v>305</v>
      </c>
      <c r="D1509">
        <v>149</v>
      </c>
      <c r="E1509" t="s">
        <v>73</v>
      </c>
      <c r="F1509" s="2">
        <v>45468</v>
      </c>
      <c r="G1509" t="s">
        <v>650</v>
      </c>
      <c r="H1509" t="s">
        <v>921</v>
      </c>
      <c r="I1509">
        <v>-95.35</v>
      </c>
    </row>
    <row r="1510" spans="1:9" x14ac:dyDescent="0.35">
      <c r="A1510">
        <v>20556</v>
      </c>
      <c r="B1510">
        <v>133</v>
      </c>
      <c r="C1510" t="s">
        <v>305</v>
      </c>
      <c r="D1510">
        <v>149</v>
      </c>
      <c r="E1510" t="s">
        <v>73</v>
      </c>
      <c r="F1510" s="2">
        <v>45468</v>
      </c>
      <c r="G1510" t="s">
        <v>650</v>
      </c>
      <c r="H1510" t="s">
        <v>891</v>
      </c>
      <c r="I1510">
        <v>-362.6</v>
      </c>
    </row>
    <row r="1511" spans="1:9" x14ac:dyDescent="0.35">
      <c r="A1511">
        <v>20557</v>
      </c>
      <c r="B1511">
        <v>133</v>
      </c>
      <c r="C1511" t="s">
        <v>305</v>
      </c>
      <c r="D1511">
        <v>149</v>
      </c>
      <c r="E1511" t="s">
        <v>73</v>
      </c>
      <c r="F1511" s="2">
        <v>45468</v>
      </c>
      <c r="G1511" t="s">
        <v>650</v>
      </c>
      <c r="H1511" t="s">
        <v>865</v>
      </c>
      <c r="I1511">
        <v>-635</v>
      </c>
    </row>
    <row r="1512" spans="1:9" x14ac:dyDescent="0.35">
      <c r="A1512">
        <v>20558</v>
      </c>
      <c r="B1512">
        <v>133</v>
      </c>
      <c r="C1512" t="s">
        <v>305</v>
      </c>
      <c r="D1512">
        <v>149</v>
      </c>
      <c r="E1512" t="s">
        <v>73</v>
      </c>
      <c r="F1512" s="2">
        <v>45468</v>
      </c>
      <c r="G1512" t="s">
        <v>650</v>
      </c>
      <c r="H1512" t="s">
        <v>1060</v>
      </c>
      <c r="I1512">
        <v>-55282.42</v>
      </c>
    </row>
    <row r="1513" spans="1:9" x14ac:dyDescent="0.35">
      <c r="A1513">
        <v>20559</v>
      </c>
      <c r="B1513">
        <v>133</v>
      </c>
      <c r="C1513" t="s">
        <v>305</v>
      </c>
      <c r="D1513">
        <v>149</v>
      </c>
      <c r="E1513" t="s">
        <v>73</v>
      </c>
      <c r="F1513" s="2">
        <v>45468</v>
      </c>
      <c r="G1513" t="s">
        <v>650</v>
      </c>
      <c r="H1513" t="s">
        <v>867</v>
      </c>
      <c r="I1513">
        <v>-1001.92</v>
      </c>
    </row>
    <row r="1514" spans="1:9" x14ac:dyDescent="0.35">
      <c r="A1514">
        <v>20130</v>
      </c>
      <c r="B1514">
        <v>132</v>
      </c>
      <c r="C1514" t="s">
        <v>499</v>
      </c>
      <c r="D1514">
        <v>149</v>
      </c>
      <c r="E1514" t="s">
        <v>73</v>
      </c>
      <c r="F1514" s="2">
        <v>45468</v>
      </c>
      <c r="G1514" t="s">
        <v>650</v>
      </c>
      <c r="H1514" t="s">
        <v>1163</v>
      </c>
      <c r="I1514">
        <v>-4.95</v>
      </c>
    </row>
    <row r="1515" spans="1:9" x14ac:dyDescent="0.35">
      <c r="A1515">
        <v>20131</v>
      </c>
      <c r="B1515">
        <v>132</v>
      </c>
      <c r="C1515" t="s">
        <v>499</v>
      </c>
      <c r="D1515">
        <v>149</v>
      </c>
      <c r="E1515" t="s">
        <v>73</v>
      </c>
      <c r="F1515" s="2">
        <v>45468</v>
      </c>
      <c r="G1515" t="s">
        <v>650</v>
      </c>
      <c r="H1515" t="s">
        <v>1164</v>
      </c>
      <c r="I1515">
        <v>-13.45</v>
      </c>
    </row>
    <row r="1516" spans="1:9" x14ac:dyDescent="0.35">
      <c r="A1516">
        <v>20132</v>
      </c>
      <c r="B1516">
        <v>132</v>
      </c>
      <c r="C1516" t="s">
        <v>499</v>
      </c>
      <c r="D1516">
        <v>149</v>
      </c>
      <c r="E1516" t="s">
        <v>73</v>
      </c>
      <c r="F1516" s="2">
        <v>45468</v>
      </c>
      <c r="G1516" t="s">
        <v>648</v>
      </c>
      <c r="H1516" t="s">
        <v>1115</v>
      </c>
      <c r="I1516">
        <v>69.37</v>
      </c>
    </row>
    <row r="1517" spans="1:9" x14ac:dyDescent="0.35">
      <c r="A1517">
        <v>20133</v>
      </c>
      <c r="B1517">
        <v>132</v>
      </c>
      <c r="C1517" t="s">
        <v>499</v>
      </c>
      <c r="D1517">
        <v>149</v>
      </c>
      <c r="E1517" t="s">
        <v>73</v>
      </c>
      <c r="F1517" s="2">
        <v>45468</v>
      </c>
      <c r="G1517" t="s">
        <v>648</v>
      </c>
      <c r="H1517" t="s">
        <v>1119</v>
      </c>
      <c r="I1517">
        <v>901.94</v>
      </c>
    </row>
    <row r="1518" spans="1:9" x14ac:dyDescent="0.35">
      <c r="A1518">
        <v>20134</v>
      </c>
      <c r="B1518">
        <v>132</v>
      </c>
      <c r="C1518" t="s">
        <v>499</v>
      </c>
      <c r="D1518">
        <v>149</v>
      </c>
      <c r="E1518" t="s">
        <v>73</v>
      </c>
      <c r="F1518" s="2">
        <v>45468</v>
      </c>
      <c r="G1518" t="s">
        <v>648</v>
      </c>
      <c r="H1518" t="s">
        <v>1118</v>
      </c>
      <c r="I1518">
        <v>585.07000000000005</v>
      </c>
    </row>
    <row r="1519" spans="1:9" x14ac:dyDescent="0.35">
      <c r="A1519">
        <v>20135</v>
      </c>
      <c r="B1519">
        <v>132</v>
      </c>
      <c r="C1519" t="s">
        <v>499</v>
      </c>
      <c r="D1519">
        <v>149</v>
      </c>
      <c r="E1519" t="s">
        <v>73</v>
      </c>
      <c r="F1519" s="2">
        <v>45468</v>
      </c>
      <c r="G1519" t="s">
        <v>648</v>
      </c>
      <c r="H1519" t="s">
        <v>1117</v>
      </c>
      <c r="I1519">
        <v>29.23</v>
      </c>
    </row>
    <row r="1520" spans="1:9" x14ac:dyDescent="0.35">
      <c r="A1520">
        <v>20136</v>
      </c>
      <c r="B1520">
        <v>132</v>
      </c>
      <c r="C1520" t="s">
        <v>499</v>
      </c>
      <c r="D1520">
        <v>149</v>
      </c>
      <c r="E1520" t="s">
        <v>73</v>
      </c>
      <c r="F1520" s="2">
        <v>45468</v>
      </c>
      <c r="G1520" t="s">
        <v>648</v>
      </c>
      <c r="H1520" t="s">
        <v>1120</v>
      </c>
      <c r="I1520">
        <v>1156.52</v>
      </c>
    </row>
    <row r="1521" spans="1:9" x14ac:dyDescent="0.35">
      <c r="A1521">
        <v>20137</v>
      </c>
      <c r="B1521">
        <v>132</v>
      </c>
      <c r="C1521" t="s">
        <v>499</v>
      </c>
      <c r="D1521">
        <v>149</v>
      </c>
      <c r="E1521" t="s">
        <v>73</v>
      </c>
      <c r="F1521" s="2">
        <v>45468</v>
      </c>
      <c r="G1521" t="s">
        <v>648</v>
      </c>
      <c r="H1521" t="s">
        <v>1121</v>
      </c>
      <c r="I1521">
        <v>8882.67</v>
      </c>
    </row>
    <row r="1522" spans="1:9" x14ac:dyDescent="0.35">
      <c r="A1522">
        <v>20138</v>
      </c>
      <c r="B1522">
        <v>132</v>
      </c>
      <c r="C1522" t="s">
        <v>499</v>
      </c>
      <c r="D1522">
        <v>149</v>
      </c>
      <c r="E1522" t="s">
        <v>73</v>
      </c>
      <c r="F1522" s="2">
        <v>45468</v>
      </c>
      <c r="G1522" t="s">
        <v>648</v>
      </c>
      <c r="H1522" t="s">
        <v>1121</v>
      </c>
      <c r="I1522">
        <v>574.11</v>
      </c>
    </row>
    <row r="1523" spans="1:9" x14ac:dyDescent="0.35">
      <c r="A1523">
        <v>20139</v>
      </c>
      <c r="B1523">
        <v>132</v>
      </c>
      <c r="C1523" t="s">
        <v>499</v>
      </c>
      <c r="D1523">
        <v>149</v>
      </c>
      <c r="E1523" t="s">
        <v>73</v>
      </c>
      <c r="F1523" s="2">
        <v>45468</v>
      </c>
      <c r="G1523" t="s">
        <v>650</v>
      </c>
      <c r="H1523" t="s">
        <v>1122</v>
      </c>
      <c r="I1523">
        <v>-13000</v>
      </c>
    </row>
    <row r="1524" spans="1:9" x14ac:dyDescent="0.35">
      <c r="A1524">
        <v>17293</v>
      </c>
      <c r="B1524">
        <v>134</v>
      </c>
      <c r="C1524" t="s">
        <v>139</v>
      </c>
      <c r="D1524">
        <v>149</v>
      </c>
      <c r="E1524" t="s">
        <v>73</v>
      </c>
      <c r="F1524" s="2">
        <v>45468</v>
      </c>
      <c r="G1524" t="s">
        <v>648</v>
      </c>
      <c r="H1524" t="s">
        <v>680</v>
      </c>
      <c r="I1524">
        <v>18000</v>
      </c>
    </row>
    <row r="1525" spans="1:9" x14ac:dyDescent="0.35">
      <c r="A1525">
        <v>17295</v>
      </c>
      <c r="B1525">
        <v>134</v>
      </c>
      <c r="C1525" t="s">
        <v>139</v>
      </c>
      <c r="D1525">
        <v>149</v>
      </c>
      <c r="E1525" t="s">
        <v>73</v>
      </c>
      <c r="F1525" s="2">
        <v>45468</v>
      </c>
      <c r="G1525" t="s">
        <v>650</v>
      </c>
      <c r="H1525" t="s">
        <v>1165</v>
      </c>
      <c r="I1525">
        <v>-996.4</v>
      </c>
    </row>
    <row r="1526" spans="1:9" x14ac:dyDescent="0.35">
      <c r="A1526">
        <v>17298</v>
      </c>
      <c r="B1526">
        <v>134</v>
      </c>
      <c r="C1526" t="s">
        <v>139</v>
      </c>
      <c r="D1526">
        <v>149</v>
      </c>
      <c r="E1526" t="s">
        <v>73</v>
      </c>
      <c r="F1526" s="2">
        <v>45468</v>
      </c>
      <c r="G1526" t="s">
        <v>650</v>
      </c>
      <c r="H1526" t="s">
        <v>1082</v>
      </c>
      <c r="I1526">
        <v>-1886.3</v>
      </c>
    </row>
    <row r="1527" spans="1:9" x14ac:dyDescent="0.35">
      <c r="A1527">
        <v>17300</v>
      </c>
      <c r="B1527">
        <v>134</v>
      </c>
      <c r="C1527" t="s">
        <v>139</v>
      </c>
      <c r="D1527">
        <v>149</v>
      </c>
      <c r="E1527" t="s">
        <v>73</v>
      </c>
      <c r="F1527" s="2">
        <v>45468</v>
      </c>
      <c r="G1527" t="s">
        <v>650</v>
      </c>
      <c r="H1527" t="s">
        <v>1126</v>
      </c>
      <c r="I1527">
        <v>-4254.8</v>
      </c>
    </row>
    <row r="1528" spans="1:9" x14ac:dyDescent="0.35">
      <c r="A1528">
        <v>17302</v>
      </c>
      <c r="B1528">
        <v>134</v>
      </c>
      <c r="C1528" t="s">
        <v>139</v>
      </c>
      <c r="D1528">
        <v>149</v>
      </c>
      <c r="E1528" t="s">
        <v>73</v>
      </c>
      <c r="F1528" s="2">
        <v>45468</v>
      </c>
      <c r="G1528" t="s">
        <v>650</v>
      </c>
      <c r="H1528" t="s">
        <v>1006</v>
      </c>
      <c r="I1528">
        <v>-6243</v>
      </c>
    </row>
    <row r="1529" spans="1:9" x14ac:dyDescent="0.35">
      <c r="A1529">
        <v>17303</v>
      </c>
      <c r="B1529">
        <v>134</v>
      </c>
      <c r="C1529" t="s">
        <v>139</v>
      </c>
      <c r="D1529">
        <v>149</v>
      </c>
      <c r="E1529" t="s">
        <v>73</v>
      </c>
      <c r="F1529" s="2">
        <v>45468</v>
      </c>
      <c r="G1529" t="s">
        <v>650</v>
      </c>
      <c r="H1529" t="s">
        <v>1005</v>
      </c>
      <c r="I1529">
        <v>-5382</v>
      </c>
    </row>
    <row r="1530" spans="1:9" x14ac:dyDescent="0.35">
      <c r="A1530">
        <v>20523</v>
      </c>
      <c r="B1530">
        <v>133</v>
      </c>
      <c r="C1530" t="s">
        <v>305</v>
      </c>
      <c r="D1530">
        <v>149</v>
      </c>
      <c r="E1530" t="s">
        <v>73</v>
      </c>
      <c r="F1530" s="2">
        <v>45467</v>
      </c>
      <c r="G1530" t="s">
        <v>650</v>
      </c>
      <c r="H1530" t="s">
        <v>1166</v>
      </c>
      <c r="I1530">
        <v>-938.47</v>
      </c>
    </row>
    <row r="1531" spans="1:9" x14ac:dyDescent="0.35">
      <c r="A1531">
        <v>20524</v>
      </c>
      <c r="B1531">
        <v>133</v>
      </c>
      <c r="C1531" t="s">
        <v>305</v>
      </c>
      <c r="D1531">
        <v>149</v>
      </c>
      <c r="E1531" t="s">
        <v>73</v>
      </c>
      <c r="F1531" s="2">
        <v>45467</v>
      </c>
      <c r="G1531" t="s">
        <v>650</v>
      </c>
      <c r="H1531" t="s">
        <v>1019</v>
      </c>
      <c r="I1531">
        <v>-368.5</v>
      </c>
    </row>
    <row r="1532" spans="1:9" x14ac:dyDescent="0.35">
      <c r="A1532">
        <v>20525</v>
      </c>
      <c r="B1532">
        <v>133</v>
      </c>
      <c r="C1532" t="s">
        <v>305</v>
      </c>
      <c r="D1532">
        <v>149</v>
      </c>
      <c r="E1532" t="s">
        <v>73</v>
      </c>
      <c r="F1532" s="2">
        <v>45467</v>
      </c>
      <c r="G1532" t="s">
        <v>648</v>
      </c>
      <c r="H1532" t="s">
        <v>777</v>
      </c>
      <c r="I1532">
        <v>95.62</v>
      </c>
    </row>
    <row r="1533" spans="1:9" x14ac:dyDescent="0.35">
      <c r="A1533">
        <v>20526</v>
      </c>
      <c r="B1533">
        <v>133</v>
      </c>
      <c r="C1533" t="s">
        <v>305</v>
      </c>
      <c r="D1533">
        <v>149</v>
      </c>
      <c r="E1533" t="s">
        <v>73</v>
      </c>
      <c r="F1533" s="2">
        <v>45467</v>
      </c>
      <c r="G1533" t="s">
        <v>648</v>
      </c>
      <c r="H1533" t="s">
        <v>1167</v>
      </c>
      <c r="I1533">
        <v>7900</v>
      </c>
    </row>
    <row r="1534" spans="1:9" x14ac:dyDescent="0.35">
      <c r="A1534">
        <v>20527</v>
      </c>
      <c r="B1534">
        <v>133</v>
      </c>
      <c r="C1534" t="s">
        <v>305</v>
      </c>
      <c r="D1534">
        <v>149</v>
      </c>
      <c r="E1534" t="s">
        <v>73</v>
      </c>
      <c r="F1534" s="2">
        <v>45467</v>
      </c>
      <c r="G1534" t="s">
        <v>648</v>
      </c>
      <c r="H1534" t="s">
        <v>1168</v>
      </c>
      <c r="I1534">
        <v>95000</v>
      </c>
    </row>
    <row r="1535" spans="1:9" x14ac:dyDescent="0.35">
      <c r="A1535">
        <v>20528</v>
      </c>
      <c r="B1535">
        <v>133</v>
      </c>
      <c r="C1535" t="s">
        <v>305</v>
      </c>
      <c r="D1535">
        <v>149</v>
      </c>
      <c r="E1535" t="s">
        <v>73</v>
      </c>
      <c r="F1535" s="2">
        <v>45467</v>
      </c>
      <c r="G1535" t="s">
        <v>648</v>
      </c>
      <c r="H1535" t="s">
        <v>805</v>
      </c>
      <c r="I1535">
        <v>98.81</v>
      </c>
    </row>
    <row r="1536" spans="1:9" x14ac:dyDescent="0.35">
      <c r="A1536">
        <v>20529</v>
      </c>
      <c r="B1536">
        <v>133</v>
      </c>
      <c r="C1536" t="s">
        <v>305</v>
      </c>
      <c r="D1536">
        <v>149</v>
      </c>
      <c r="E1536" t="s">
        <v>73</v>
      </c>
      <c r="F1536" s="2">
        <v>45467</v>
      </c>
      <c r="G1536" t="s">
        <v>650</v>
      </c>
      <c r="H1536" t="s">
        <v>1130</v>
      </c>
      <c r="I1536">
        <v>-331.7</v>
      </c>
    </row>
    <row r="1537" spans="1:9" x14ac:dyDescent="0.35">
      <c r="A1537">
        <v>20530</v>
      </c>
      <c r="B1537">
        <v>133</v>
      </c>
      <c r="C1537" t="s">
        <v>305</v>
      </c>
      <c r="D1537">
        <v>149</v>
      </c>
      <c r="E1537" t="s">
        <v>73</v>
      </c>
      <c r="F1537" s="2">
        <v>45467</v>
      </c>
      <c r="G1537" t="s">
        <v>650</v>
      </c>
      <c r="H1537" t="s">
        <v>1112</v>
      </c>
      <c r="I1537">
        <v>-8728.42</v>
      </c>
    </row>
    <row r="1538" spans="1:9" x14ac:dyDescent="0.35">
      <c r="A1538">
        <v>20531</v>
      </c>
      <c r="B1538">
        <v>133</v>
      </c>
      <c r="C1538" t="s">
        <v>305</v>
      </c>
      <c r="D1538">
        <v>149</v>
      </c>
      <c r="E1538" t="s">
        <v>73</v>
      </c>
      <c r="F1538" s="2">
        <v>45467</v>
      </c>
      <c r="G1538" t="s">
        <v>650</v>
      </c>
      <c r="H1538" t="s">
        <v>936</v>
      </c>
      <c r="I1538">
        <v>-602.4</v>
      </c>
    </row>
    <row r="1539" spans="1:9" x14ac:dyDescent="0.35">
      <c r="A1539">
        <v>20532</v>
      </c>
      <c r="B1539">
        <v>133</v>
      </c>
      <c r="C1539" t="s">
        <v>305</v>
      </c>
      <c r="D1539">
        <v>149</v>
      </c>
      <c r="E1539" t="s">
        <v>73</v>
      </c>
      <c r="F1539" s="2">
        <v>45467</v>
      </c>
      <c r="G1539" t="s">
        <v>650</v>
      </c>
      <c r="H1539" t="s">
        <v>855</v>
      </c>
      <c r="I1539">
        <v>-71.61</v>
      </c>
    </row>
    <row r="1540" spans="1:9" x14ac:dyDescent="0.35">
      <c r="A1540">
        <v>20533</v>
      </c>
      <c r="B1540">
        <v>133</v>
      </c>
      <c r="C1540" t="s">
        <v>305</v>
      </c>
      <c r="D1540">
        <v>149</v>
      </c>
      <c r="E1540" t="s">
        <v>73</v>
      </c>
      <c r="F1540" s="2">
        <v>45467</v>
      </c>
      <c r="G1540" t="s">
        <v>650</v>
      </c>
      <c r="H1540" t="s">
        <v>1018</v>
      </c>
      <c r="I1540">
        <v>-108</v>
      </c>
    </row>
    <row r="1541" spans="1:9" x14ac:dyDescent="0.35">
      <c r="A1541">
        <v>20534</v>
      </c>
      <c r="B1541">
        <v>133</v>
      </c>
      <c r="C1541" t="s">
        <v>305</v>
      </c>
      <c r="D1541">
        <v>149</v>
      </c>
      <c r="E1541" t="s">
        <v>73</v>
      </c>
      <c r="F1541" s="2">
        <v>45467</v>
      </c>
      <c r="G1541" t="s">
        <v>650</v>
      </c>
      <c r="H1541" t="s">
        <v>865</v>
      </c>
      <c r="I1541">
        <v>-190</v>
      </c>
    </row>
    <row r="1542" spans="1:9" x14ac:dyDescent="0.35">
      <c r="A1542">
        <v>20535</v>
      </c>
      <c r="B1542">
        <v>133</v>
      </c>
      <c r="C1542" t="s">
        <v>305</v>
      </c>
      <c r="D1542">
        <v>149</v>
      </c>
      <c r="E1542" t="s">
        <v>73</v>
      </c>
      <c r="F1542" s="2">
        <v>45467</v>
      </c>
      <c r="G1542" t="s">
        <v>650</v>
      </c>
      <c r="H1542" t="s">
        <v>853</v>
      </c>
      <c r="I1542">
        <v>-10000</v>
      </c>
    </row>
    <row r="1543" spans="1:9" x14ac:dyDescent="0.35">
      <c r="A1543">
        <v>20536</v>
      </c>
      <c r="B1543">
        <v>133</v>
      </c>
      <c r="C1543" t="s">
        <v>305</v>
      </c>
      <c r="D1543">
        <v>149</v>
      </c>
      <c r="E1543" t="s">
        <v>73</v>
      </c>
      <c r="F1543" s="2">
        <v>45467</v>
      </c>
      <c r="G1543" t="s">
        <v>650</v>
      </c>
      <c r="H1543" t="s">
        <v>1169</v>
      </c>
      <c r="I1543">
        <v>-1668.83</v>
      </c>
    </row>
    <row r="1544" spans="1:9" x14ac:dyDescent="0.35">
      <c r="A1544">
        <v>20537</v>
      </c>
      <c r="B1544">
        <v>133</v>
      </c>
      <c r="C1544" t="s">
        <v>305</v>
      </c>
      <c r="D1544">
        <v>149</v>
      </c>
      <c r="E1544" t="s">
        <v>73</v>
      </c>
      <c r="F1544" s="2">
        <v>45467</v>
      </c>
      <c r="G1544" t="s">
        <v>650</v>
      </c>
      <c r="H1544" t="s">
        <v>866</v>
      </c>
      <c r="I1544">
        <v>-950.3</v>
      </c>
    </row>
    <row r="1545" spans="1:9" x14ac:dyDescent="0.35">
      <c r="A1545">
        <v>20538</v>
      </c>
      <c r="B1545">
        <v>133</v>
      </c>
      <c r="C1545" t="s">
        <v>305</v>
      </c>
      <c r="D1545">
        <v>149</v>
      </c>
      <c r="E1545" t="s">
        <v>73</v>
      </c>
      <c r="F1545" s="2">
        <v>45467</v>
      </c>
      <c r="G1545" t="s">
        <v>650</v>
      </c>
      <c r="H1545" t="s">
        <v>872</v>
      </c>
      <c r="I1545">
        <v>-3815.35</v>
      </c>
    </row>
    <row r="1546" spans="1:9" x14ac:dyDescent="0.35">
      <c r="A1546">
        <v>20539</v>
      </c>
      <c r="B1546">
        <v>133</v>
      </c>
      <c r="C1546" t="s">
        <v>305</v>
      </c>
      <c r="D1546">
        <v>149</v>
      </c>
      <c r="E1546" t="s">
        <v>73</v>
      </c>
      <c r="F1546" s="2">
        <v>45467</v>
      </c>
      <c r="G1546" t="s">
        <v>650</v>
      </c>
      <c r="H1546" t="s">
        <v>1040</v>
      </c>
      <c r="I1546">
        <v>-212.76</v>
      </c>
    </row>
    <row r="1547" spans="1:9" x14ac:dyDescent="0.35">
      <c r="A1547">
        <v>20540</v>
      </c>
      <c r="B1547">
        <v>133</v>
      </c>
      <c r="C1547" t="s">
        <v>305</v>
      </c>
      <c r="D1547">
        <v>149</v>
      </c>
      <c r="E1547" t="s">
        <v>73</v>
      </c>
      <c r="F1547" s="2">
        <v>45467</v>
      </c>
      <c r="G1547" t="s">
        <v>650</v>
      </c>
      <c r="H1547" t="s">
        <v>903</v>
      </c>
      <c r="I1547">
        <v>-198.75</v>
      </c>
    </row>
    <row r="1548" spans="1:9" x14ac:dyDescent="0.35">
      <c r="A1548">
        <v>20541</v>
      </c>
      <c r="B1548">
        <v>133</v>
      </c>
      <c r="C1548" t="s">
        <v>305</v>
      </c>
      <c r="D1548">
        <v>149</v>
      </c>
      <c r="E1548" t="s">
        <v>73</v>
      </c>
      <c r="F1548" s="2">
        <v>45467</v>
      </c>
      <c r="G1548" t="s">
        <v>650</v>
      </c>
      <c r="H1548" t="s">
        <v>898</v>
      </c>
      <c r="I1548">
        <v>-75.87</v>
      </c>
    </row>
    <row r="1549" spans="1:9" x14ac:dyDescent="0.35">
      <c r="A1549">
        <v>20542</v>
      </c>
      <c r="B1549">
        <v>133</v>
      </c>
      <c r="C1549" t="s">
        <v>305</v>
      </c>
      <c r="D1549">
        <v>149</v>
      </c>
      <c r="E1549" t="s">
        <v>73</v>
      </c>
      <c r="F1549" s="2">
        <v>45467</v>
      </c>
      <c r="G1549" t="s">
        <v>650</v>
      </c>
      <c r="H1549" t="s">
        <v>887</v>
      </c>
      <c r="I1549">
        <v>-1160.95</v>
      </c>
    </row>
    <row r="1550" spans="1:9" x14ac:dyDescent="0.35">
      <c r="A1550">
        <v>20110</v>
      </c>
      <c r="B1550">
        <v>132</v>
      </c>
      <c r="C1550" t="s">
        <v>499</v>
      </c>
      <c r="D1550">
        <v>149</v>
      </c>
      <c r="E1550" t="s">
        <v>73</v>
      </c>
      <c r="F1550" s="2">
        <v>45467</v>
      </c>
      <c r="G1550" t="s">
        <v>648</v>
      </c>
      <c r="H1550" t="s">
        <v>1170</v>
      </c>
      <c r="I1550">
        <v>755.97</v>
      </c>
    </row>
    <row r="1551" spans="1:9" x14ac:dyDescent="0.35">
      <c r="A1551">
        <v>20111</v>
      </c>
      <c r="B1551">
        <v>132</v>
      </c>
      <c r="C1551" t="s">
        <v>499</v>
      </c>
      <c r="D1551">
        <v>149</v>
      </c>
      <c r="E1551" t="s">
        <v>73</v>
      </c>
      <c r="F1551" s="2">
        <v>45467</v>
      </c>
      <c r="G1551" t="s">
        <v>648</v>
      </c>
      <c r="H1551" t="s">
        <v>1171</v>
      </c>
      <c r="I1551">
        <v>11</v>
      </c>
    </row>
    <row r="1552" spans="1:9" x14ac:dyDescent="0.35">
      <c r="A1552">
        <v>20112</v>
      </c>
      <c r="B1552">
        <v>132</v>
      </c>
      <c r="C1552" t="s">
        <v>499</v>
      </c>
      <c r="D1552">
        <v>149</v>
      </c>
      <c r="E1552" t="s">
        <v>73</v>
      </c>
      <c r="F1552" s="2">
        <v>45467</v>
      </c>
      <c r="G1552" t="s">
        <v>648</v>
      </c>
      <c r="H1552" t="s">
        <v>1172</v>
      </c>
      <c r="I1552">
        <v>16.95</v>
      </c>
    </row>
    <row r="1553" spans="1:9" x14ac:dyDescent="0.35">
      <c r="A1553">
        <v>20113</v>
      </c>
      <c r="B1553">
        <v>132</v>
      </c>
      <c r="C1553" t="s">
        <v>499</v>
      </c>
      <c r="D1553">
        <v>149</v>
      </c>
      <c r="E1553" t="s">
        <v>73</v>
      </c>
      <c r="F1553" s="2">
        <v>45467</v>
      </c>
      <c r="G1553" t="s">
        <v>648</v>
      </c>
      <c r="H1553" t="s">
        <v>1173</v>
      </c>
      <c r="I1553">
        <v>165</v>
      </c>
    </row>
    <row r="1554" spans="1:9" x14ac:dyDescent="0.35">
      <c r="A1554">
        <v>20114</v>
      </c>
      <c r="B1554">
        <v>132</v>
      </c>
      <c r="C1554" t="s">
        <v>499</v>
      </c>
      <c r="D1554">
        <v>149</v>
      </c>
      <c r="E1554" t="s">
        <v>73</v>
      </c>
      <c r="F1554" s="2">
        <v>45467</v>
      </c>
      <c r="G1554" t="s">
        <v>650</v>
      </c>
      <c r="H1554" t="s">
        <v>1174</v>
      </c>
      <c r="I1554">
        <v>-4.95</v>
      </c>
    </row>
    <row r="1555" spans="1:9" x14ac:dyDescent="0.35">
      <c r="A1555">
        <v>20115</v>
      </c>
      <c r="B1555">
        <v>132</v>
      </c>
      <c r="C1555" t="s">
        <v>499</v>
      </c>
      <c r="D1555">
        <v>149</v>
      </c>
      <c r="E1555" t="s">
        <v>73</v>
      </c>
      <c r="F1555" s="2">
        <v>45467</v>
      </c>
      <c r="G1555" t="s">
        <v>650</v>
      </c>
      <c r="H1555" t="s">
        <v>1164</v>
      </c>
      <c r="I1555">
        <v>-1.95</v>
      </c>
    </row>
    <row r="1556" spans="1:9" x14ac:dyDescent="0.35">
      <c r="A1556">
        <v>20116</v>
      </c>
      <c r="B1556">
        <v>132</v>
      </c>
      <c r="C1556" t="s">
        <v>499</v>
      </c>
      <c r="D1556">
        <v>149</v>
      </c>
      <c r="E1556" t="s">
        <v>73</v>
      </c>
      <c r="F1556" s="2">
        <v>45467</v>
      </c>
      <c r="G1556" t="s">
        <v>648</v>
      </c>
      <c r="H1556" t="s">
        <v>1115</v>
      </c>
      <c r="I1556">
        <v>811.82</v>
      </c>
    </row>
    <row r="1557" spans="1:9" x14ac:dyDescent="0.35">
      <c r="A1557">
        <v>20117</v>
      </c>
      <c r="B1557">
        <v>132</v>
      </c>
      <c r="C1557" t="s">
        <v>499</v>
      </c>
      <c r="D1557">
        <v>149</v>
      </c>
      <c r="E1557" t="s">
        <v>73</v>
      </c>
      <c r="F1557" s="2">
        <v>45467</v>
      </c>
      <c r="G1557" t="s">
        <v>648</v>
      </c>
      <c r="H1557" t="s">
        <v>1116</v>
      </c>
      <c r="I1557">
        <v>47.84</v>
      </c>
    </row>
    <row r="1558" spans="1:9" x14ac:dyDescent="0.35">
      <c r="A1558">
        <v>20118</v>
      </c>
      <c r="B1558">
        <v>132</v>
      </c>
      <c r="C1558" t="s">
        <v>499</v>
      </c>
      <c r="D1558">
        <v>149</v>
      </c>
      <c r="E1558" t="s">
        <v>73</v>
      </c>
      <c r="F1558" s="2">
        <v>45467</v>
      </c>
      <c r="G1558" t="s">
        <v>648</v>
      </c>
      <c r="H1558" t="s">
        <v>1117</v>
      </c>
      <c r="I1558">
        <v>572.41</v>
      </c>
    </row>
    <row r="1559" spans="1:9" x14ac:dyDescent="0.35">
      <c r="A1559">
        <v>20119</v>
      </c>
      <c r="B1559">
        <v>132</v>
      </c>
      <c r="C1559" t="s">
        <v>499</v>
      </c>
      <c r="D1559">
        <v>149</v>
      </c>
      <c r="E1559" t="s">
        <v>73</v>
      </c>
      <c r="F1559" s="2">
        <v>45467</v>
      </c>
      <c r="G1559" t="s">
        <v>648</v>
      </c>
      <c r="H1559" t="s">
        <v>1119</v>
      </c>
      <c r="I1559">
        <v>8716.32</v>
      </c>
    </row>
    <row r="1560" spans="1:9" x14ac:dyDescent="0.35">
      <c r="A1560">
        <v>20120</v>
      </c>
      <c r="B1560">
        <v>132</v>
      </c>
      <c r="C1560" t="s">
        <v>499</v>
      </c>
      <c r="D1560">
        <v>149</v>
      </c>
      <c r="E1560" t="s">
        <v>73</v>
      </c>
      <c r="F1560" s="2">
        <v>45467</v>
      </c>
      <c r="G1560" t="s">
        <v>648</v>
      </c>
      <c r="H1560" t="s">
        <v>1118</v>
      </c>
      <c r="I1560">
        <v>3165.9</v>
      </c>
    </row>
    <row r="1561" spans="1:9" x14ac:dyDescent="0.35">
      <c r="A1561">
        <v>20121</v>
      </c>
      <c r="B1561">
        <v>132</v>
      </c>
      <c r="C1561" t="s">
        <v>499</v>
      </c>
      <c r="D1561">
        <v>149</v>
      </c>
      <c r="E1561" t="s">
        <v>73</v>
      </c>
      <c r="F1561" s="2">
        <v>45467</v>
      </c>
      <c r="G1561" t="s">
        <v>648</v>
      </c>
      <c r="H1561" t="s">
        <v>1120</v>
      </c>
      <c r="I1561">
        <v>827.77</v>
      </c>
    </row>
    <row r="1562" spans="1:9" x14ac:dyDescent="0.35">
      <c r="A1562">
        <v>20122</v>
      </c>
      <c r="B1562">
        <v>132</v>
      </c>
      <c r="C1562" t="s">
        <v>499</v>
      </c>
      <c r="D1562">
        <v>149</v>
      </c>
      <c r="E1562" t="s">
        <v>73</v>
      </c>
      <c r="F1562" s="2">
        <v>45467</v>
      </c>
      <c r="G1562" t="s">
        <v>648</v>
      </c>
      <c r="H1562" t="s">
        <v>1121</v>
      </c>
      <c r="I1562">
        <v>78177.94</v>
      </c>
    </row>
    <row r="1563" spans="1:9" x14ac:dyDescent="0.35">
      <c r="A1563">
        <v>20123</v>
      </c>
      <c r="B1563">
        <v>132</v>
      </c>
      <c r="C1563" t="s">
        <v>499</v>
      </c>
      <c r="D1563">
        <v>149</v>
      </c>
      <c r="E1563" t="s">
        <v>73</v>
      </c>
      <c r="F1563" s="2">
        <v>45467</v>
      </c>
      <c r="G1563" t="s">
        <v>648</v>
      </c>
      <c r="H1563" t="s">
        <v>1121</v>
      </c>
      <c r="I1563">
        <v>1914.74</v>
      </c>
    </row>
    <row r="1564" spans="1:9" x14ac:dyDescent="0.35">
      <c r="A1564">
        <v>20124</v>
      </c>
      <c r="B1564">
        <v>132</v>
      </c>
      <c r="C1564" t="s">
        <v>499</v>
      </c>
      <c r="D1564">
        <v>149</v>
      </c>
      <c r="E1564" t="s">
        <v>73</v>
      </c>
      <c r="F1564" s="2">
        <v>45467</v>
      </c>
      <c r="G1564" t="s">
        <v>650</v>
      </c>
      <c r="H1564" t="s">
        <v>1122</v>
      </c>
      <c r="I1564">
        <v>-95000</v>
      </c>
    </row>
    <row r="1565" spans="1:9" x14ac:dyDescent="0.35">
      <c r="A1565">
        <v>20125</v>
      </c>
      <c r="B1565">
        <v>132</v>
      </c>
      <c r="C1565" t="s">
        <v>499</v>
      </c>
      <c r="D1565">
        <v>149</v>
      </c>
      <c r="E1565" t="s">
        <v>73</v>
      </c>
      <c r="F1565" s="2">
        <v>45467</v>
      </c>
      <c r="G1565" t="s">
        <v>648</v>
      </c>
      <c r="H1565" t="s">
        <v>1175</v>
      </c>
      <c r="I1565">
        <v>117</v>
      </c>
    </row>
    <row r="1566" spans="1:9" x14ac:dyDescent="0.35">
      <c r="A1566">
        <v>20126</v>
      </c>
      <c r="B1566">
        <v>132</v>
      </c>
      <c r="C1566" t="s">
        <v>499</v>
      </c>
      <c r="D1566">
        <v>149</v>
      </c>
      <c r="E1566" t="s">
        <v>73</v>
      </c>
      <c r="F1566" s="2">
        <v>45467</v>
      </c>
      <c r="G1566" t="s">
        <v>648</v>
      </c>
      <c r="H1566" t="s">
        <v>1176</v>
      </c>
      <c r="I1566">
        <v>89.27</v>
      </c>
    </row>
    <row r="1567" spans="1:9" x14ac:dyDescent="0.35">
      <c r="A1567">
        <v>20127</v>
      </c>
      <c r="B1567">
        <v>132</v>
      </c>
      <c r="C1567" t="s">
        <v>499</v>
      </c>
      <c r="D1567">
        <v>149</v>
      </c>
      <c r="E1567" t="s">
        <v>73</v>
      </c>
      <c r="F1567" s="2">
        <v>45467</v>
      </c>
      <c r="G1567" t="s">
        <v>648</v>
      </c>
      <c r="H1567" t="s">
        <v>1177</v>
      </c>
      <c r="I1567">
        <v>184.24</v>
      </c>
    </row>
    <row r="1568" spans="1:9" x14ac:dyDescent="0.35">
      <c r="A1568">
        <v>20128</v>
      </c>
      <c r="B1568">
        <v>132</v>
      </c>
      <c r="C1568" t="s">
        <v>499</v>
      </c>
      <c r="D1568">
        <v>149</v>
      </c>
      <c r="E1568" t="s">
        <v>73</v>
      </c>
      <c r="F1568" s="2">
        <v>45467</v>
      </c>
      <c r="G1568" t="s">
        <v>648</v>
      </c>
      <c r="H1568" t="s">
        <v>1178</v>
      </c>
      <c r="I1568">
        <v>110.36</v>
      </c>
    </row>
    <row r="1569" spans="1:9" x14ac:dyDescent="0.35">
      <c r="A1569">
        <v>17287</v>
      </c>
      <c r="B1569">
        <v>134</v>
      </c>
      <c r="C1569" t="s">
        <v>139</v>
      </c>
      <c r="D1569">
        <v>149</v>
      </c>
      <c r="E1569" t="s">
        <v>73</v>
      </c>
      <c r="F1569" s="2">
        <v>45467</v>
      </c>
      <c r="G1569" t="s">
        <v>648</v>
      </c>
      <c r="H1569" t="s">
        <v>680</v>
      </c>
      <c r="I1569">
        <v>2000</v>
      </c>
    </row>
    <row r="1570" spans="1:9" x14ac:dyDescent="0.35">
      <c r="A1570">
        <v>17290</v>
      </c>
      <c r="B1570">
        <v>134</v>
      </c>
      <c r="C1570" t="s">
        <v>139</v>
      </c>
      <c r="D1570">
        <v>149</v>
      </c>
      <c r="E1570" t="s">
        <v>73</v>
      </c>
      <c r="F1570" s="2">
        <v>45467</v>
      </c>
      <c r="G1570" t="s">
        <v>650</v>
      </c>
      <c r="H1570" t="s">
        <v>1179</v>
      </c>
      <c r="I1570">
        <v>-542.89</v>
      </c>
    </row>
    <row r="1571" spans="1:9" x14ac:dyDescent="0.35">
      <c r="A1571">
        <v>17291</v>
      </c>
      <c r="B1571">
        <v>134</v>
      </c>
      <c r="C1571" t="s">
        <v>139</v>
      </c>
      <c r="D1571">
        <v>149</v>
      </c>
      <c r="E1571" t="s">
        <v>73</v>
      </c>
      <c r="F1571" s="2">
        <v>45467</v>
      </c>
      <c r="G1571" t="s">
        <v>650</v>
      </c>
      <c r="H1571" t="s">
        <v>1126</v>
      </c>
      <c r="I1571">
        <v>-830</v>
      </c>
    </row>
    <row r="1572" spans="1:9" x14ac:dyDescent="0.35">
      <c r="A1572">
        <v>17292</v>
      </c>
      <c r="B1572">
        <v>134</v>
      </c>
      <c r="C1572" t="s">
        <v>139</v>
      </c>
      <c r="D1572">
        <v>149</v>
      </c>
      <c r="E1572" t="s">
        <v>73</v>
      </c>
      <c r="F1572" s="2">
        <v>45467</v>
      </c>
      <c r="G1572" t="s">
        <v>650</v>
      </c>
      <c r="H1572" t="s">
        <v>790</v>
      </c>
      <c r="I1572">
        <v>-473.14</v>
      </c>
    </row>
    <row r="1573" spans="1:9" x14ac:dyDescent="0.35">
      <c r="A1573">
        <v>20504</v>
      </c>
      <c r="B1573">
        <v>133</v>
      </c>
      <c r="C1573" t="s">
        <v>305</v>
      </c>
      <c r="D1573">
        <v>149</v>
      </c>
      <c r="E1573" t="s">
        <v>73</v>
      </c>
      <c r="F1573" s="2">
        <v>45464</v>
      </c>
      <c r="G1573" t="s">
        <v>648</v>
      </c>
      <c r="H1573" t="s">
        <v>1137</v>
      </c>
      <c r="I1573">
        <v>1288</v>
      </c>
    </row>
    <row r="1574" spans="1:9" x14ac:dyDescent="0.35">
      <c r="A1574">
        <v>20505</v>
      </c>
      <c r="B1574">
        <v>133</v>
      </c>
      <c r="C1574" t="s">
        <v>305</v>
      </c>
      <c r="D1574">
        <v>149</v>
      </c>
      <c r="E1574" t="s">
        <v>73</v>
      </c>
      <c r="F1574" s="2">
        <v>45464</v>
      </c>
      <c r="G1574" t="s">
        <v>650</v>
      </c>
      <c r="H1574" t="s">
        <v>1019</v>
      </c>
      <c r="I1574">
        <v>-183.75</v>
      </c>
    </row>
    <row r="1575" spans="1:9" x14ac:dyDescent="0.35">
      <c r="A1575">
        <v>20506</v>
      </c>
      <c r="B1575">
        <v>133</v>
      </c>
      <c r="C1575" t="s">
        <v>305</v>
      </c>
      <c r="D1575">
        <v>149</v>
      </c>
      <c r="E1575" t="s">
        <v>73</v>
      </c>
      <c r="F1575" s="2">
        <v>45464</v>
      </c>
      <c r="G1575" t="s">
        <v>650</v>
      </c>
      <c r="H1575" t="s">
        <v>1019</v>
      </c>
      <c r="I1575">
        <v>-153.19</v>
      </c>
    </row>
    <row r="1576" spans="1:9" x14ac:dyDescent="0.35">
      <c r="A1576">
        <v>20507</v>
      </c>
      <c r="B1576">
        <v>133</v>
      </c>
      <c r="C1576" t="s">
        <v>305</v>
      </c>
      <c r="D1576">
        <v>149</v>
      </c>
      <c r="E1576" t="s">
        <v>73</v>
      </c>
      <c r="F1576" s="2">
        <v>45464</v>
      </c>
      <c r="G1576" t="s">
        <v>648</v>
      </c>
      <c r="H1576" t="s">
        <v>1180</v>
      </c>
      <c r="I1576">
        <v>7658.74</v>
      </c>
    </row>
    <row r="1577" spans="1:9" x14ac:dyDescent="0.35">
      <c r="A1577">
        <v>20508</v>
      </c>
      <c r="B1577">
        <v>133</v>
      </c>
      <c r="C1577" t="s">
        <v>305</v>
      </c>
      <c r="D1577">
        <v>149</v>
      </c>
      <c r="E1577" t="s">
        <v>73</v>
      </c>
      <c r="F1577" s="2">
        <v>45464</v>
      </c>
      <c r="G1577" t="s">
        <v>648</v>
      </c>
      <c r="H1577" t="s">
        <v>1181</v>
      </c>
      <c r="I1577">
        <v>19000</v>
      </c>
    </row>
    <row r="1578" spans="1:9" x14ac:dyDescent="0.35">
      <c r="A1578">
        <v>20509</v>
      </c>
      <c r="B1578">
        <v>133</v>
      </c>
      <c r="C1578" t="s">
        <v>305</v>
      </c>
      <c r="D1578">
        <v>149</v>
      </c>
      <c r="E1578" t="s">
        <v>73</v>
      </c>
      <c r="F1578" s="2">
        <v>45464</v>
      </c>
      <c r="G1578" t="s">
        <v>650</v>
      </c>
      <c r="H1578" t="s">
        <v>1110</v>
      </c>
      <c r="I1578">
        <v>-147</v>
      </c>
    </row>
    <row r="1579" spans="1:9" x14ac:dyDescent="0.35">
      <c r="A1579">
        <v>20510</v>
      </c>
      <c r="B1579">
        <v>133</v>
      </c>
      <c r="C1579" t="s">
        <v>305</v>
      </c>
      <c r="D1579">
        <v>149</v>
      </c>
      <c r="E1579" t="s">
        <v>73</v>
      </c>
      <c r="F1579" s="2">
        <v>45464</v>
      </c>
      <c r="G1579" t="s">
        <v>650</v>
      </c>
      <c r="H1579" t="s">
        <v>1109</v>
      </c>
      <c r="I1579">
        <v>-342.49</v>
      </c>
    </row>
    <row r="1580" spans="1:9" x14ac:dyDescent="0.35">
      <c r="A1580">
        <v>20511</v>
      </c>
      <c r="B1580">
        <v>133</v>
      </c>
      <c r="C1580" t="s">
        <v>305</v>
      </c>
      <c r="D1580">
        <v>149</v>
      </c>
      <c r="E1580" t="s">
        <v>73</v>
      </c>
      <c r="F1580" s="2">
        <v>45464</v>
      </c>
      <c r="G1580" t="s">
        <v>650</v>
      </c>
      <c r="H1580" t="s">
        <v>1182</v>
      </c>
      <c r="I1580">
        <v>-2568.75</v>
      </c>
    </row>
    <row r="1581" spans="1:9" x14ac:dyDescent="0.35">
      <c r="A1581">
        <v>20512</v>
      </c>
      <c r="B1581">
        <v>133</v>
      </c>
      <c r="C1581" t="s">
        <v>305</v>
      </c>
      <c r="D1581">
        <v>149</v>
      </c>
      <c r="E1581" t="s">
        <v>73</v>
      </c>
      <c r="F1581" s="2">
        <v>45464</v>
      </c>
      <c r="G1581" t="s">
        <v>650</v>
      </c>
      <c r="H1581" t="s">
        <v>1183</v>
      </c>
      <c r="I1581">
        <v>-1500</v>
      </c>
    </row>
    <row r="1582" spans="1:9" x14ac:dyDescent="0.35">
      <c r="A1582">
        <v>20513</v>
      </c>
      <c r="B1582">
        <v>133</v>
      </c>
      <c r="C1582" t="s">
        <v>305</v>
      </c>
      <c r="D1582">
        <v>149</v>
      </c>
      <c r="E1582" t="s">
        <v>73</v>
      </c>
      <c r="F1582" s="2">
        <v>45464</v>
      </c>
      <c r="G1582" t="s">
        <v>650</v>
      </c>
      <c r="H1582" t="s">
        <v>1182</v>
      </c>
      <c r="I1582">
        <v>-2055</v>
      </c>
    </row>
    <row r="1583" spans="1:9" x14ac:dyDescent="0.35">
      <c r="A1583">
        <v>20514</v>
      </c>
      <c r="B1583">
        <v>133</v>
      </c>
      <c r="C1583" t="s">
        <v>305</v>
      </c>
      <c r="D1583">
        <v>149</v>
      </c>
      <c r="E1583" t="s">
        <v>73</v>
      </c>
      <c r="F1583" s="2">
        <v>45464</v>
      </c>
      <c r="G1583" t="s">
        <v>650</v>
      </c>
      <c r="H1583" t="s">
        <v>1184</v>
      </c>
      <c r="I1583">
        <v>-215</v>
      </c>
    </row>
    <row r="1584" spans="1:9" x14ac:dyDescent="0.35">
      <c r="A1584">
        <v>20515</v>
      </c>
      <c r="B1584">
        <v>133</v>
      </c>
      <c r="C1584" t="s">
        <v>305</v>
      </c>
      <c r="D1584">
        <v>149</v>
      </c>
      <c r="E1584" t="s">
        <v>73</v>
      </c>
      <c r="F1584" s="2">
        <v>45464</v>
      </c>
      <c r="G1584" t="s">
        <v>650</v>
      </c>
      <c r="H1584" t="s">
        <v>1185</v>
      </c>
      <c r="I1584">
        <v>-500</v>
      </c>
    </row>
    <row r="1585" spans="1:9" x14ac:dyDescent="0.35">
      <c r="A1585">
        <v>20516</v>
      </c>
      <c r="B1585">
        <v>133</v>
      </c>
      <c r="C1585" t="s">
        <v>305</v>
      </c>
      <c r="D1585">
        <v>149</v>
      </c>
      <c r="E1585" t="s">
        <v>73</v>
      </c>
      <c r="F1585" s="2">
        <v>45464</v>
      </c>
      <c r="G1585" t="s">
        <v>650</v>
      </c>
      <c r="H1585" t="s">
        <v>960</v>
      </c>
      <c r="I1585">
        <v>-210</v>
      </c>
    </row>
    <row r="1586" spans="1:9" x14ac:dyDescent="0.35">
      <c r="A1586">
        <v>20517</v>
      </c>
      <c r="B1586">
        <v>133</v>
      </c>
      <c r="C1586" t="s">
        <v>305</v>
      </c>
      <c r="D1586">
        <v>149</v>
      </c>
      <c r="E1586" t="s">
        <v>73</v>
      </c>
      <c r="F1586" s="2">
        <v>45464</v>
      </c>
      <c r="G1586" t="s">
        <v>650</v>
      </c>
      <c r="H1586" t="s">
        <v>850</v>
      </c>
      <c r="I1586">
        <v>-2125</v>
      </c>
    </row>
    <row r="1587" spans="1:9" x14ac:dyDescent="0.35">
      <c r="A1587">
        <v>20518</v>
      </c>
      <c r="B1587">
        <v>133</v>
      </c>
      <c r="C1587" t="s">
        <v>305</v>
      </c>
      <c r="D1587">
        <v>149</v>
      </c>
      <c r="E1587" t="s">
        <v>73</v>
      </c>
      <c r="F1587" s="2">
        <v>45464</v>
      </c>
      <c r="G1587" t="s">
        <v>650</v>
      </c>
      <c r="H1587" t="s">
        <v>898</v>
      </c>
      <c r="I1587">
        <v>-286.01</v>
      </c>
    </row>
    <row r="1588" spans="1:9" x14ac:dyDescent="0.35">
      <c r="A1588">
        <v>20519</v>
      </c>
      <c r="B1588">
        <v>133</v>
      </c>
      <c r="C1588" t="s">
        <v>305</v>
      </c>
      <c r="D1588">
        <v>149</v>
      </c>
      <c r="E1588" t="s">
        <v>73</v>
      </c>
      <c r="F1588" s="2">
        <v>45464</v>
      </c>
      <c r="G1588" t="s">
        <v>650</v>
      </c>
      <c r="H1588" t="s">
        <v>877</v>
      </c>
      <c r="I1588">
        <v>-2152.46</v>
      </c>
    </row>
    <row r="1589" spans="1:9" x14ac:dyDescent="0.35">
      <c r="A1589">
        <v>20520</v>
      </c>
      <c r="B1589">
        <v>133</v>
      </c>
      <c r="C1589" t="s">
        <v>305</v>
      </c>
      <c r="D1589">
        <v>149</v>
      </c>
      <c r="E1589" t="s">
        <v>73</v>
      </c>
      <c r="F1589" s="2">
        <v>45464</v>
      </c>
      <c r="G1589" t="s">
        <v>650</v>
      </c>
      <c r="H1589" t="s">
        <v>853</v>
      </c>
      <c r="I1589">
        <v>-583.86</v>
      </c>
    </row>
    <row r="1590" spans="1:9" x14ac:dyDescent="0.35">
      <c r="A1590">
        <v>20521</v>
      </c>
      <c r="B1590">
        <v>133</v>
      </c>
      <c r="C1590" t="s">
        <v>305</v>
      </c>
      <c r="D1590">
        <v>149</v>
      </c>
      <c r="E1590" t="s">
        <v>73</v>
      </c>
      <c r="F1590" s="2">
        <v>45464</v>
      </c>
      <c r="G1590" t="s">
        <v>650</v>
      </c>
      <c r="H1590" t="s">
        <v>853</v>
      </c>
      <c r="I1590">
        <v>-2592.44</v>
      </c>
    </row>
    <row r="1591" spans="1:9" x14ac:dyDescent="0.35">
      <c r="A1591">
        <v>20522</v>
      </c>
      <c r="B1591">
        <v>133</v>
      </c>
      <c r="C1591" t="s">
        <v>305</v>
      </c>
      <c r="D1591">
        <v>149</v>
      </c>
      <c r="E1591" t="s">
        <v>73</v>
      </c>
      <c r="F1591" s="2">
        <v>45464</v>
      </c>
      <c r="G1591" t="s">
        <v>650</v>
      </c>
      <c r="H1591" t="s">
        <v>922</v>
      </c>
      <c r="I1591">
        <v>-305</v>
      </c>
    </row>
    <row r="1592" spans="1:9" x14ac:dyDescent="0.35">
      <c r="A1592">
        <v>20098</v>
      </c>
      <c r="B1592">
        <v>132</v>
      </c>
      <c r="C1592" t="s">
        <v>499</v>
      </c>
      <c r="D1592">
        <v>149</v>
      </c>
      <c r="E1592" t="s">
        <v>73</v>
      </c>
      <c r="F1592" s="2">
        <v>45464</v>
      </c>
      <c r="G1592" t="s">
        <v>650</v>
      </c>
      <c r="H1592" t="s">
        <v>1186</v>
      </c>
      <c r="I1592">
        <v>-4.95</v>
      </c>
    </row>
    <row r="1593" spans="1:9" x14ac:dyDescent="0.35">
      <c r="A1593">
        <v>20099</v>
      </c>
      <c r="B1593">
        <v>132</v>
      </c>
      <c r="C1593" t="s">
        <v>499</v>
      </c>
      <c r="D1593">
        <v>149</v>
      </c>
      <c r="E1593" t="s">
        <v>73</v>
      </c>
      <c r="F1593" s="2">
        <v>45464</v>
      </c>
      <c r="G1593" t="s">
        <v>650</v>
      </c>
      <c r="H1593" t="s">
        <v>1164</v>
      </c>
      <c r="I1593">
        <v>-2.02</v>
      </c>
    </row>
    <row r="1594" spans="1:9" x14ac:dyDescent="0.35">
      <c r="A1594">
        <v>20100</v>
      </c>
      <c r="B1594">
        <v>132</v>
      </c>
      <c r="C1594" t="s">
        <v>499</v>
      </c>
      <c r="D1594">
        <v>149</v>
      </c>
      <c r="E1594" t="s">
        <v>73</v>
      </c>
      <c r="F1594" s="2">
        <v>45464</v>
      </c>
      <c r="G1594" t="s">
        <v>648</v>
      </c>
      <c r="H1594" t="s">
        <v>1119</v>
      </c>
      <c r="I1594">
        <v>4294.6099999999997</v>
      </c>
    </row>
    <row r="1595" spans="1:9" x14ac:dyDescent="0.35">
      <c r="A1595">
        <v>20101</v>
      </c>
      <c r="B1595">
        <v>132</v>
      </c>
      <c r="C1595" t="s">
        <v>499</v>
      </c>
      <c r="D1595">
        <v>149</v>
      </c>
      <c r="E1595" t="s">
        <v>73</v>
      </c>
      <c r="F1595" s="2">
        <v>45464</v>
      </c>
      <c r="G1595" t="s">
        <v>648</v>
      </c>
      <c r="H1595" t="s">
        <v>1118</v>
      </c>
      <c r="I1595">
        <v>1846.12</v>
      </c>
    </row>
    <row r="1596" spans="1:9" x14ac:dyDescent="0.35">
      <c r="A1596">
        <v>20102</v>
      </c>
      <c r="B1596">
        <v>132</v>
      </c>
      <c r="C1596" t="s">
        <v>499</v>
      </c>
      <c r="D1596">
        <v>149</v>
      </c>
      <c r="E1596" t="s">
        <v>73</v>
      </c>
      <c r="F1596" s="2">
        <v>45464</v>
      </c>
      <c r="G1596" t="s">
        <v>648</v>
      </c>
      <c r="H1596" t="s">
        <v>1121</v>
      </c>
      <c r="I1596">
        <v>670.51</v>
      </c>
    </row>
    <row r="1597" spans="1:9" x14ac:dyDescent="0.35">
      <c r="A1597">
        <v>20103</v>
      </c>
      <c r="B1597">
        <v>132</v>
      </c>
      <c r="C1597" t="s">
        <v>499</v>
      </c>
      <c r="D1597">
        <v>149</v>
      </c>
      <c r="E1597" t="s">
        <v>73</v>
      </c>
      <c r="F1597" s="2">
        <v>45464</v>
      </c>
      <c r="G1597" t="s">
        <v>648</v>
      </c>
      <c r="H1597" t="s">
        <v>1121</v>
      </c>
      <c r="I1597">
        <v>11927.44</v>
      </c>
    </row>
    <row r="1598" spans="1:9" x14ac:dyDescent="0.35">
      <c r="A1598">
        <v>20104</v>
      </c>
      <c r="B1598">
        <v>132</v>
      </c>
      <c r="C1598" t="s">
        <v>499</v>
      </c>
      <c r="D1598">
        <v>149</v>
      </c>
      <c r="E1598" t="s">
        <v>73</v>
      </c>
      <c r="F1598" s="2">
        <v>45464</v>
      </c>
      <c r="G1598" t="s">
        <v>650</v>
      </c>
      <c r="H1598" t="s">
        <v>1122</v>
      </c>
      <c r="I1598">
        <v>-19000</v>
      </c>
    </row>
    <row r="1599" spans="1:9" x14ac:dyDescent="0.35">
      <c r="A1599">
        <v>20105</v>
      </c>
      <c r="B1599">
        <v>132</v>
      </c>
      <c r="C1599" t="s">
        <v>499</v>
      </c>
      <c r="D1599">
        <v>149</v>
      </c>
      <c r="E1599" t="s">
        <v>73</v>
      </c>
      <c r="F1599" s="2">
        <v>45464</v>
      </c>
      <c r="G1599" t="s">
        <v>648</v>
      </c>
      <c r="H1599" t="s">
        <v>1187</v>
      </c>
      <c r="I1599">
        <v>123.17</v>
      </c>
    </row>
    <row r="1600" spans="1:9" x14ac:dyDescent="0.35">
      <c r="A1600">
        <v>20106</v>
      </c>
      <c r="B1600">
        <v>132</v>
      </c>
      <c r="C1600" t="s">
        <v>499</v>
      </c>
      <c r="D1600">
        <v>149</v>
      </c>
      <c r="E1600" t="s">
        <v>73</v>
      </c>
      <c r="F1600" s="2">
        <v>45464</v>
      </c>
      <c r="G1600" t="s">
        <v>648</v>
      </c>
      <c r="H1600" t="s">
        <v>1188</v>
      </c>
      <c r="I1600">
        <v>71.19</v>
      </c>
    </row>
    <row r="1601" spans="1:9" x14ac:dyDescent="0.35">
      <c r="A1601">
        <v>20107</v>
      </c>
      <c r="B1601">
        <v>132</v>
      </c>
      <c r="C1601" t="s">
        <v>499</v>
      </c>
      <c r="D1601">
        <v>149</v>
      </c>
      <c r="E1601" t="s">
        <v>73</v>
      </c>
      <c r="F1601" s="2">
        <v>45464</v>
      </c>
      <c r="G1601" t="s">
        <v>648</v>
      </c>
      <c r="H1601" t="s">
        <v>1189</v>
      </c>
      <c r="I1601">
        <v>176.05</v>
      </c>
    </row>
    <row r="1602" spans="1:9" x14ac:dyDescent="0.35">
      <c r="A1602">
        <v>20108</v>
      </c>
      <c r="B1602">
        <v>132</v>
      </c>
      <c r="C1602" t="s">
        <v>499</v>
      </c>
      <c r="D1602">
        <v>149</v>
      </c>
      <c r="E1602" t="s">
        <v>73</v>
      </c>
      <c r="F1602" s="2">
        <v>45464</v>
      </c>
      <c r="G1602" t="s">
        <v>648</v>
      </c>
      <c r="H1602" t="s">
        <v>1189</v>
      </c>
      <c r="I1602">
        <v>26.05</v>
      </c>
    </row>
    <row r="1603" spans="1:9" x14ac:dyDescent="0.35">
      <c r="A1603">
        <v>17273</v>
      </c>
      <c r="B1603">
        <v>134</v>
      </c>
      <c r="C1603" t="s">
        <v>139</v>
      </c>
      <c r="D1603">
        <v>149</v>
      </c>
      <c r="E1603" t="s">
        <v>73</v>
      </c>
      <c r="F1603" s="2">
        <v>45464</v>
      </c>
      <c r="G1603" t="s">
        <v>648</v>
      </c>
      <c r="H1603" t="s">
        <v>680</v>
      </c>
      <c r="I1603">
        <v>7000</v>
      </c>
    </row>
    <row r="1604" spans="1:9" x14ac:dyDescent="0.35">
      <c r="A1604">
        <v>17277</v>
      </c>
      <c r="B1604">
        <v>134</v>
      </c>
      <c r="C1604" t="s">
        <v>139</v>
      </c>
      <c r="D1604">
        <v>149</v>
      </c>
      <c r="E1604" t="s">
        <v>73</v>
      </c>
      <c r="F1604" s="2">
        <v>45464</v>
      </c>
      <c r="G1604" t="s">
        <v>650</v>
      </c>
      <c r="H1604" t="s">
        <v>830</v>
      </c>
      <c r="I1604">
        <v>-145</v>
      </c>
    </row>
    <row r="1605" spans="1:9" x14ac:dyDescent="0.35">
      <c r="A1605">
        <v>17280</v>
      </c>
      <c r="B1605">
        <v>134</v>
      </c>
      <c r="C1605" t="s">
        <v>139</v>
      </c>
      <c r="D1605">
        <v>149</v>
      </c>
      <c r="E1605" t="s">
        <v>73</v>
      </c>
      <c r="F1605" s="2">
        <v>45464</v>
      </c>
      <c r="G1605" t="s">
        <v>650</v>
      </c>
      <c r="H1605" t="s">
        <v>1126</v>
      </c>
      <c r="I1605">
        <v>-2884</v>
      </c>
    </row>
    <row r="1606" spans="1:9" x14ac:dyDescent="0.35">
      <c r="A1606">
        <v>17281</v>
      </c>
      <c r="B1606">
        <v>134</v>
      </c>
      <c r="C1606" t="s">
        <v>139</v>
      </c>
      <c r="D1606">
        <v>149</v>
      </c>
      <c r="E1606" t="s">
        <v>73</v>
      </c>
      <c r="F1606" s="2">
        <v>45464</v>
      </c>
      <c r="G1606" t="s">
        <v>650</v>
      </c>
      <c r="H1606" t="s">
        <v>1005</v>
      </c>
      <c r="I1606">
        <v>-594</v>
      </c>
    </row>
    <row r="1607" spans="1:9" x14ac:dyDescent="0.35">
      <c r="A1607">
        <v>17282</v>
      </c>
      <c r="B1607">
        <v>134</v>
      </c>
      <c r="C1607" t="s">
        <v>139</v>
      </c>
      <c r="D1607">
        <v>149</v>
      </c>
      <c r="E1607" t="s">
        <v>73</v>
      </c>
      <c r="F1607" s="2">
        <v>45464</v>
      </c>
      <c r="G1607" t="s">
        <v>650</v>
      </c>
      <c r="H1607" t="s">
        <v>830</v>
      </c>
      <c r="I1607">
        <v>-729.8</v>
      </c>
    </row>
    <row r="1608" spans="1:9" x14ac:dyDescent="0.35">
      <c r="A1608">
        <v>17283</v>
      </c>
      <c r="B1608">
        <v>134</v>
      </c>
      <c r="C1608" t="s">
        <v>139</v>
      </c>
      <c r="D1608">
        <v>149</v>
      </c>
      <c r="E1608" t="s">
        <v>73</v>
      </c>
      <c r="F1608" s="2">
        <v>45464</v>
      </c>
      <c r="G1608" t="s">
        <v>650</v>
      </c>
      <c r="H1608" t="s">
        <v>1190</v>
      </c>
      <c r="I1608">
        <v>-2011.74</v>
      </c>
    </row>
    <row r="1609" spans="1:9" x14ac:dyDescent="0.35">
      <c r="A1609">
        <v>17284</v>
      </c>
      <c r="B1609">
        <v>134</v>
      </c>
      <c r="C1609" t="s">
        <v>139</v>
      </c>
      <c r="D1609">
        <v>149</v>
      </c>
      <c r="E1609" t="s">
        <v>73</v>
      </c>
      <c r="F1609" s="2">
        <v>45464</v>
      </c>
      <c r="G1609" t="s">
        <v>648</v>
      </c>
      <c r="H1609" t="s">
        <v>680</v>
      </c>
      <c r="I1609">
        <v>15000</v>
      </c>
    </row>
    <row r="1610" spans="1:9" x14ac:dyDescent="0.35">
      <c r="A1610">
        <v>17285</v>
      </c>
      <c r="B1610">
        <v>134</v>
      </c>
      <c r="C1610" t="s">
        <v>139</v>
      </c>
      <c r="D1610">
        <v>149</v>
      </c>
      <c r="E1610" t="s">
        <v>73</v>
      </c>
      <c r="F1610" s="2">
        <v>45464</v>
      </c>
      <c r="G1610" t="s">
        <v>650</v>
      </c>
      <c r="H1610" t="s">
        <v>1191</v>
      </c>
      <c r="I1610">
        <v>-15520</v>
      </c>
    </row>
    <row r="1611" spans="1:9" x14ac:dyDescent="0.35">
      <c r="A1611">
        <v>20489</v>
      </c>
      <c r="B1611">
        <v>133</v>
      </c>
      <c r="C1611" t="s">
        <v>305</v>
      </c>
      <c r="D1611">
        <v>149</v>
      </c>
      <c r="E1611" t="s">
        <v>73</v>
      </c>
      <c r="F1611" s="2">
        <v>45463</v>
      </c>
      <c r="G1611" t="s">
        <v>650</v>
      </c>
      <c r="H1611" t="s">
        <v>1073</v>
      </c>
      <c r="I1611">
        <v>-123.03</v>
      </c>
    </row>
    <row r="1612" spans="1:9" x14ac:dyDescent="0.35">
      <c r="A1612">
        <v>20490</v>
      </c>
      <c r="B1612">
        <v>133</v>
      </c>
      <c r="C1612" t="s">
        <v>305</v>
      </c>
      <c r="D1612">
        <v>149</v>
      </c>
      <c r="E1612" t="s">
        <v>73</v>
      </c>
      <c r="F1612" s="2">
        <v>45463</v>
      </c>
      <c r="G1612" t="s">
        <v>650</v>
      </c>
      <c r="H1612" t="s">
        <v>1073</v>
      </c>
      <c r="I1612">
        <v>-891.75</v>
      </c>
    </row>
    <row r="1613" spans="1:9" x14ac:dyDescent="0.35">
      <c r="A1613">
        <v>20491</v>
      </c>
      <c r="B1613">
        <v>133</v>
      </c>
      <c r="C1613" t="s">
        <v>305</v>
      </c>
      <c r="D1613">
        <v>149</v>
      </c>
      <c r="E1613" t="s">
        <v>73</v>
      </c>
      <c r="F1613" s="2">
        <v>45463</v>
      </c>
      <c r="G1613" t="s">
        <v>650</v>
      </c>
      <c r="H1613" t="s">
        <v>1073</v>
      </c>
      <c r="I1613">
        <v>-781.81</v>
      </c>
    </row>
    <row r="1614" spans="1:9" x14ac:dyDescent="0.35">
      <c r="A1614">
        <v>20492</v>
      </c>
      <c r="B1614">
        <v>133</v>
      </c>
      <c r="C1614" t="s">
        <v>305</v>
      </c>
      <c r="D1614">
        <v>149</v>
      </c>
      <c r="E1614" t="s">
        <v>73</v>
      </c>
      <c r="F1614" s="2">
        <v>45463</v>
      </c>
      <c r="G1614" t="s">
        <v>650</v>
      </c>
      <c r="H1614" t="s">
        <v>1073</v>
      </c>
      <c r="I1614">
        <v>-8260.85</v>
      </c>
    </row>
    <row r="1615" spans="1:9" x14ac:dyDescent="0.35">
      <c r="A1615">
        <v>20493</v>
      </c>
      <c r="B1615">
        <v>133</v>
      </c>
      <c r="C1615" t="s">
        <v>305</v>
      </c>
      <c r="D1615">
        <v>149</v>
      </c>
      <c r="E1615" t="s">
        <v>73</v>
      </c>
      <c r="F1615" s="2">
        <v>45463</v>
      </c>
      <c r="G1615" t="s">
        <v>650</v>
      </c>
      <c r="H1615" t="s">
        <v>1073</v>
      </c>
      <c r="I1615">
        <v>-12769.28</v>
      </c>
    </row>
    <row r="1616" spans="1:9" x14ac:dyDescent="0.35">
      <c r="A1616">
        <v>20494</v>
      </c>
      <c r="B1616">
        <v>133</v>
      </c>
      <c r="C1616" t="s">
        <v>305</v>
      </c>
      <c r="D1616">
        <v>149</v>
      </c>
      <c r="E1616" t="s">
        <v>73</v>
      </c>
      <c r="F1616" s="2">
        <v>45463</v>
      </c>
      <c r="G1616" t="s">
        <v>648</v>
      </c>
      <c r="H1616" t="s">
        <v>1192</v>
      </c>
      <c r="I1616">
        <v>13800</v>
      </c>
    </row>
    <row r="1617" spans="1:9" x14ac:dyDescent="0.35">
      <c r="A1617">
        <v>20495</v>
      </c>
      <c r="B1617">
        <v>133</v>
      </c>
      <c r="C1617" t="s">
        <v>305</v>
      </c>
      <c r="D1617">
        <v>149</v>
      </c>
      <c r="E1617" t="s">
        <v>73</v>
      </c>
      <c r="F1617" s="2">
        <v>45463</v>
      </c>
      <c r="G1617" t="s">
        <v>650</v>
      </c>
      <c r="H1617" t="s">
        <v>1112</v>
      </c>
      <c r="I1617">
        <v>-869.1</v>
      </c>
    </row>
    <row r="1618" spans="1:9" x14ac:dyDescent="0.35">
      <c r="A1618">
        <v>20496</v>
      </c>
      <c r="B1618">
        <v>133</v>
      </c>
      <c r="C1618" t="s">
        <v>305</v>
      </c>
      <c r="D1618">
        <v>149</v>
      </c>
      <c r="E1618" t="s">
        <v>73</v>
      </c>
      <c r="F1618" s="2">
        <v>45463</v>
      </c>
      <c r="G1618" t="s">
        <v>650</v>
      </c>
      <c r="H1618" t="s">
        <v>943</v>
      </c>
      <c r="I1618">
        <v>-332.6</v>
      </c>
    </row>
    <row r="1619" spans="1:9" x14ac:dyDescent="0.35">
      <c r="A1619">
        <v>20497</v>
      </c>
      <c r="B1619">
        <v>133</v>
      </c>
      <c r="C1619" t="s">
        <v>305</v>
      </c>
      <c r="D1619">
        <v>149</v>
      </c>
      <c r="E1619" t="s">
        <v>73</v>
      </c>
      <c r="F1619" s="2">
        <v>45463</v>
      </c>
      <c r="G1619" t="s">
        <v>650</v>
      </c>
      <c r="H1619" t="s">
        <v>883</v>
      </c>
      <c r="I1619">
        <v>-787.5</v>
      </c>
    </row>
    <row r="1620" spans="1:9" x14ac:dyDescent="0.35">
      <c r="A1620">
        <v>20498</v>
      </c>
      <c r="B1620">
        <v>133</v>
      </c>
      <c r="C1620" t="s">
        <v>305</v>
      </c>
      <c r="D1620">
        <v>149</v>
      </c>
      <c r="E1620" t="s">
        <v>73</v>
      </c>
      <c r="F1620" s="2">
        <v>45463</v>
      </c>
      <c r="G1620" t="s">
        <v>650</v>
      </c>
      <c r="H1620" t="s">
        <v>873</v>
      </c>
      <c r="I1620">
        <v>-456</v>
      </c>
    </row>
    <row r="1621" spans="1:9" x14ac:dyDescent="0.35">
      <c r="A1621">
        <v>20499</v>
      </c>
      <c r="B1621">
        <v>133</v>
      </c>
      <c r="C1621" t="s">
        <v>305</v>
      </c>
      <c r="D1621">
        <v>149</v>
      </c>
      <c r="E1621" t="s">
        <v>73</v>
      </c>
      <c r="F1621" s="2">
        <v>45463</v>
      </c>
      <c r="G1621" t="s">
        <v>650</v>
      </c>
      <c r="H1621" t="s">
        <v>932</v>
      </c>
      <c r="I1621">
        <v>-1345.86</v>
      </c>
    </row>
    <row r="1622" spans="1:9" x14ac:dyDescent="0.35">
      <c r="A1622">
        <v>20500</v>
      </c>
      <c r="B1622">
        <v>133</v>
      </c>
      <c r="C1622" t="s">
        <v>305</v>
      </c>
      <c r="D1622">
        <v>149</v>
      </c>
      <c r="E1622" t="s">
        <v>73</v>
      </c>
      <c r="F1622" s="2">
        <v>45463</v>
      </c>
      <c r="G1622" t="s">
        <v>650</v>
      </c>
      <c r="H1622" t="s">
        <v>908</v>
      </c>
      <c r="I1622">
        <v>-288.7</v>
      </c>
    </row>
    <row r="1623" spans="1:9" x14ac:dyDescent="0.35">
      <c r="A1623">
        <v>20501</v>
      </c>
      <c r="B1623">
        <v>133</v>
      </c>
      <c r="C1623" t="s">
        <v>305</v>
      </c>
      <c r="D1623">
        <v>149</v>
      </c>
      <c r="E1623" t="s">
        <v>73</v>
      </c>
      <c r="F1623" s="2">
        <v>45463</v>
      </c>
      <c r="G1623" t="s">
        <v>650</v>
      </c>
      <c r="H1623" t="s">
        <v>886</v>
      </c>
      <c r="I1623">
        <v>-624.72</v>
      </c>
    </row>
    <row r="1624" spans="1:9" x14ac:dyDescent="0.35">
      <c r="A1624">
        <v>20502</v>
      </c>
      <c r="B1624">
        <v>133</v>
      </c>
      <c r="C1624" t="s">
        <v>305</v>
      </c>
      <c r="D1624">
        <v>149</v>
      </c>
      <c r="E1624" t="s">
        <v>73</v>
      </c>
      <c r="F1624" s="2">
        <v>45463</v>
      </c>
      <c r="G1624" t="s">
        <v>650</v>
      </c>
      <c r="H1624" t="s">
        <v>1193</v>
      </c>
      <c r="I1624">
        <v>-1017</v>
      </c>
    </row>
    <row r="1625" spans="1:9" x14ac:dyDescent="0.35">
      <c r="A1625">
        <v>20503</v>
      </c>
      <c r="B1625">
        <v>133</v>
      </c>
      <c r="C1625" t="s">
        <v>305</v>
      </c>
      <c r="D1625">
        <v>149</v>
      </c>
      <c r="E1625" t="s">
        <v>73</v>
      </c>
      <c r="F1625" s="2">
        <v>45463</v>
      </c>
      <c r="G1625" t="s">
        <v>650</v>
      </c>
      <c r="H1625" t="s">
        <v>890</v>
      </c>
      <c r="I1625">
        <v>-351.4</v>
      </c>
    </row>
    <row r="1626" spans="1:9" x14ac:dyDescent="0.35">
      <c r="A1626">
        <v>20086</v>
      </c>
      <c r="B1626">
        <v>132</v>
      </c>
      <c r="C1626" t="s">
        <v>499</v>
      </c>
      <c r="D1626">
        <v>149</v>
      </c>
      <c r="E1626" t="s">
        <v>73</v>
      </c>
      <c r="F1626" s="2">
        <v>45463</v>
      </c>
      <c r="G1626" t="s">
        <v>650</v>
      </c>
      <c r="H1626" t="s">
        <v>1194</v>
      </c>
      <c r="I1626">
        <v>-1.1499999999999999</v>
      </c>
    </row>
    <row r="1627" spans="1:9" x14ac:dyDescent="0.35">
      <c r="A1627">
        <v>20087</v>
      </c>
      <c r="B1627">
        <v>132</v>
      </c>
      <c r="C1627" t="s">
        <v>499</v>
      </c>
      <c r="D1627">
        <v>149</v>
      </c>
      <c r="E1627" t="s">
        <v>73</v>
      </c>
      <c r="F1627" s="2">
        <v>45463</v>
      </c>
      <c r="G1627" t="s">
        <v>648</v>
      </c>
      <c r="H1627" t="s">
        <v>1119</v>
      </c>
      <c r="I1627">
        <v>821.43</v>
      </c>
    </row>
    <row r="1628" spans="1:9" x14ac:dyDescent="0.35">
      <c r="A1628">
        <v>20088</v>
      </c>
      <c r="B1628">
        <v>132</v>
      </c>
      <c r="C1628" t="s">
        <v>499</v>
      </c>
      <c r="D1628">
        <v>149</v>
      </c>
      <c r="E1628" t="s">
        <v>73</v>
      </c>
      <c r="F1628" s="2">
        <v>45463</v>
      </c>
      <c r="G1628" t="s">
        <v>648</v>
      </c>
      <c r="H1628" t="s">
        <v>1118</v>
      </c>
      <c r="I1628">
        <v>463</v>
      </c>
    </row>
    <row r="1629" spans="1:9" x14ac:dyDescent="0.35">
      <c r="A1629">
        <v>20089</v>
      </c>
      <c r="B1629">
        <v>132</v>
      </c>
      <c r="C1629" t="s">
        <v>499</v>
      </c>
      <c r="D1629">
        <v>149</v>
      </c>
      <c r="E1629" t="s">
        <v>73</v>
      </c>
      <c r="F1629" s="2">
        <v>45463</v>
      </c>
      <c r="G1629" t="s">
        <v>648</v>
      </c>
      <c r="H1629" t="s">
        <v>1117</v>
      </c>
      <c r="I1629">
        <v>493.37</v>
      </c>
    </row>
    <row r="1630" spans="1:9" x14ac:dyDescent="0.35">
      <c r="A1630">
        <v>20090</v>
      </c>
      <c r="B1630">
        <v>132</v>
      </c>
      <c r="C1630" t="s">
        <v>499</v>
      </c>
      <c r="D1630">
        <v>149</v>
      </c>
      <c r="E1630" t="s">
        <v>73</v>
      </c>
      <c r="F1630" s="2">
        <v>45463</v>
      </c>
      <c r="G1630" t="s">
        <v>648</v>
      </c>
      <c r="H1630" t="s">
        <v>1121</v>
      </c>
      <c r="I1630">
        <v>22289.05</v>
      </c>
    </row>
    <row r="1631" spans="1:9" x14ac:dyDescent="0.35">
      <c r="A1631">
        <v>20091</v>
      </c>
      <c r="B1631">
        <v>132</v>
      </c>
      <c r="C1631" t="s">
        <v>499</v>
      </c>
      <c r="D1631">
        <v>149</v>
      </c>
      <c r="E1631" t="s">
        <v>73</v>
      </c>
      <c r="F1631" s="2">
        <v>45463</v>
      </c>
      <c r="G1631" t="s">
        <v>648</v>
      </c>
      <c r="H1631" t="s">
        <v>1121</v>
      </c>
      <c r="I1631">
        <v>191.63</v>
      </c>
    </row>
    <row r="1632" spans="1:9" x14ac:dyDescent="0.35">
      <c r="A1632">
        <v>20092</v>
      </c>
      <c r="B1632">
        <v>132</v>
      </c>
      <c r="C1632" t="s">
        <v>499</v>
      </c>
      <c r="D1632">
        <v>149</v>
      </c>
      <c r="E1632" t="s">
        <v>73</v>
      </c>
      <c r="F1632" s="2">
        <v>45463</v>
      </c>
      <c r="G1632" t="s">
        <v>650</v>
      </c>
      <c r="H1632" t="s">
        <v>1122</v>
      </c>
      <c r="I1632">
        <v>-13800</v>
      </c>
    </row>
    <row r="1633" spans="1:9" x14ac:dyDescent="0.35">
      <c r="A1633">
        <v>20093</v>
      </c>
      <c r="B1633">
        <v>132</v>
      </c>
      <c r="C1633" t="s">
        <v>499</v>
      </c>
      <c r="D1633">
        <v>149</v>
      </c>
      <c r="E1633" t="s">
        <v>73</v>
      </c>
      <c r="F1633" s="2">
        <v>45463</v>
      </c>
      <c r="G1633" t="s">
        <v>650</v>
      </c>
      <c r="H1633" t="s">
        <v>1195</v>
      </c>
      <c r="I1633">
        <v>-32510.62</v>
      </c>
    </row>
    <row r="1634" spans="1:9" x14ac:dyDescent="0.35">
      <c r="A1634">
        <v>20094</v>
      </c>
      <c r="B1634">
        <v>132</v>
      </c>
      <c r="C1634" t="s">
        <v>499</v>
      </c>
      <c r="D1634">
        <v>149</v>
      </c>
      <c r="E1634" t="s">
        <v>73</v>
      </c>
      <c r="F1634" s="2">
        <v>45463</v>
      </c>
      <c r="G1634" t="s">
        <v>648</v>
      </c>
      <c r="H1634" t="s">
        <v>1196</v>
      </c>
      <c r="I1634">
        <v>11.3</v>
      </c>
    </row>
    <row r="1635" spans="1:9" x14ac:dyDescent="0.35">
      <c r="A1635">
        <v>20095</v>
      </c>
      <c r="B1635">
        <v>132</v>
      </c>
      <c r="C1635" t="s">
        <v>499</v>
      </c>
      <c r="D1635">
        <v>149</v>
      </c>
      <c r="E1635" t="s">
        <v>73</v>
      </c>
      <c r="F1635" s="2">
        <v>45463</v>
      </c>
      <c r="G1635" t="s">
        <v>648</v>
      </c>
      <c r="H1635" t="s">
        <v>1197</v>
      </c>
      <c r="I1635">
        <v>136.35</v>
      </c>
    </row>
    <row r="1636" spans="1:9" x14ac:dyDescent="0.35">
      <c r="A1636">
        <v>20096</v>
      </c>
      <c r="B1636">
        <v>132</v>
      </c>
      <c r="C1636" t="s">
        <v>499</v>
      </c>
      <c r="D1636">
        <v>149</v>
      </c>
      <c r="E1636" t="s">
        <v>73</v>
      </c>
      <c r="F1636" s="2">
        <v>45463</v>
      </c>
      <c r="G1636" t="s">
        <v>648</v>
      </c>
      <c r="H1636" t="s">
        <v>1198</v>
      </c>
      <c r="I1636">
        <v>3.1</v>
      </c>
    </row>
    <row r="1637" spans="1:9" x14ac:dyDescent="0.35">
      <c r="A1637">
        <v>17252</v>
      </c>
      <c r="B1637">
        <v>134</v>
      </c>
      <c r="C1637" t="s">
        <v>139</v>
      </c>
      <c r="D1637">
        <v>149</v>
      </c>
      <c r="E1637" t="s">
        <v>73</v>
      </c>
      <c r="F1637" s="2">
        <v>45463</v>
      </c>
      <c r="G1637" t="s">
        <v>648</v>
      </c>
      <c r="H1637" t="s">
        <v>680</v>
      </c>
      <c r="I1637">
        <v>12000</v>
      </c>
    </row>
    <row r="1638" spans="1:9" x14ac:dyDescent="0.35">
      <c r="A1638">
        <v>17254</v>
      </c>
      <c r="B1638">
        <v>134</v>
      </c>
      <c r="C1638" t="s">
        <v>139</v>
      </c>
      <c r="D1638">
        <v>149</v>
      </c>
      <c r="E1638" t="s">
        <v>73</v>
      </c>
      <c r="F1638" s="2">
        <v>45463</v>
      </c>
      <c r="G1638" t="s">
        <v>650</v>
      </c>
      <c r="H1638" t="s">
        <v>1010</v>
      </c>
      <c r="I1638">
        <v>-1140.6500000000001</v>
      </c>
    </row>
    <row r="1639" spans="1:9" x14ac:dyDescent="0.35">
      <c r="A1639">
        <v>17255</v>
      </c>
      <c r="B1639">
        <v>134</v>
      </c>
      <c r="C1639" t="s">
        <v>139</v>
      </c>
      <c r="D1639">
        <v>149</v>
      </c>
      <c r="E1639" t="s">
        <v>73</v>
      </c>
      <c r="F1639" s="2">
        <v>45463</v>
      </c>
      <c r="G1639" t="s">
        <v>650</v>
      </c>
      <c r="H1639" t="s">
        <v>1199</v>
      </c>
      <c r="I1639">
        <v>-796.84</v>
      </c>
    </row>
    <row r="1640" spans="1:9" x14ac:dyDescent="0.35">
      <c r="A1640">
        <v>17258</v>
      </c>
      <c r="B1640">
        <v>134</v>
      </c>
      <c r="C1640" t="s">
        <v>139</v>
      </c>
      <c r="D1640">
        <v>149</v>
      </c>
      <c r="E1640" t="s">
        <v>73</v>
      </c>
      <c r="F1640" s="2">
        <v>45463</v>
      </c>
      <c r="G1640" t="s">
        <v>650</v>
      </c>
      <c r="H1640" t="s">
        <v>1200</v>
      </c>
      <c r="I1640">
        <v>-2329.6</v>
      </c>
    </row>
    <row r="1641" spans="1:9" x14ac:dyDescent="0.35">
      <c r="A1641">
        <v>17260</v>
      </c>
      <c r="B1641">
        <v>134</v>
      </c>
      <c r="C1641" t="s">
        <v>139</v>
      </c>
      <c r="D1641">
        <v>149</v>
      </c>
      <c r="E1641" t="s">
        <v>73</v>
      </c>
      <c r="F1641" s="2">
        <v>45463</v>
      </c>
      <c r="G1641" t="s">
        <v>650</v>
      </c>
      <c r="H1641" t="s">
        <v>1201</v>
      </c>
      <c r="I1641">
        <v>-1823.26</v>
      </c>
    </row>
    <row r="1642" spans="1:9" x14ac:dyDescent="0.35">
      <c r="A1642">
        <v>17261</v>
      </c>
      <c r="B1642">
        <v>134</v>
      </c>
      <c r="C1642" t="s">
        <v>139</v>
      </c>
      <c r="D1642">
        <v>149</v>
      </c>
      <c r="E1642" t="s">
        <v>73</v>
      </c>
      <c r="F1642" s="2">
        <v>45463</v>
      </c>
      <c r="G1642" t="s">
        <v>650</v>
      </c>
      <c r="H1642" t="s">
        <v>1202</v>
      </c>
      <c r="I1642">
        <v>-1809.11</v>
      </c>
    </row>
    <row r="1643" spans="1:9" x14ac:dyDescent="0.35">
      <c r="A1643">
        <v>17264</v>
      </c>
      <c r="B1643">
        <v>134</v>
      </c>
      <c r="C1643" t="s">
        <v>139</v>
      </c>
      <c r="D1643">
        <v>149</v>
      </c>
      <c r="E1643" t="s">
        <v>73</v>
      </c>
      <c r="F1643" s="2">
        <v>45463</v>
      </c>
      <c r="G1643" t="s">
        <v>650</v>
      </c>
      <c r="H1643" t="s">
        <v>1043</v>
      </c>
      <c r="I1643">
        <v>-1092.43</v>
      </c>
    </row>
    <row r="1644" spans="1:9" x14ac:dyDescent="0.35">
      <c r="A1644">
        <v>17265</v>
      </c>
      <c r="B1644">
        <v>134</v>
      </c>
      <c r="C1644" t="s">
        <v>139</v>
      </c>
      <c r="D1644">
        <v>149</v>
      </c>
      <c r="E1644" t="s">
        <v>73</v>
      </c>
      <c r="F1644" s="2">
        <v>45463</v>
      </c>
      <c r="G1644" t="s">
        <v>650</v>
      </c>
      <c r="H1644" t="s">
        <v>1155</v>
      </c>
      <c r="I1644">
        <v>-1029.17</v>
      </c>
    </row>
    <row r="1645" spans="1:9" x14ac:dyDescent="0.35">
      <c r="A1645">
        <v>17267</v>
      </c>
      <c r="B1645">
        <v>134</v>
      </c>
      <c r="C1645" t="s">
        <v>139</v>
      </c>
      <c r="D1645">
        <v>149</v>
      </c>
      <c r="E1645" t="s">
        <v>73</v>
      </c>
      <c r="F1645" s="2">
        <v>45463</v>
      </c>
      <c r="G1645" t="s">
        <v>650</v>
      </c>
      <c r="H1645" t="s">
        <v>1203</v>
      </c>
      <c r="I1645">
        <v>-2032.82</v>
      </c>
    </row>
    <row r="1646" spans="1:9" x14ac:dyDescent="0.35">
      <c r="A1646">
        <v>17270</v>
      </c>
      <c r="B1646">
        <v>134</v>
      </c>
      <c r="C1646" t="s">
        <v>139</v>
      </c>
      <c r="D1646">
        <v>149</v>
      </c>
      <c r="E1646" t="s">
        <v>73</v>
      </c>
      <c r="F1646" s="2">
        <v>45463</v>
      </c>
      <c r="G1646" t="s">
        <v>650</v>
      </c>
      <c r="H1646" t="s">
        <v>675</v>
      </c>
      <c r="I1646">
        <v>-325.14999999999998</v>
      </c>
    </row>
    <row r="1647" spans="1:9" x14ac:dyDescent="0.35">
      <c r="A1647">
        <v>17271</v>
      </c>
      <c r="B1647">
        <v>134</v>
      </c>
      <c r="C1647" t="s">
        <v>139</v>
      </c>
      <c r="D1647">
        <v>149</v>
      </c>
      <c r="E1647" t="s">
        <v>73</v>
      </c>
      <c r="F1647" s="2">
        <v>45463</v>
      </c>
      <c r="G1647" t="s">
        <v>648</v>
      </c>
      <c r="H1647" t="s">
        <v>680</v>
      </c>
      <c r="I1647">
        <v>11000</v>
      </c>
    </row>
    <row r="1648" spans="1:9" x14ac:dyDescent="0.35">
      <c r="A1648">
        <v>17272</v>
      </c>
      <c r="B1648">
        <v>134</v>
      </c>
      <c r="C1648" t="s">
        <v>139</v>
      </c>
      <c r="D1648">
        <v>149</v>
      </c>
      <c r="E1648" t="s">
        <v>73</v>
      </c>
      <c r="F1648" s="2">
        <v>45463</v>
      </c>
      <c r="G1648" t="s">
        <v>650</v>
      </c>
      <c r="H1648" t="s">
        <v>1204</v>
      </c>
      <c r="I1648">
        <v>-10887.93</v>
      </c>
    </row>
    <row r="1649" spans="1:9" x14ac:dyDescent="0.35">
      <c r="A1649">
        <v>20473</v>
      </c>
      <c r="B1649">
        <v>133</v>
      </c>
      <c r="C1649" t="s">
        <v>305</v>
      </c>
      <c r="D1649">
        <v>149</v>
      </c>
      <c r="E1649" t="s">
        <v>73</v>
      </c>
      <c r="F1649" s="2">
        <v>45462</v>
      </c>
      <c r="G1649" t="s">
        <v>648</v>
      </c>
      <c r="H1649" t="s">
        <v>1137</v>
      </c>
      <c r="I1649">
        <v>8000</v>
      </c>
    </row>
    <row r="1650" spans="1:9" x14ac:dyDescent="0.35">
      <c r="A1650">
        <v>20474</v>
      </c>
      <c r="B1650">
        <v>133</v>
      </c>
      <c r="C1650" t="s">
        <v>305</v>
      </c>
      <c r="D1650">
        <v>149</v>
      </c>
      <c r="E1650" t="s">
        <v>73</v>
      </c>
      <c r="F1650" s="2">
        <v>45462</v>
      </c>
      <c r="G1650" t="s">
        <v>648</v>
      </c>
      <c r="H1650" t="s">
        <v>777</v>
      </c>
      <c r="I1650">
        <v>95.62</v>
      </c>
    </row>
    <row r="1651" spans="1:9" x14ac:dyDescent="0.35">
      <c r="A1651">
        <v>20475</v>
      </c>
      <c r="B1651">
        <v>133</v>
      </c>
      <c r="C1651" t="s">
        <v>305</v>
      </c>
      <c r="D1651">
        <v>149</v>
      </c>
      <c r="E1651" t="s">
        <v>73</v>
      </c>
      <c r="F1651" s="2">
        <v>45462</v>
      </c>
      <c r="G1651" t="s">
        <v>648</v>
      </c>
      <c r="H1651" t="s">
        <v>805</v>
      </c>
      <c r="I1651">
        <v>98.81</v>
      </c>
    </row>
    <row r="1652" spans="1:9" x14ac:dyDescent="0.35">
      <c r="A1652">
        <v>20476</v>
      </c>
      <c r="B1652">
        <v>133</v>
      </c>
      <c r="C1652" t="s">
        <v>305</v>
      </c>
      <c r="D1652">
        <v>149</v>
      </c>
      <c r="E1652" t="s">
        <v>73</v>
      </c>
      <c r="F1652" s="2">
        <v>45462</v>
      </c>
      <c r="G1652" t="s">
        <v>650</v>
      </c>
      <c r="H1652" t="s">
        <v>1130</v>
      </c>
      <c r="I1652">
        <v>-666.8</v>
      </c>
    </row>
    <row r="1653" spans="1:9" x14ac:dyDescent="0.35">
      <c r="A1653">
        <v>20477</v>
      </c>
      <c r="B1653">
        <v>133</v>
      </c>
      <c r="C1653" t="s">
        <v>305</v>
      </c>
      <c r="D1653">
        <v>149</v>
      </c>
      <c r="E1653" t="s">
        <v>73</v>
      </c>
      <c r="F1653" s="2">
        <v>45462</v>
      </c>
      <c r="G1653" t="s">
        <v>650</v>
      </c>
      <c r="H1653" t="s">
        <v>872</v>
      </c>
      <c r="I1653">
        <v>-909.7</v>
      </c>
    </row>
    <row r="1654" spans="1:9" x14ac:dyDescent="0.35">
      <c r="A1654">
        <v>20478</v>
      </c>
      <c r="B1654">
        <v>133</v>
      </c>
      <c r="C1654" t="s">
        <v>305</v>
      </c>
      <c r="D1654">
        <v>149</v>
      </c>
      <c r="E1654" t="s">
        <v>73</v>
      </c>
      <c r="F1654" s="2">
        <v>45462</v>
      </c>
      <c r="G1654" t="s">
        <v>650</v>
      </c>
      <c r="H1654" t="s">
        <v>1205</v>
      </c>
      <c r="I1654">
        <v>-1189.46</v>
      </c>
    </row>
    <row r="1655" spans="1:9" x14ac:dyDescent="0.35">
      <c r="A1655">
        <v>20479</v>
      </c>
      <c r="B1655">
        <v>133</v>
      </c>
      <c r="C1655" t="s">
        <v>305</v>
      </c>
      <c r="D1655">
        <v>149</v>
      </c>
      <c r="E1655" t="s">
        <v>73</v>
      </c>
      <c r="F1655" s="2">
        <v>45462</v>
      </c>
      <c r="G1655" t="s">
        <v>650</v>
      </c>
      <c r="H1655" t="s">
        <v>1079</v>
      </c>
      <c r="I1655">
        <v>-924</v>
      </c>
    </row>
    <row r="1656" spans="1:9" x14ac:dyDescent="0.35">
      <c r="A1656">
        <v>20480</v>
      </c>
      <c r="B1656">
        <v>133</v>
      </c>
      <c r="C1656" t="s">
        <v>305</v>
      </c>
      <c r="D1656">
        <v>149</v>
      </c>
      <c r="E1656" t="s">
        <v>73</v>
      </c>
      <c r="F1656" s="2">
        <v>45462</v>
      </c>
      <c r="G1656" t="s">
        <v>650</v>
      </c>
      <c r="H1656" t="s">
        <v>853</v>
      </c>
      <c r="I1656">
        <v>-3685.1</v>
      </c>
    </row>
    <row r="1657" spans="1:9" x14ac:dyDescent="0.35">
      <c r="A1657">
        <v>20481</v>
      </c>
      <c r="B1657">
        <v>133</v>
      </c>
      <c r="C1657" t="s">
        <v>305</v>
      </c>
      <c r="D1657">
        <v>149</v>
      </c>
      <c r="E1657" t="s">
        <v>73</v>
      </c>
      <c r="F1657" s="2">
        <v>45462</v>
      </c>
      <c r="G1657" t="s">
        <v>650</v>
      </c>
      <c r="H1657" t="s">
        <v>1206</v>
      </c>
      <c r="I1657">
        <v>-159</v>
      </c>
    </row>
    <row r="1658" spans="1:9" x14ac:dyDescent="0.35">
      <c r="A1658">
        <v>20482</v>
      </c>
      <c r="B1658">
        <v>133</v>
      </c>
      <c r="C1658" t="s">
        <v>305</v>
      </c>
      <c r="D1658">
        <v>149</v>
      </c>
      <c r="E1658" t="s">
        <v>73</v>
      </c>
      <c r="F1658" s="2">
        <v>45462</v>
      </c>
      <c r="G1658" t="s">
        <v>650</v>
      </c>
      <c r="H1658" t="s">
        <v>868</v>
      </c>
      <c r="I1658">
        <v>-6259</v>
      </c>
    </row>
    <row r="1659" spans="1:9" x14ac:dyDescent="0.35">
      <c r="A1659">
        <v>20483</v>
      </c>
      <c r="B1659">
        <v>133</v>
      </c>
      <c r="C1659" t="s">
        <v>305</v>
      </c>
      <c r="D1659">
        <v>149</v>
      </c>
      <c r="E1659" t="s">
        <v>73</v>
      </c>
      <c r="F1659" s="2">
        <v>45462</v>
      </c>
      <c r="G1659" t="s">
        <v>650</v>
      </c>
      <c r="H1659" t="s">
        <v>1111</v>
      </c>
      <c r="I1659">
        <v>-510</v>
      </c>
    </row>
    <row r="1660" spans="1:9" x14ac:dyDescent="0.35">
      <c r="A1660">
        <v>20484</v>
      </c>
      <c r="B1660">
        <v>133</v>
      </c>
      <c r="C1660" t="s">
        <v>305</v>
      </c>
      <c r="D1660">
        <v>149</v>
      </c>
      <c r="E1660" t="s">
        <v>73</v>
      </c>
      <c r="F1660" s="2">
        <v>45462</v>
      </c>
      <c r="G1660" t="s">
        <v>650</v>
      </c>
      <c r="H1660" t="s">
        <v>891</v>
      </c>
      <c r="I1660">
        <v>-1561.4</v>
      </c>
    </row>
    <row r="1661" spans="1:9" x14ac:dyDescent="0.35">
      <c r="A1661">
        <v>20485</v>
      </c>
      <c r="B1661">
        <v>133</v>
      </c>
      <c r="C1661" t="s">
        <v>305</v>
      </c>
      <c r="D1661">
        <v>149</v>
      </c>
      <c r="E1661" t="s">
        <v>73</v>
      </c>
      <c r="F1661" s="2">
        <v>45462</v>
      </c>
      <c r="G1661" t="s">
        <v>650</v>
      </c>
      <c r="H1661" t="s">
        <v>1016</v>
      </c>
      <c r="I1661">
        <v>-892.7</v>
      </c>
    </row>
    <row r="1662" spans="1:9" x14ac:dyDescent="0.35">
      <c r="A1662">
        <v>20486</v>
      </c>
      <c r="B1662">
        <v>133</v>
      </c>
      <c r="C1662" t="s">
        <v>305</v>
      </c>
      <c r="D1662">
        <v>149</v>
      </c>
      <c r="E1662" t="s">
        <v>73</v>
      </c>
      <c r="F1662" s="2">
        <v>45462</v>
      </c>
      <c r="G1662" t="s">
        <v>650</v>
      </c>
      <c r="H1662" t="s">
        <v>1059</v>
      </c>
      <c r="I1662">
        <v>-3313.07</v>
      </c>
    </row>
    <row r="1663" spans="1:9" x14ac:dyDescent="0.35">
      <c r="A1663">
        <v>20487</v>
      </c>
      <c r="B1663">
        <v>133</v>
      </c>
      <c r="C1663" t="s">
        <v>305</v>
      </c>
      <c r="D1663">
        <v>149</v>
      </c>
      <c r="E1663" t="s">
        <v>73</v>
      </c>
      <c r="F1663" s="2">
        <v>45462</v>
      </c>
      <c r="G1663" t="s">
        <v>650</v>
      </c>
      <c r="H1663" t="s">
        <v>908</v>
      </c>
      <c r="I1663">
        <v>-223.4</v>
      </c>
    </row>
    <row r="1664" spans="1:9" x14ac:dyDescent="0.35">
      <c r="A1664">
        <v>20488</v>
      </c>
      <c r="B1664">
        <v>133</v>
      </c>
      <c r="C1664" t="s">
        <v>305</v>
      </c>
      <c r="D1664">
        <v>149</v>
      </c>
      <c r="E1664" t="s">
        <v>73</v>
      </c>
      <c r="F1664" s="2">
        <v>45462</v>
      </c>
      <c r="G1664" t="s">
        <v>650</v>
      </c>
      <c r="H1664" t="s">
        <v>1078</v>
      </c>
      <c r="I1664">
        <v>-336</v>
      </c>
    </row>
    <row r="1665" spans="1:9" x14ac:dyDescent="0.35">
      <c r="A1665">
        <v>20076</v>
      </c>
      <c r="B1665">
        <v>132</v>
      </c>
      <c r="C1665" t="s">
        <v>499</v>
      </c>
      <c r="D1665">
        <v>149</v>
      </c>
      <c r="E1665" t="s">
        <v>73</v>
      </c>
      <c r="F1665" s="2">
        <v>45462</v>
      </c>
      <c r="G1665" t="s">
        <v>650</v>
      </c>
      <c r="H1665" t="s">
        <v>1194</v>
      </c>
      <c r="I1665">
        <v>-1.6</v>
      </c>
    </row>
    <row r="1666" spans="1:9" x14ac:dyDescent="0.35">
      <c r="A1666">
        <v>20077</v>
      </c>
      <c r="B1666">
        <v>132</v>
      </c>
      <c r="C1666" t="s">
        <v>499</v>
      </c>
      <c r="D1666">
        <v>149</v>
      </c>
      <c r="E1666" t="s">
        <v>73</v>
      </c>
      <c r="F1666" s="2">
        <v>45462</v>
      </c>
      <c r="G1666" t="s">
        <v>648</v>
      </c>
      <c r="H1666" t="s">
        <v>1115</v>
      </c>
      <c r="I1666">
        <v>240.73</v>
      </c>
    </row>
    <row r="1667" spans="1:9" x14ac:dyDescent="0.35">
      <c r="A1667">
        <v>20078</v>
      </c>
      <c r="B1667">
        <v>132</v>
      </c>
      <c r="C1667" t="s">
        <v>499</v>
      </c>
      <c r="D1667">
        <v>149</v>
      </c>
      <c r="E1667" t="s">
        <v>73</v>
      </c>
      <c r="F1667" s="2">
        <v>45462</v>
      </c>
      <c r="G1667" t="s">
        <v>648</v>
      </c>
      <c r="H1667" t="s">
        <v>1118</v>
      </c>
      <c r="I1667">
        <v>483.73</v>
      </c>
    </row>
    <row r="1668" spans="1:9" x14ac:dyDescent="0.35">
      <c r="A1668">
        <v>20079</v>
      </c>
      <c r="B1668">
        <v>132</v>
      </c>
      <c r="C1668" t="s">
        <v>499</v>
      </c>
      <c r="D1668">
        <v>149</v>
      </c>
      <c r="E1668" t="s">
        <v>73</v>
      </c>
      <c r="F1668" s="2">
        <v>45462</v>
      </c>
      <c r="G1668" t="s">
        <v>648</v>
      </c>
      <c r="H1668" t="s">
        <v>1119</v>
      </c>
      <c r="I1668">
        <v>1286.5</v>
      </c>
    </row>
    <row r="1669" spans="1:9" x14ac:dyDescent="0.35">
      <c r="A1669">
        <v>20080</v>
      </c>
      <c r="B1669">
        <v>132</v>
      </c>
      <c r="C1669" t="s">
        <v>499</v>
      </c>
      <c r="D1669">
        <v>149</v>
      </c>
      <c r="E1669" t="s">
        <v>73</v>
      </c>
      <c r="F1669" s="2">
        <v>45462</v>
      </c>
      <c r="G1669" t="s">
        <v>648</v>
      </c>
      <c r="H1669" t="s">
        <v>1117</v>
      </c>
      <c r="I1669">
        <v>110.32</v>
      </c>
    </row>
    <row r="1670" spans="1:9" x14ac:dyDescent="0.35">
      <c r="A1670">
        <v>20081</v>
      </c>
      <c r="B1670">
        <v>132</v>
      </c>
      <c r="C1670" t="s">
        <v>499</v>
      </c>
      <c r="D1670">
        <v>149</v>
      </c>
      <c r="E1670" t="s">
        <v>73</v>
      </c>
      <c r="F1670" s="2">
        <v>45462</v>
      </c>
      <c r="G1670" t="s">
        <v>648</v>
      </c>
      <c r="H1670" t="s">
        <v>1121</v>
      </c>
      <c r="I1670">
        <v>13116.99</v>
      </c>
    </row>
    <row r="1671" spans="1:9" x14ac:dyDescent="0.35">
      <c r="A1671">
        <v>20082</v>
      </c>
      <c r="B1671">
        <v>132</v>
      </c>
      <c r="C1671" t="s">
        <v>499</v>
      </c>
      <c r="D1671">
        <v>149</v>
      </c>
      <c r="E1671" t="s">
        <v>73</v>
      </c>
      <c r="F1671" s="2">
        <v>45462</v>
      </c>
      <c r="G1671" t="s">
        <v>648</v>
      </c>
      <c r="H1671" t="s">
        <v>1121</v>
      </c>
      <c r="I1671">
        <v>191.63</v>
      </c>
    </row>
    <row r="1672" spans="1:9" x14ac:dyDescent="0.35">
      <c r="A1672">
        <v>20083</v>
      </c>
      <c r="B1672">
        <v>132</v>
      </c>
      <c r="C1672" t="s">
        <v>499</v>
      </c>
      <c r="D1672">
        <v>149</v>
      </c>
      <c r="E1672" t="s">
        <v>73</v>
      </c>
      <c r="F1672" s="2">
        <v>45462</v>
      </c>
      <c r="G1672" t="s">
        <v>648</v>
      </c>
      <c r="H1672" t="s">
        <v>1207</v>
      </c>
      <c r="I1672">
        <v>58.84</v>
      </c>
    </row>
    <row r="1673" spans="1:9" x14ac:dyDescent="0.35">
      <c r="A1673">
        <v>20084</v>
      </c>
      <c r="B1673">
        <v>132</v>
      </c>
      <c r="C1673" t="s">
        <v>499</v>
      </c>
      <c r="D1673">
        <v>149</v>
      </c>
      <c r="E1673" t="s">
        <v>73</v>
      </c>
      <c r="F1673" s="2">
        <v>45462</v>
      </c>
      <c r="G1673" t="s">
        <v>650</v>
      </c>
      <c r="H1673" t="s">
        <v>1208</v>
      </c>
      <c r="I1673">
        <v>-51.98</v>
      </c>
    </row>
    <row r="1674" spans="1:9" x14ac:dyDescent="0.35">
      <c r="A1674">
        <v>17241</v>
      </c>
      <c r="B1674">
        <v>134</v>
      </c>
      <c r="C1674" t="s">
        <v>139</v>
      </c>
      <c r="D1674">
        <v>149</v>
      </c>
      <c r="E1674" t="s">
        <v>73</v>
      </c>
      <c r="F1674" s="2">
        <v>45462</v>
      </c>
      <c r="G1674" t="s">
        <v>648</v>
      </c>
      <c r="H1674" t="s">
        <v>680</v>
      </c>
      <c r="I1674">
        <v>18000</v>
      </c>
    </row>
    <row r="1675" spans="1:9" x14ac:dyDescent="0.35">
      <c r="A1675">
        <v>17243</v>
      </c>
      <c r="B1675">
        <v>134</v>
      </c>
      <c r="C1675" t="s">
        <v>139</v>
      </c>
      <c r="D1675">
        <v>149</v>
      </c>
      <c r="E1675" t="s">
        <v>73</v>
      </c>
      <c r="F1675" s="2">
        <v>45462</v>
      </c>
      <c r="G1675" t="s">
        <v>650</v>
      </c>
      <c r="H1675" t="s">
        <v>1010</v>
      </c>
      <c r="I1675">
        <v>-427.05</v>
      </c>
    </row>
    <row r="1676" spans="1:9" x14ac:dyDescent="0.35">
      <c r="A1676">
        <v>17244</v>
      </c>
      <c r="B1676">
        <v>134</v>
      </c>
      <c r="C1676" t="s">
        <v>139</v>
      </c>
      <c r="D1676">
        <v>149</v>
      </c>
      <c r="E1676" t="s">
        <v>73</v>
      </c>
      <c r="F1676" s="2">
        <v>45462</v>
      </c>
      <c r="G1676" t="s">
        <v>650</v>
      </c>
      <c r="H1676" t="s">
        <v>817</v>
      </c>
      <c r="I1676">
        <v>-338.3</v>
      </c>
    </row>
    <row r="1677" spans="1:9" x14ac:dyDescent="0.35">
      <c r="A1677">
        <v>17246</v>
      </c>
      <c r="B1677">
        <v>134</v>
      </c>
      <c r="C1677" t="s">
        <v>139</v>
      </c>
      <c r="D1677">
        <v>149</v>
      </c>
      <c r="E1677" t="s">
        <v>73</v>
      </c>
      <c r="F1677" s="2">
        <v>45462</v>
      </c>
      <c r="G1677" t="s">
        <v>650</v>
      </c>
      <c r="H1677" t="s">
        <v>659</v>
      </c>
      <c r="I1677">
        <v>-544.79</v>
      </c>
    </row>
    <row r="1678" spans="1:9" x14ac:dyDescent="0.35">
      <c r="A1678">
        <v>17249</v>
      </c>
      <c r="B1678">
        <v>134</v>
      </c>
      <c r="C1678" t="s">
        <v>139</v>
      </c>
      <c r="D1678">
        <v>149</v>
      </c>
      <c r="E1678" t="s">
        <v>73</v>
      </c>
      <c r="F1678" s="2">
        <v>45462</v>
      </c>
      <c r="G1678" t="s">
        <v>650</v>
      </c>
      <c r="H1678" t="s">
        <v>776</v>
      </c>
      <c r="I1678">
        <v>-13548.5</v>
      </c>
    </row>
    <row r="1679" spans="1:9" x14ac:dyDescent="0.35">
      <c r="A1679">
        <v>17251</v>
      </c>
      <c r="B1679">
        <v>134</v>
      </c>
      <c r="C1679" t="s">
        <v>139</v>
      </c>
      <c r="D1679">
        <v>149</v>
      </c>
      <c r="E1679" t="s">
        <v>73</v>
      </c>
      <c r="F1679" s="2">
        <v>45462</v>
      </c>
      <c r="G1679" t="s">
        <v>650</v>
      </c>
      <c r="H1679" t="s">
        <v>776</v>
      </c>
      <c r="I1679">
        <v>-3172.58</v>
      </c>
    </row>
    <row r="1680" spans="1:9" x14ac:dyDescent="0.35">
      <c r="A1680">
        <v>20455</v>
      </c>
      <c r="B1680">
        <v>133</v>
      </c>
      <c r="C1680" t="s">
        <v>305</v>
      </c>
      <c r="D1680">
        <v>149</v>
      </c>
      <c r="E1680" t="s">
        <v>73</v>
      </c>
      <c r="F1680" s="2">
        <v>45461</v>
      </c>
      <c r="G1680" t="s">
        <v>648</v>
      </c>
      <c r="H1680" t="s">
        <v>1149</v>
      </c>
      <c r="I1680">
        <v>10500</v>
      </c>
    </row>
    <row r="1681" spans="1:9" x14ac:dyDescent="0.35">
      <c r="A1681">
        <v>20456</v>
      </c>
      <c r="B1681">
        <v>133</v>
      </c>
      <c r="C1681" t="s">
        <v>305</v>
      </c>
      <c r="D1681">
        <v>149</v>
      </c>
      <c r="E1681" t="s">
        <v>73</v>
      </c>
      <c r="F1681" s="2">
        <v>45461</v>
      </c>
      <c r="G1681" t="s">
        <v>648</v>
      </c>
      <c r="H1681" t="s">
        <v>1209</v>
      </c>
      <c r="I1681">
        <v>7452.5</v>
      </c>
    </row>
    <row r="1682" spans="1:9" x14ac:dyDescent="0.35">
      <c r="A1682">
        <v>20457</v>
      </c>
      <c r="B1682">
        <v>133</v>
      </c>
      <c r="C1682" t="s">
        <v>305</v>
      </c>
      <c r="D1682">
        <v>149</v>
      </c>
      <c r="E1682" t="s">
        <v>73</v>
      </c>
      <c r="F1682" s="2">
        <v>45461</v>
      </c>
      <c r="G1682" t="s">
        <v>650</v>
      </c>
      <c r="H1682" t="s">
        <v>1210</v>
      </c>
      <c r="I1682">
        <v>-1050</v>
      </c>
    </row>
    <row r="1683" spans="1:9" x14ac:dyDescent="0.35">
      <c r="A1683">
        <v>20458</v>
      </c>
      <c r="B1683">
        <v>133</v>
      </c>
      <c r="C1683" t="s">
        <v>305</v>
      </c>
      <c r="D1683">
        <v>149</v>
      </c>
      <c r="E1683" t="s">
        <v>73</v>
      </c>
      <c r="F1683" s="2">
        <v>45461</v>
      </c>
      <c r="G1683" t="s">
        <v>650</v>
      </c>
      <c r="H1683" t="s">
        <v>960</v>
      </c>
      <c r="I1683">
        <v>-131.19999999999999</v>
      </c>
    </row>
    <row r="1684" spans="1:9" x14ac:dyDescent="0.35">
      <c r="A1684">
        <v>20459</v>
      </c>
      <c r="B1684">
        <v>133</v>
      </c>
      <c r="C1684" t="s">
        <v>305</v>
      </c>
      <c r="D1684">
        <v>149</v>
      </c>
      <c r="E1684" t="s">
        <v>73</v>
      </c>
      <c r="F1684" s="2">
        <v>45461</v>
      </c>
      <c r="G1684" t="s">
        <v>650</v>
      </c>
      <c r="H1684" t="s">
        <v>923</v>
      </c>
      <c r="I1684">
        <v>-1494.27</v>
      </c>
    </row>
    <row r="1685" spans="1:9" x14ac:dyDescent="0.35">
      <c r="A1685">
        <v>20460</v>
      </c>
      <c r="B1685">
        <v>133</v>
      </c>
      <c r="C1685" t="s">
        <v>305</v>
      </c>
      <c r="D1685">
        <v>149</v>
      </c>
      <c r="E1685" t="s">
        <v>73</v>
      </c>
      <c r="F1685" s="2">
        <v>45461</v>
      </c>
      <c r="G1685" t="s">
        <v>650</v>
      </c>
      <c r="H1685" t="s">
        <v>944</v>
      </c>
      <c r="I1685">
        <v>-5608.92</v>
      </c>
    </row>
    <row r="1686" spans="1:9" x14ac:dyDescent="0.35">
      <c r="A1686">
        <v>20461</v>
      </c>
      <c r="B1686">
        <v>133</v>
      </c>
      <c r="C1686" t="s">
        <v>305</v>
      </c>
      <c r="D1686">
        <v>149</v>
      </c>
      <c r="E1686" t="s">
        <v>73</v>
      </c>
      <c r="F1686" s="2">
        <v>45461</v>
      </c>
      <c r="G1686" t="s">
        <v>650</v>
      </c>
      <c r="H1686" t="s">
        <v>876</v>
      </c>
      <c r="I1686">
        <v>-1336.7</v>
      </c>
    </row>
    <row r="1687" spans="1:9" x14ac:dyDescent="0.35">
      <c r="A1687">
        <v>20462</v>
      </c>
      <c r="B1687">
        <v>133</v>
      </c>
      <c r="C1687" t="s">
        <v>305</v>
      </c>
      <c r="D1687">
        <v>149</v>
      </c>
      <c r="E1687" t="s">
        <v>73</v>
      </c>
      <c r="F1687" s="2">
        <v>45461</v>
      </c>
      <c r="G1687" t="s">
        <v>650</v>
      </c>
      <c r="H1687" t="s">
        <v>867</v>
      </c>
      <c r="I1687">
        <v>-895.5</v>
      </c>
    </row>
    <row r="1688" spans="1:9" x14ac:dyDescent="0.35">
      <c r="A1688">
        <v>20463</v>
      </c>
      <c r="B1688">
        <v>133</v>
      </c>
      <c r="C1688" t="s">
        <v>305</v>
      </c>
      <c r="D1688">
        <v>149</v>
      </c>
      <c r="E1688" t="s">
        <v>73</v>
      </c>
      <c r="F1688" s="2">
        <v>45461</v>
      </c>
      <c r="G1688" t="s">
        <v>650</v>
      </c>
      <c r="H1688" t="s">
        <v>922</v>
      </c>
      <c r="I1688">
        <v>-1721.4</v>
      </c>
    </row>
    <row r="1689" spans="1:9" x14ac:dyDescent="0.35">
      <c r="A1689">
        <v>20464</v>
      </c>
      <c r="B1689">
        <v>133</v>
      </c>
      <c r="C1689" t="s">
        <v>305</v>
      </c>
      <c r="D1689">
        <v>149</v>
      </c>
      <c r="E1689" t="s">
        <v>73</v>
      </c>
      <c r="F1689" s="2">
        <v>45461</v>
      </c>
      <c r="G1689" t="s">
        <v>650</v>
      </c>
      <c r="H1689" t="s">
        <v>872</v>
      </c>
      <c r="I1689">
        <v>-759.77</v>
      </c>
    </row>
    <row r="1690" spans="1:9" x14ac:dyDescent="0.35">
      <c r="A1690">
        <v>20465</v>
      </c>
      <c r="B1690">
        <v>133</v>
      </c>
      <c r="C1690" t="s">
        <v>305</v>
      </c>
      <c r="D1690">
        <v>149</v>
      </c>
      <c r="E1690" t="s">
        <v>73</v>
      </c>
      <c r="F1690" s="2">
        <v>45461</v>
      </c>
      <c r="G1690" t="s">
        <v>650</v>
      </c>
      <c r="H1690" t="s">
        <v>921</v>
      </c>
      <c r="I1690">
        <v>-193.61</v>
      </c>
    </row>
    <row r="1691" spans="1:9" x14ac:dyDescent="0.35">
      <c r="A1691">
        <v>20466</v>
      </c>
      <c r="B1691">
        <v>133</v>
      </c>
      <c r="C1691" t="s">
        <v>305</v>
      </c>
      <c r="D1691">
        <v>149</v>
      </c>
      <c r="E1691" t="s">
        <v>73</v>
      </c>
      <c r="F1691" s="2">
        <v>45461</v>
      </c>
      <c r="G1691" t="s">
        <v>650</v>
      </c>
      <c r="H1691" t="s">
        <v>928</v>
      </c>
      <c r="I1691">
        <v>-177</v>
      </c>
    </row>
    <row r="1692" spans="1:9" x14ac:dyDescent="0.35">
      <c r="A1692">
        <v>20467</v>
      </c>
      <c r="B1692">
        <v>133</v>
      </c>
      <c r="C1692" t="s">
        <v>305</v>
      </c>
      <c r="D1692">
        <v>149</v>
      </c>
      <c r="E1692" t="s">
        <v>73</v>
      </c>
      <c r="F1692" s="2">
        <v>45461</v>
      </c>
      <c r="G1692" t="s">
        <v>650</v>
      </c>
      <c r="H1692" t="s">
        <v>956</v>
      </c>
      <c r="I1692">
        <v>-345.55</v>
      </c>
    </row>
    <row r="1693" spans="1:9" x14ac:dyDescent="0.35">
      <c r="A1693">
        <v>20468</v>
      </c>
      <c r="B1693">
        <v>133</v>
      </c>
      <c r="C1693" t="s">
        <v>305</v>
      </c>
      <c r="D1693">
        <v>149</v>
      </c>
      <c r="E1693" t="s">
        <v>73</v>
      </c>
      <c r="F1693" s="2">
        <v>45461</v>
      </c>
      <c r="G1693" t="s">
        <v>650</v>
      </c>
      <c r="H1693" t="s">
        <v>921</v>
      </c>
      <c r="I1693">
        <v>-383.51</v>
      </c>
    </row>
    <row r="1694" spans="1:9" x14ac:dyDescent="0.35">
      <c r="A1694">
        <v>20469</v>
      </c>
      <c r="B1694">
        <v>133</v>
      </c>
      <c r="C1694" t="s">
        <v>305</v>
      </c>
      <c r="D1694">
        <v>149</v>
      </c>
      <c r="E1694" t="s">
        <v>73</v>
      </c>
      <c r="F1694" s="2">
        <v>45461</v>
      </c>
      <c r="G1694" t="s">
        <v>650</v>
      </c>
      <c r="H1694" t="s">
        <v>921</v>
      </c>
      <c r="I1694">
        <v>-272.5</v>
      </c>
    </row>
    <row r="1695" spans="1:9" x14ac:dyDescent="0.35">
      <c r="A1695">
        <v>20470</v>
      </c>
      <c r="B1695">
        <v>133</v>
      </c>
      <c r="C1695" t="s">
        <v>305</v>
      </c>
      <c r="D1695">
        <v>149</v>
      </c>
      <c r="E1695" t="s">
        <v>73</v>
      </c>
      <c r="F1695" s="2">
        <v>45461</v>
      </c>
      <c r="G1695" t="s">
        <v>650</v>
      </c>
      <c r="H1695" t="s">
        <v>872</v>
      </c>
      <c r="I1695">
        <v>-3533.64</v>
      </c>
    </row>
    <row r="1696" spans="1:9" x14ac:dyDescent="0.35">
      <c r="A1696">
        <v>20471</v>
      </c>
      <c r="B1696">
        <v>133</v>
      </c>
      <c r="C1696" t="s">
        <v>305</v>
      </c>
      <c r="D1696">
        <v>149</v>
      </c>
      <c r="E1696" t="s">
        <v>73</v>
      </c>
      <c r="F1696" s="2">
        <v>45461</v>
      </c>
      <c r="G1696" t="s">
        <v>650</v>
      </c>
      <c r="H1696" t="s">
        <v>876</v>
      </c>
      <c r="I1696">
        <v>-933.49</v>
      </c>
    </row>
    <row r="1697" spans="1:9" x14ac:dyDescent="0.35">
      <c r="A1697">
        <v>20472</v>
      </c>
      <c r="B1697">
        <v>133</v>
      </c>
      <c r="C1697" t="s">
        <v>305</v>
      </c>
      <c r="D1697">
        <v>149</v>
      </c>
      <c r="E1697" t="s">
        <v>73</v>
      </c>
      <c r="F1697" s="2">
        <v>45461</v>
      </c>
      <c r="G1697" t="s">
        <v>650</v>
      </c>
      <c r="H1697" t="s">
        <v>956</v>
      </c>
      <c r="I1697">
        <v>-2264.14</v>
      </c>
    </row>
    <row r="1698" spans="1:9" x14ac:dyDescent="0.35">
      <c r="A1698">
        <v>20066</v>
      </c>
      <c r="B1698">
        <v>132</v>
      </c>
      <c r="C1698" t="s">
        <v>499</v>
      </c>
      <c r="D1698">
        <v>149</v>
      </c>
      <c r="E1698" t="s">
        <v>73</v>
      </c>
      <c r="F1698" s="2">
        <v>45461</v>
      </c>
      <c r="G1698" t="s">
        <v>650</v>
      </c>
      <c r="H1698" t="s">
        <v>1164</v>
      </c>
      <c r="I1698">
        <v>-9.11</v>
      </c>
    </row>
    <row r="1699" spans="1:9" x14ac:dyDescent="0.35">
      <c r="A1699">
        <v>20067</v>
      </c>
      <c r="B1699">
        <v>132</v>
      </c>
      <c r="C1699" t="s">
        <v>499</v>
      </c>
      <c r="D1699">
        <v>149</v>
      </c>
      <c r="E1699" t="s">
        <v>73</v>
      </c>
      <c r="F1699" s="2">
        <v>45461</v>
      </c>
      <c r="G1699" t="s">
        <v>648</v>
      </c>
      <c r="H1699" t="s">
        <v>1119</v>
      </c>
      <c r="I1699">
        <v>390.99</v>
      </c>
    </row>
    <row r="1700" spans="1:9" x14ac:dyDescent="0.35">
      <c r="A1700">
        <v>20068</v>
      </c>
      <c r="B1700">
        <v>132</v>
      </c>
      <c r="C1700" t="s">
        <v>499</v>
      </c>
      <c r="D1700">
        <v>149</v>
      </c>
      <c r="E1700" t="s">
        <v>73</v>
      </c>
      <c r="F1700" s="2">
        <v>45461</v>
      </c>
      <c r="G1700" t="s">
        <v>648</v>
      </c>
      <c r="H1700" t="s">
        <v>1118</v>
      </c>
      <c r="I1700">
        <v>72.87</v>
      </c>
    </row>
    <row r="1701" spans="1:9" x14ac:dyDescent="0.35">
      <c r="A1701">
        <v>20069</v>
      </c>
      <c r="B1701">
        <v>132</v>
      </c>
      <c r="C1701" t="s">
        <v>499</v>
      </c>
      <c r="D1701">
        <v>149</v>
      </c>
      <c r="E1701" t="s">
        <v>73</v>
      </c>
      <c r="F1701" s="2">
        <v>45461</v>
      </c>
      <c r="G1701" t="s">
        <v>648</v>
      </c>
      <c r="H1701" t="s">
        <v>1117</v>
      </c>
      <c r="I1701">
        <v>94.71</v>
      </c>
    </row>
    <row r="1702" spans="1:9" x14ac:dyDescent="0.35">
      <c r="A1702">
        <v>20070</v>
      </c>
      <c r="B1702">
        <v>132</v>
      </c>
      <c r="C1702" t="s">
        <v>499</v>
      </c>
      <c r="D1702">
        <v>149</v>
      </c>
      <c r="E1702" t="s">
        <v>73</v>
      </c>
      <c r="F1702" s="2">
        <v>45461</v>
      </c>
      <c r="G1702" t="s">
        <v>648</v>
      </c>
      <c r="H1702" t="s">
        <v>1121</v>
      </c>
      <c r="I1702">
        <v>478.88</v>
      </c>
    </row>
    <row r="1703" spans="1:9" x14ac:dyDescent="0.35">
      <c r="A1703">
        <v>20071</v>
      </c>
      <c r="B1703">
        <v>132</v>
      </c>
      <c r="C1703" t="s">
        <v>499</v>
      </c>
      <c r="D1703">
        <v>149</v>
      </c>
      <c r="E1703" t="s">
        <v>73</v>
      </c>
      <c r="F1703" s="2">
        <v>45461</v>
      </c>
      <c r="G1703" t="s">
        <v>648</v>
      </c>
      <c r="H1703" t="s">
        <v>1120</v>
      </c>
      <c r="I1703">
        <v>1086.3599999999999</v>
      </c>
    </row>
    <row r="1704" spans="1:9" x14ac:dyDescent="0.35">
      <c r="A1704">
        <v>20072</v>
      </c>
      <c r="B1704">
        <v>132</v>
      </c>
      <c r="C1704" t="s">
        <v>499</v>
      </c>
      <c r="D1704">
        <v>149</v>
      </c>
      <c r="E1704" t="s">
        <v>73</v>
      </c>
      <c r="F1704" s="2">
        <v>45461</v>
      </c>
      <c r="G1704" t="s">
        <v>648</v>
      </c>
      <c r="H1704" t="s">
        <v>1121</v>
      </c>
      <c r="I1704">
        <v>4244.8599999999997</v>
      </c>
    </row>
    <row r="1705" spans="1:9" x14ac:dyDescent="0.35">
      <c r="A1705">
        <v>20073</v>
      </c>
      <c r="B1705">
        <v>132</v>
      </c>
      <c r="C1705" t="s">
        <v>499</v>
      </c>
      <c r="D1705">
        <v>149</v>
      </c>
      <c r="E1705" t="s">
        <v>73</v>
      </c>
      <c r="F1705" s="2">
        <v>45461</v>
      </c>
      <c r="G1705" t="s">
        <v>648</v>
      </c>
      <c r="H1705" t="s">
        <v>1211</v>
      </c>
      <c r="I1705">
        <v>213.88</v>
      </c>
    </row>
    <row r="1706" spans="1:9" x14ac:dyDescent="0.35">
      <c r="A1706">
        <v>20074</v>
      </c>
      <c r="B1706">
        <v>132</v>
      </c>
      <c r="C1706" t="s">
        <v>499</v>
      </c>
      <c r="D1706">
        <v>149</v>
      </c>
      <c r="E1706" t="s">
        <v>73</v>
      </c>
      <c r="F1706" s="2">
        <v>45461</v>
      </c>
      <c r="G1706" t="s">
        <v>648</v>
      </c>
      <c r="H1706" t="s">
        <v>1212</v>
      </c>
      <c r="I1706">
        <v>153.68</v>
      </c>
    </row>
    <row r="1707" spans="1:9" x14ac:dyDescent="0.35">
      <c r="A1707">
        <v>17224</v>
      </c>
      <c r="B1707">
        <v>134</v>
      </c>
      <c r="C1707" t="s">
        <v>139</v>
      </c>
      <c r="D1707">
        <v>149</v>
      </c>
      <c r="E1707" t="s">
        <v>73</v>
      </c>
      <c r="F1707" s="2">
        <v>45461</v>
      </c>
      <c r="G1707" t="s">
        <v>648</v>
      </c>
      <c r="H1707" t="s">
        <v>680</v>
      </c>
      <c r="I1707">
        <v>10000</v>
      </c>
    </row>
    <row r="1708" spans="1:9" x14ac:dyDescent="0.35">
      <c r="A1708">
        <v>17225</v>
      </c>
      <c r="B1708">
        <v>134</v>
      </c>
      <c r="C1708" t="s">
        <v>139</v>
      </c>
      <c r="D1708">
        <v>149</v>
      </c>
      <c r="E1708" t="s">
        <v>73</v>
      </c>
      <c r="F1708" s="2">
        <v>45461</v>
      </c>
      <c r="G1708" t="s">
        <v>650</v>
      </c>
      <c r="H1708" t="s">
        <v>1126</v>
      </c>
      <c r="I1708">
        <v>-3235.7</v>
      </c>
    </row>
    <row r="1709" spans="1:9" x14ac:dyDescent="0.35">
      <c r="A1709">
        <v>17227</v>
      </c>
      <c r="B1709">
        <v>134</v>
      </c>
      <c r="C1709" t="s">
        <v>139</v>
      </c>
      <c r="D1709">
        <v>149</v>
      </c>
      <c r="E1709" t="s">
        <v>73</v>
      </c>
      <c r="F1709" s="2">
        <v>45461</v>
      </c>
      <c r="G1709" t="s">
        <v>650</v>
      </c>
      <c r="H1709" t="s">
        <v>1082</v>
      </c>
      <c r="I1709">
        <v>-1561.8</v>
      </c>
    </row>
    <row r="1710" spans="1:9" x14ac:dyDescent="0.35">
      <c r="A1710">
        <v>17230</v>
      </c>
      <c r="B1710">
        <v>134</v>
      </c>
      <c r="C1710" t="s">
        <v>139</v>
      </c>
      <c r="D1710">
        <v>149</v>
      </c>
      <c r="E1710" t="s">
        <v>73</v>
      </c>
      <c r="F1710" s="2">
        <v>45461</v>
      </c>
      <c r="G1710" t="s">
        <v>650</v>
      </c>
      <c r="H1710" t="s">
        <v>1213</v>
      </c>
      <c r="I1710">
        <v>-109.97</v>
      </c>
    </row>
    <row r="1711" spans="1:9" x14ac:dyDescent="0.35">
      <c r="A1711">
        <v>17232</v>
      </c>
      <c r="B1711">
        <v>134</v>
      </c>
      <c r="C1711" t="s">
        <v>139</v>
      </c>
      <c r="D1711">
        <v>149</v>
      </c>
      <c r="E1711" t="s">
        <v>73</v>
      </c>
      <c r="F1711" s="2">
        <v>45461</v>
      </c>
      <c r="G1711" t="s">
        <v>650</v>
      </c>
      <c r="H1711" t="s">
        <v>1156</v>
      </c>
      <c r="I1711">
        <v>-1041.8699999999999</v>
      </c>
    </row>
    <row r="1712" spans="1:9" x14ac:dyDescent="0.35">
      <c r="A1712">
        <v>17233</v>
      </c>
      <c r="B1712">
        <v>134</v>
      </c>
      <c r="C1712" t="s">
        <v>139</v>
      </c>
      <c r="D1712">
        <v>149</v>
      </c>
      <c r="E1712" t="s">
        <v>73</v>
      </c>
      <c r="F1712" s="2">
        <v>45461</v>
      </c>
      <c r="G1712" t="s">
        <v>650</v>
      </c>
      <c r="H1712" t="s">
        <v>749</v>
      </c>
      <c r="I1712">
        <v>-827.4</v>
      </c>
    </row>
    <row r="1713" spans="1:9" x14ac:dyDescent="0.35">
      <c r="A1713">
        <v>17235</v>
      </c>
      <c r="B1713">
        <v>134</v>
      </c>
      <c r="C1713" t="s">
        <v>139</v>
      </c>
      <c r="D1713">
        <v>149</v>
      </c>
      <c r="E1713" t="s">
        <v>73</v>
      </c>
      <c r="F1713" s="2">
        <v>45461</v>
      </c>
      <c r="G1713" t="s">
        <v>650</v>
      </c>
      <c r="H1713" t="s">
        <v>1214</v>
      </c>
      <c r="I1713">
        <v>-672</v>
      </c>
    </row>
    <row r="1714" spans="1:9" x14ac:dyDescent="0.35">
      <c r="A1714">
        <v>17238</v>
      </c>
      <c r="B1714">
        <v>134</v>
      </c>
      <c r="C1714" t="s">
        <v>139</v>
      </c>
      <c r="D1714">
        <v>149</v>
      </c>
      <c r="E1714" t="s">
        <v>73</v>
      </c>
      <c r="F1714" s="2">
        <v>45461</v>
      </c>
      <c r="G1714" t="s">
        <v>650</v>
      </c>
      <c r="H1714" t="s">
        <v>976</v>
      </c>
      <c r="I1714">
        <v>-1256</v>
      </c>
    </row>
    <row r="1715" spans="1:9" x14ac:dyDescent="0.35">
      <c r="A1715">
        <v>17239</v>
      </c>
      <c r="B1715">
        <v>134</v>
      </c>
      <c r="C1715" t="s">
        <v>139</v>
      </c>
      <c r="D1715">
        <v>149</v>
      </c>
      <c r="E1715" t="s">
        <v>73</v>
      </c>
      <c r="F1715" s="2">
        <v>45461</v>
      </c>
      <c r="G1715" t="s">
        <v>650</v>
      </c>
      <c r="H1715" t="s">
        <v>1005</v>
      </c>
      <c r="I1715">
        <v>-4072.8</v>
      </c>
    </row>
    <row r="1716" spans="1:9" x14ac:dyDescent="0.35">
      <c r="A1716">
        <v>20414</v>
      </c>
      <c r="B1716">
        <v>133</v>
      </c>
      <c r="C1716" t="s">
        <v>305</v>
      </c>
      <c r="D1716">
        <v>149</v>
      </c>
      <c r="E1716" t="s">
        <v>73</v>
      </c>
      <c r="F1716" s="2">
        <v>45460</v>
      </c>
      <c r="G1716" t="s">
        <v>650</v>
      </c>
      <c r="H1716" t="s">
        <v>1073</v>
      </c>
      <c r="I1716">
        <v>-4360</v>
      </c>
    </row>
    <row r="1717" spans="1:9" x14ac:dyDescent="0.35">
      <c r="A1717">
        <v>20415</v>
      </c>
      <c r="B1717">
        <v>133</v>
      </c>
      <c r="C1717" t="s">
        <v>305</v>
      </c>
      <c r="D1717">
        <v>149</v>
      </c>
      <c r="E1717" t="s">
        <v>73</v>
      </c>
      <c r="F1717" s="2">
        <v>45460</v>
      </c>
      <c r="G1717" t="s">
        <v>648</v>
      </c>
      <c r="H1717" t="s">
        <v>791</v>
      </c>
      <c r="I1717">
        <v>50400</v>
      </c>
    </row>
    <row r="1718" spans="1:9" x14ac:dyDescent="0.35">
      <c r="A1718">
        <v>20416</v>
      </c>
      <c r="B1718">
        <v>133</v>
      </c>
      <c r="C1718" t="s">
        <v>305</v>
      </c>
      <c r="D1718">
        <v>149</v>
      </c>
      <c r="E1718" t="s">
        <v>73</v>
      </c>
      <c r="F1718" s="2">
        <v>45460</v>
      </c>
      <c r="G1718" t="s">
        <v>648</v>
      </c>
      <c r="H1718" t="s">
        <v>791</v>
      </c>
      <c r="I1718">
        <v>64660</v>
      </c>
    </row>
    <row r="1719" spans="1:9" x14ac:dyDescent="0.35">
      <c r="A1719">
        <v>20417</v>
      </c>
      <c r="B1719">
        <v>133</v>
      </c>
      <c r="C1719" t="s">
        <v>305</v>
      </c>
      <c r="D1719">
        <v>149</v>
      </c>
      <c r="E1719" t="s">
        <v>73</v>
      </c>
      <c r="F1719" s="2">
        <v>45460</v>
      </c>
      <c r="G1719" t="s">
        <v>650</v>
      </c>
      <c r="H1719" t="s">
        <v>1019</v>
      </c>
      <c r="I1719">
        <v>-153.52000000000001</v>
      </c>
    </row>
    <row r="1720" spans="1:9" x14ac:dyDescent="0.35">
      <c r="A1720">
        <v>20418</v>
      </c>
      <c r="B1720">
        <v>133</v>
      </c>
      <c r="C1720" t="s">
        <v>305</v>
      </c>
      <c r="D1720">
        <v>149</v>
      </c>
      <c r="E1720" t="s">
        <v>73</v>
      </c>
      <c r="F1720" s="2">
        <v>45460</v>
      </c>
      <c r="G1720" t="s">
        <v>650</v>
      </c>
      <c r="H1720" t="s">
        <v>1019</v>
      </c>
      <c r="I1720">
        <v>-32.75</v>
      </c>
    </row>
    <row r="1721" spans="1:9" x14ac:dyDescent="0.35">
      <c r="A1721">
        <v>20419</v>
      </c>
      <c r="B1721">
        <v>133</v>
      </c>
      <c r="C1721" t="s">
        <v>305</v>
      </c>
      <c r="D1721">
        <v>149</v>
      </c>
      <c r="E1721" t="s">
        <v>73</v>
      </c>
      <c r="F1721" s="2">
        <v>45460</v>
      </c>
      <c r="G1721" t="s">
        <v>650</v>
      </c>
      <c r="H1721" t="s">
        <v>925</v>
      </c>
      <c r="I1721">
        <v>-576.55999999999995</v>
      </c>
    </row>
    <row r="1722" spans="1:9" x14ac:dyDescent="0.35">
      <c r="A1722">
        <v>20420</v>
      </c>
      <c r="B1722">
        <v>133</v>
      </c>
      <c r="C1722" t="s">
        <v>305</v>
      </c>
      <c r="D1722">
        <v>149</v>
      </c>
      <c r="E1722" t="s">
        <v>73</v>
      </c>
      <c r="F1722" s="2">
        <v>45460</v>
      </c>
      <c r="G1722" t="s">
        <v>650</v>
      </c>
      <c r="H1722" t="s">
        <v>925</v>
      </c>
      <c r="I1722">
        <v>-167.34</v>
      </c>
    </row>
    <row r="1723" spans="1:9" x14ac:dyDescent="0.35">
      <c r="A1723">
        <v>20421</v>
      </c>
      <c r="B1723">
        <v>133</v>
      </c>
      <c r="C1723" t="s">
        <v>305</v>
      </c>
      <c r="D1723">
        <v>149</v>
      </c>
      <c r="E1723" t="s">
        <v>73</v>
      </c>
      <c r="F1723" s="2">
        <v>45460</v>
      </c>
      <c r="G1723" t="s">
        <v>648</v>
      </c>
      <c r="H1723" t="s">
        <v>820</v>
      </c>
      <c r="I1723">
        <v>16.739999999999998</v>
      </c>
    </row>
    <row r="1724" spans="1:9" x14ac:dyDescent="0.35">
      <c r="A1724">
        <v>20422</v>
      </c>
      <c r="B1724">
        <v>133</v>
      </c>
      <c r="C1724" t="s">
        <v>305</v>
      </c>
      <c r="D1724">
        <v>149</v>
      </c>
      <c r="E1724" t="s">
        <v>73</v>
      </c>
      <c r="F1724" s="2">
        <v>45460</v>
      </c>
      <c r="G1724" t="s">
        <v>648</v>
      </c>
      <c r="H1724" t="s">
        <v>1215</v>
      </c>
      <c r="I1724">
        <v>91300</v>
      </c>
    </row>
    <row r="1725" spans="1:9" x14ac:dyDescent="0.35">
      <c r="A1725">
        <v>20423</v>
      </c>
      <c r="B1725">
        <v>133</v>
      </c>
      <c r="C1725" t="s">
        <v>305</v>
      </c>
      <c r="D1725">
        <v>149</v>
      </c>
      <c r="E1725" t="s">
        <v>73</v>
      </c>
      <c r="F1725" s="2">
        <v>45460</v>
      </c>
      <c r="G1725" t="s">
        <v>650</v>
      </c>
      <c r="H1725" t="s">
        <v>1216</v>
      </c>
      <c r="I1725">
        <v>-10000</v>
      </c>
    </row>
    <row r="1726" spans="1:9" x14ac:dyDescent="0.35">
      <c r="A1726">
        <v>20424</v>
      </c>
      <c r="B1726">
        <v>133</v>
      </c>
      <c r="C1726" t="s">
        <v>305</v>
      </c>
      <c r="D1726">
        <v>149</v>
      </c>
      <c r="E1726" t="s">
        <v>73</v>
      </c>
      <c r="F1726" s="2">
        <v>45460</v>
      </c>
      <c r="G1726" t="s">
        <v>650</v>
      </c>
      <c r="H1726" t="s">
        <v>1217</v>
      </c>
      <c r="I1726">
        <v>-6000</v>
      </c>
    </row>
    <row r="1727" spans="1:9" x14ac:dyDescent="0.35">
      <c r="A1727">
        <v>20425</v>
      </c>
      <c r="B1727">
        <v>133</v>
      </c>
      <c r="C1727" t="s">
        <v>305</v>
      </c>
      <c r="D1727">
        <v>149</v>
      </c>
      <c r="E1727" t="s">
        <v>73</v>
      </c>
      <c r="F1727" s="2">
        <v>45460</v>
      </c>
      <c r="G1727" t="s">
        <v>650</v>
      </c>
      <c r="H1727" t="s">
        <v>1109</v>
      </c>
      <c r="I1727">
        <v>-5000</v>
      </c>
    </row>
    <row r="1728" spans="1:9" x14ac:dyDescent="0.35">
      <c r="A1728">
        <v>20426</v>
      </c>
      <c r="B1728">
        <v>133</v>
      </c>
      <c r="C1728" t="s">
        <v>305</v>
      </c>
      <c r="D1728">
        <v>149</v>
      </c>
      <c r="E1728" t="s">
        <v>73</v>
      </c>
      <c r="F1728" s="2">
        <v>45460</v>
      </c>
      <c r="G1728" t="s">
        <v>650</v>
      </c>
      <c r="H1728" t="s">
        <v>1218</v>
      </c>
      <c r="I1728">
        <v>-5000</v>
      </c>
    </row>
    <row r="1729" spans="1:9" x14ac:dyDescent="0.35">
      <c r="A1729">
        <v>20427</v>
      </c>
      <c r="B1729">
        <v>133</v>
      </c>
      <c r="C1729" t="s">
        <v>305</v>
      </c>
      <c r="D1729">
        <v>149</v>
      </c>
      <c r="E1729" t="s">
        <v>73</v>
      </c>
      <c r="F1729" s="2">
        <v>45460</v>
      </c>
      <c r="G1729" t="s">
        <v>650</v>
      </c>
      <c r="H1729" t="s">
        <v>1080</v>
      </c>
      <c r="I1729">
        <v>-5000</v>
      </c>
    </row>
    <row r="1730" spans="1:9" x14ac:dyDescent="0.35">
      <c r="A1730">
        <v>20428</v>
      </c>
      <c r="B1730">
        <v>133</v>
      </c>
      <c r="C1730" t="s">
        <v>305</v>
      </c>
      <c r="D1730">
        <v>149</v>
      </c>
      <c r="E1730" t="s">
        <v>73</v>
      </c>
      <c r="F1730" s="2">
        <v>45460</v>
      </c>
      <c r="G1730" t="s">
        <v>650</v>
      </c>
      <c r="H1730" t="s">
        <v>1217</v>
      </c>
      <c r="I1730">
        <v>-1618.68</v>
      </c>
    </row>
    <row r="1731" spans="1:9" x14ac:dyDescent="0.35">
      <c r="A1731">
        <v>20429</v>
      </c>
      <c r="B1731">
        <v>133</v>
      </c>
      <c r="C1731" t="s">
        <v>305</v>
      </c>
      <c r="D1731">
        <v>149</v>
      </c>
      <c r="E1731" t="s">
        <v>73</v>
      </c>
      <c r="F1731" s="2">
        <v>45460</v>
      </c>
      <c r="G1731" t="s">
        <v>650</v>
      </c>
      <c r="H1731" t="s">
        <v>1219</v>
      </c>
      <c r="I1731">
        <v>-8245</v>
      </c>
    </row>
    <row r="1732" spans="1:9" x14ac:dyDescent="0.35">
      <c r="A1732">
        <v>20430</v>
      </c>
      <c r="B1732">
        <v>133</v>
      </c>
      <c r="C1732" t="s">
        <v>305</v>
      </c>
      <c r="D1732">
        <v>149</v>
      </c>
      <c r="E1732" t="s">
        <v>73</v>
      </c>
      <c r="F1732" s="2">
        <v>45460</v>
      </c>
      <c r="G1732" t="s">
        <v>650</v>
      </c>
      <c r="H1732" t="s">
        <v>1184</v>
      </c>
      <c r="I1732">
        <v>-3000</v>
      </c>
    </row>
    <row r="1733" spans="1:9" x14ac:dyDescent="0.35">
      <c r="A1733">
        <v>20431</v>
      </c>
      <c r="B1733">
        <v>133</v>
      </c>
      <c r="C1733" t="s">
        <v>305</v>
      </c>
      <c r="D1733">
        <v>149</v>
      </c>
      <c r="E1733" t="s">
        <v>73</v>
      </c>
      <c r="F1733" s="2">
        <v>45460</v>
      </c>
      <c r="G1733" t="s">
        <v>650</v>
      </c>
      <c r="H1733" t="s">
        <v>1110</v>
      </c>
      <c r="I1733">
        <v>-3350</v>
      </c>
    </row>
    <row r="1734" spans="1:9" x14ac:dyDescent="0.35">
      <c r="A1734">
        <v>20432</v>
      </c>
      <c r="B1734">
        <v>133</v>
      </c>
      <c r="C1734" t="s">
        <v>305</v>
      </c>
      <c r="D1734">
        <v>149</v>
      </c>
      <c r="E1734" t="s">
        <v>73</v>
      </c>
      <c r="F1734" s="2">
        <v>45460</v>
      </c>
      <c r="G1734" t="s">
        <v>650</v>
      </c>
      <c r="H1734" t="s">
        <v>1112</v>
      </c>
      <c r="I1734">
        <v>-8728.42</v>
      </c>
    </row>
    <row r="1735" spans="1:9" x14ac:dyDescent="0.35">
      <c r="A1735">
        <v>20433</v>
      </c>
      <c r="B1735">
        <v>133</v>
      </c>
      <c r="C1735" t="s">
        <v>305</v>
      </c>
      <c r="D1735">
        <v>149</v>
      </c>
      <c r="E1735" t="s">
        <v>73</v>
      </c>
      <c r="F1735" s="2">
        <v>45460</v>
      </c>
      <c r="G1735" t="s">
        <v>650</v>
      </c>
      <c r="H1735" t="s">
        <v>1216</v>
      </c>
      <c r="I1735">
        <v>-3520.66</v>
      </c>
    </row>
    <row r="1736" spans="1:9" x14ac:dyDescent="0.35">
      <c r="A1736">
        <v>20434</v>
      </c>
      <c r="B1736">
        <v>133</v>
      </c>
      <c r="C1736" t="s">
        <v>305</v>
      </c>
      <c r="D1736">
        <v>149</v>
      </c>
      <c r="E1736" t="s">
        <v>73</v>
      </c>
      <c r="F1736" s="2">
        <v>45460</v>
      </c>
      <c r="G1736" t="s">
        <v>650</v>
      </c>
      <c r="H1736" t="s">
        <v>1210</v>
      </c>
      <c r="I1736">
        <v>-3500</v>
      </c>
    </row>
    <row r="1737" spans="1:9" x14ac:dyDescent="0.35">
      <c r="A1737">
        <v>20435</v>
      </c>
      <c r="B1737">
        <v>133</v>
      </c>
      <c r="C1737" t="s">
        <v>305</v>
      </c>
      <c r="D1737">
        <v>149</v>
      </c>
      <c r="E1737" t="s">
        <v>73</v>
      </c>
      <c r="F1737" s="2">
        <v>45460</v>
      </c>
      <c r="G1737" t="s">
        <v>650</v>
      </c>
      <c r="H1737" t="s">
        <v>1220</v>
      </c>
      <c r="I1737">
        <v>-5000</v>
      </c>
    </row>
    <row r="1738" spans="1:9" x14ac:dyDescent="0.35">
      <c r="A1738">
        <v>20436</v>
      </c>
      <c r="B1738">
        <v>133</v>
      </c>
      <c r="C1738" t="s">
        <v>305</v>
      </c>
      <c r="D1738">
        <v>149</v>
      </c>
      <c r="E1738" t="s">
        <v>73</v>
      </c>
      <c r="F1738" s="2">
        <v>45460</v>
      </c>
      <c r="G1738" t="s">
        <v>650</v>
      </c>
      <c r="H1738" t="s">
        <v>1221</v>
      </c>
      <c r="I1738">
        <v>-4960</v>
      </c>
    </row>
    <row r="1739" spans="1:9" x14ac:dyDescent="0.35">
      <c r="A1739">
        <v>20437</v>
      </c>
      <c r="B1739">
        <v>133</v>
      </c>
      <c r="C1739" t="s">
        <v>305</v>
      </c>
      <c r="D1739">
        <v>149</v>
      </c>
      <c r="E1739" t="s">
        <v>73</v>
      </c>
      <c r="F1739" s="2">
        <v>45460</v>
      </c>
      <c r="G1739" t="s">
        <v>650</v>
      </c>
      <c r="H1739" t="s">
        <v>894</v>
      </c>
      <c r="I1739">
        <v>-49000</v>
      </c>
    </row>
    <row r="1740" spans="1:9" x14ac:dyDescent="0.35">
      <c r="A1740">
        <v>20438</v>
      </c>
      <c r="B1740">
        <v>133</v>
      </c>
      <c r="C1740" t="s">
        <v>305</v>
      </c>
      <c r="D1740">
        <v>149</v>
      </c>
      <c r="E1740" t="s">
        <v>73</v>
      </c>
      <c r="F1740" s="2">
        <v>45460</v>
      </c>
      <c r="G1740" t="s">
        <v>650</v>
      </c>
      <c r="H1740" t="s">
        <v>887</v>
      </c>
      <c r="I1740">
        <v>-200</v>
      </c>
    </row>
    <row r="1741" spans="1:9" x14ac:dyDescent="0.35">
      <c r="A1741">
        <v>20439</v>
      </c>
      <c r="B1741">
        <v>133</v>
      </c>
      <c r="C1741" t="s">
        <v>305</v>
      </c>
      <c r="D1741">
        <v>149</v>
      </c>
      <c r="E1741" t="s">
        <v>73</v>
      </c>
      <c r="F1741" s="2">
        <v>45460</v>
      </c>
      <c r="G1741" t="s">
        <v>650</v>
      </c>
      <c r="H1741" t="s">
        <v>1111</v>
      </c>
      <c r="I1741">
        <v>-780</v>
      </c>
    </row>
    <row r="1742" spans="1:9" x14ac:dyDescent="0.35">
      <c r="A1742">
        <v>20440</v>
      </c>
      <c r="B1742">
        <v>133</v>
      </c>
      <c r="C1742" t="s">
        <v>305</v>
      </c>
      <c r="D1742">
        <v>149</v>
      </c>
      <c r="E1742" t="s">
        <v>73</v>
      </c>
      <c r="F1742" s="2">
        <v>45460</v>
      </c>
      <c r="G1742" t="s">
        <v>650</v>
      </c>
      <c r="H1742" t="s">
        <v>1222</v>
      </c>
      <c r="I1742">
        <v>-2811.05</v>
      </c>
    </row>
    <row r="1743" spans="1:9" x14ac:dyDescent="0.35">
      <c r="A1743">
        <v>20441</v>
      </c>
      <c r="B1743">
        <v>133</v>
      </c>
      <c r="C1743" t="s">
        <v>305</v>
      </c>
      <c r="D1743">
        <v>149</v>
      </c>
      <c r="E1743" t="s">
        <v>73</v>
      </c>
      <c r="F1743" s="2">
        <v>45460</v>
      </c>
      <c r="G1743" t="s">
        <v>650</v>
      </c>
      <c r="H1743" t="s">
        <v>853</v>
      </c>
      <c r="I1743">
        <v>-5000</v>
      </c>
    </row>
    <row r="1744" spans="1:9" x14ac:dyDescent="0.35">
      <c r="A1744">
        <v>20442</v>
      </c>
      <c r="B1744">
        <v>133</v>
      </c>
      <c r="C1744" t="s">
        <v>305</v>
      </c>
      <c r="D1744">
        <v>149</v>
      </c>
      <c r="E1744" t="s">
        <v>73</v>
      </c>
      <c r="F1744" s="2">
        <v>45460</v>
      </c>
      <c r="G1744" t="s">
        <v>650</v>
      </c>
      <c r="H1744" t="s">
        <v>932</v>
      </c>
      <c r="I1744">
        <v>-3274.86</v>
      </c>
    </row>
    <row r="1745" spans="1:9" x14ac:dyDescent="0.35">
      <c r="A1745">
        <v>20443</v>
      </c>
      <c r="B1745">
        <v>133</v>
      </c>
      <c r="C1745" t="s">
        <v>305</v>
      </c>
      <c r="D1745">
        <v>149</v>
      </c>
      <c r="E1745" t="s">
        <v>73</v>
      </c>
      <c r="F1745" s="2">
        <v>45460</v>
      </c>
      <c r="G1745" t="s">
        <v>650</v>
      </c>
      <c r="H1745" t="s">
        <v>960</v>
      </c>
      <c r="I1745">
        <v>-3001.26</v>
      </c>
    </row>
    <row r="1746" spans="1:9" x14ac:dyDescent="0.35">
      <c r="A1746">
        <v>20444</v>
      </c>
      <c r="B1746">
        <v>133</v>
      </c>
      <c r="C1746" t="s">
        <v>305</v>
      </c>
      <c r="D1746">
        <v>149</v>
      </c>
      <c r="E1746" t="s">
        <v>73</v>
      </c>
      <c r="F1746" s="2">
        <v>45460</v>
      </c>
      <c r="G1746" t="s">
        <v>650</v>
      </c>
      <c r="H1746" t="s">
        <v>1058</v>
      </c>
      <c r="I1746">
        <v>-200</v>
      </c>
    </row>
    <row r="1747" spans="1:9" x14ac:dyDescent="0.35">
      <c r="A1747">
        <v>20445</v>
      </c>
      <c r="B1747">
        <v>133</v>
      </c>
      <c r="C1747" t="s">
        <v>305</v>
      </c>
      <c r="D1747">
        <v>149</v>
      </c>
      <c r="E1747" t="s">
        <v>73</v>
      </c>
      <c r="F1747" s="2">
        <v>45460</v>
      </c>
      <c r="G1747" t="s">
        <v>650</v>
      </c>
      <c r="H1747" t="s">
        <v>914</v>
      </c>
      <c r="I1747">
        <v>-5615.85</v>
      </c>
    </row>
    <row r="1748" spans="1:9" x14ac:dyDescent="0.35">
      <c r="A1748">
        <v>20446</v>
      </c>
      <c r="B1748">
        <v>133</v>
      </c>
      <c r="C1748" t="s">
        <v>305</v>
      </c>
      <c r="D1748">
        <v>149</v>
      </c>
      <c r="E1748" t="s">
        <v>73</v>
      </c>
      <c r="F1748" s="2">
        <v>45460</v>
      </c>
      <c r="G1748" t="s">
        <v>650</v>
      </c>
      <c r="H1748" t="s">
        <v>1111</v>
      </c>
      <c r="I1748">
        <v>-570</v>
      </c>
    </row>
    <row r="1749" spans="1:9" x14ac:dyDescent="0.35">
      <c r="A1749">
        <v>20447</v>
      </c>
      <c r="B1749">
        <v>133</v>
      </c>
      <c r="C1749" t="s">
        <v>305</v>
      </c>
      <c r="D1749">
        <v>149</v>
      </c>
      <c r="E1749" t="s">
        <v>73</v>
      </c>
      <c r="F1749" s="2">
        <v>45460</v>
      </c>
      <c r="G1749" t="s">
        <v>650</v>
      </c>
      <c r="H1749" t="s">
        <v>1056</v>
      </c>
      <c r="I1749">
        <v>-1491.86</v>
      </c>
    </row>
    <row r="1750" spans="1:9" x14ac:dyDescent="0.35">
      <c r="A1750">
        <v>20448</v>
      </c>
      <c r="B1750">
        <v>133</v>
      </c>
      <c r="C1750" t="s">
        <v>305</v>
      </c>
      <c r="D1750">
        <v>149</v>
      </c>
      <c r="E1750" t="s">
        <v>73</v>
      </c>
      <c r="F1750" s="2">
        <v>45460</v>
      </c>
      <c r="G1750" t="s">
        <v>650</v>
      </c>
      <c r="H1750" t="s">
        <v>932</v>
      </c>
      <c r="I1750">
        <v>-398.79</v>
      </c>
    </row>
    <row r="1751" spans="1:9" x14ac:dyDescent="0.35">
      <c r="A1751">
        <v>20449</v>
      </c>
      <c r="B1751">
        <v>133</v>
      </c>
      <c r="C1751" t="s">
        <v>305</v>
      </c>
      <c r="D1751">
        <v>149</v>
      </c>
      <c r="E1751" t="s">
        <v>73</v>
      </c>
      <c r="F1751" s="2">
        <v>45460</v>
      </c>
      <c r="G1751" t="s">
        <v>650</v>
      </c>
      <c r="H1751" t="s">
        <v>918</v>
      </c>
      <c r="I1751">
        <v>-1533.95</v>
      </c>
    </row>
    <row r="1752" spans="1:9" x14ac:dyDescent="0.35">
      <c r="A1752">
        <v>20450</v>
      </c>
      <c r="B1752">
        <v>133</v>
      </c>
      <c r="C1752" t="s">
        <v>305</v>
      </c>
      <c r="D1752">
        <v>149</v>
      </c>
      <c r="E1752" t="s">
        <v>73</v>
      </c>
      <c r="F1752" s="2">
        <v>45460</v>
      </c>
      <c r="G1752" t="s">
        <v>650</v>
      </c>
      <c r="H1752" t="s">
        <v>933</v>
      </c>
      <c r="I1752">
        <v>-286.44</v>
      </c>
    </row>
    <row r="1753" spans="1:9" x14ac:dyDescent="0.35">
      <c r="A1753">
        <v>20451</v>
      </c>
      <c r="B1753">
        <v>133</v>
      </c>
      <c r="C1753" t="s">
        <v>305</v>
      </c>
      <c r="D1753">
        <v>149</v>
      </c>
      <c r="E1753" t="s">
        <v>73</v>
      </c>
      <c r="F1753" s="2">
        <v>45460</v>
      </c>
      <c r="G1753" t="s">
        <v>650</v>
      </c>
      <c r="H1753" t="s">
        <v>918</v>
      </c>
      <c r="I1753">
        <v>-1487.84</v>
      </c>
    </row>
    <row r="1754" spans="1:9" x14ac:dyDescent="0.35">
      <c r="A1754">
        <v>20452</v>
      </c>
      <c r="B1754">
        <v>133</v>
      </c>
      <c r="C1754" t="s">
        <v>305</v>
      </c>
      <c r="D1754">
        <v>149</v>
      </c>
      <c r="E1754" t="s">
        <v>73</v>
      </c>
      <c r="F1754" s="2">
        <v>45460</v>
      </c>
      <c r="G1754" t="s">
        <v>650</v>
      </c>
      <c r="H1754" t="s">
        <v>969</v>
      </c>
      <c r="I1754">
        <v>-7172.7</v>
      </c>
    </row>
    <row r="1755" spans="1:9" x14ac:dyDescent="0.35">
      <c r="A1755">
        <v>20453</v>
      </c>
      <c r="B1755">
        <v>133</v>
      </c>
      <c r="C1755" t="s">
        <v>305</v>
      </c>
      <c r="D1755">
        <v>149</v>
      </c>
      <c r="E1755" t="s">
        <v>73</v>
      </c>
      <c r="F1755" s="2">
        <v>45460</v>
      </c>
      <c r="G1755" t="s">
        <v>650</v>
      </c>
      <c r="H1755" t="s">
        <v>1223</v>
      </c>
      <c r="I1755">
        <v>-12415.51</v>
      </c>
    </row>
    <row r="1756" spans="1:9" x14ac:dyDescent="0.35">
      <c r="A1756">
        <v>20454</v>
      </c>
      <c r="B1756">
        <v>133</v>
      </c>
      <c r="C1756" t="s">
        <v>305</v>
      </c>
      <c r="D1756">
        <v>149</v>
      </c>
      <c r="E1756" t="s">
        <v>73</v>
      </c>
      <c r="F1756" s="2">
        <v>45460</v>
      </c>
      <c r="G1756" t="s">
        <v>650</v>
      </c>
      <c r="H1756" t="s">
        <v>916</v>
      </c>
      <c r="I1756">
        <v>-2701.79</v>
      </c>
    </row>
    <row r="1757" spans="1:9" x14ac:dyDescent="0.35">
      <c r="A1757">
        <v>20047</v>
      </c>
      <c r="B1757">
        <v>132</v>
      </c>
      <c r="C1757" t="s">
        <v>499</v>
      </c>
      <c r="D1757">
        <v>149</v>
      </c>
      <c r="E1757" t="s">
        <v>73</v>
      </c>
      <c r="F1757" s="2">
        <v>45460</v>
      </c>
      <c r="G1757" t="s">
        <v>648</v>
      </c>
      <c r="H1757" t="s">
        <v>1224</v>
      </c>
      <c r="I1757">
        <v>163</v>
      </c>
    </row>
    <row r="1758" spans="1:9" x14ac:dyDescent="0.35">
      <c r="A1758">
        <v>20048</v>
      </c>
      <c r="B1758">
        <v>132</v>
      </c>
      <c r="C1758" t="s">
        <v>499</v>
      </c>
      <c r="D1758">
        <v>149</v>
      </c>
      <c r="E1758" t="s">
        <v>73</v>
      </c>
      <c r="F1758" s="2">
        <v>45460</v>
      </c>
      <c r="G1758" t="s">
        <v>648</v>
      </c>
      <c r="H1758" t="s">
        <v>1198</v>
      </c>
      <c r="I1758">
        <v>78.819999999999993</v>
      </c>
    </row>
    <row r="1759" spans="1:9" x14ac:dyDescent="0.35">
      <c r="A1759">
        <v>20049</v>
      </c>
      <c r="B1759">
        <v>132</v>
      </c>
      <c r="C1759" t="s">
        <v>499</v>
      </c>
      <c r="D1759">
        <v>149</v>
      </c>
      <c r="E1759" t="s">
        <v>73</v>
      </c>
      <c r="F1759" s="2">
        <v>45460</v>
      </c>
      <c r="G1759" t="s">
        <v>648</v>
      </c>
      <c r="H1759" t="s">
        <v>1225</v>
      </c>
      <c r="I1759">
        <v>107</v>
      </c>
    </row>
    <row r="1760" spans="1:9" x14ac:dyDescent="0.35">
      <c r="A1760">
        <v>20050</v>
      </c>
      <c r="B1760">
        <v>132</v>
      </c>
      <c r="C1760" t="s">
        <v>499</v>
      </c>
      <c r="D1760">
        <v>149</v>
      </c>
      <c r="E1760" t="s">
        <v>73</v>
      </c>
      <c r="F1760" s="2">
        <v>45460</v>
      </c>
      <c r="G1760" t="s">
        <v>648</v>
      </c>
      <c r="H1760" t="s">
        <v>1226</v>
      </c>
      <c r="I1760">
        <v>116.95</v>
      </c>
    </row>
    <row r="1761" spans="1:9" x14ac:dyDescent="0.35">
      <c r="A1761">
        <v>20051</v>
      </c>
      <c r="B1761">
        <v>132</v>
      </c>
      <c r="C1761" t="s">
        <v>499</v>
      </c>
      <c r="D1761">
        <v>149</v>
      </c>
      <c r="E1761" t="s">
        <v>73</v>
      </c>
      <c r="F1761" s="2">
        <v>45460</v>
      </c>
      <c r="G1761" t="s">
        <v>648</v>
      </c>
      <c r="H1761" t="s">
        <v>1227</v>
      </c>
      <c r="I1761">
        <v>222.61</v>
      </c>
    </row>
    <row r="1762" spans="1:9" x14ac:dyDescent="0.35">
      <c r="A1762">
        <v>20052</v>
      </c>
      <c r="B1762">
        <v>132</v>
      </c>
      <c r="C1762" t="s">
        <v>499</v>
      </c>
      <c r="D1762">
        <v>149</v>
      </c>
      <c r="E1762" t="s">
        <v>73</v>
      </c>
      <c r="F1762" s="2">
        <v>45460</v>
      </c>
      <c r="G1762" t="s">
        <v>648</v>
      </c>
      <c r="H1762" t="s">
        <v>1228</v>
      </c>
      <c r="I1762">
        <v>138.5</v>
      </c>
    </row>
    <row r="1763" spans="1:9" x14ac:dyDescent="0.35">
      <c r="A1763">
        <v>20053</v>
      </c>
      <c r="B1763">
        <v>132</v>
      </c>
      <c r="C1763" t="s">
        <v>499</v>
      </c>
      <c r="D1763">
        <v>149</v>
      </c>
      <c r="E1763" t="s">
        <v>73</v>
      </c>
      <c r="F1763" s="2">
        <v>45460</v>
      </c>
      <c r="G1763" t="s">
        <v>648</v>
      </c>
      <c r="H1763" t="s">
        <v>1229</v>
      </c>
      <c r="I1763">
        <v>99.44</v>
      </c>
    </row>
    <row r="1764" spans="1:9" x14ac:dyDescent="0.35">
      <c r="A1764">
        <v>20054</v>
      </c>
      <c r="B1764">
        <v>132</v>
      </c>
      <c r="C1764" t="s">
        <v>499</v>
      </c>
      <c r="D1764">
        <v>149</v>
      </c>
      <c r="E1764" t="s">
        <v>73</v>
      </c>
      <c r="F1764" s="2">
        <v>45460</v>
      </c>
      <c r="G1764" t="s">
        <v>650</v>
      </c>
      <c r="H1764" t="s">
        <v>1164</v>
      </c>
      <c r="I1764">
        <v>-4.72</v>
      </c>
    </row>
    <row r="1765" spans="1:9" x14ac:dyDescent="0.35">
      <c r="A1765">
        <v>20055</v>
      </c>
      <c r="B1765">
        <v>132</v>
      </c>
      <c r="C1765" t="s">
        <v>499</v>
      </c>
      <c r="D1765">
        <v>149</v>
      </c>
      <c r="E1765" t="s">
        <v>73</v>
      </c>
      <c r="F1765" s="2">
        <v>45460</v>
      </c>
      <c r="G1765" t="s">
        <v>648</v>
      </c>
      <c r="H1765" t="s">
        <v>1115</v>
      </c>
      <c r="I1765">
        <v>809.47</v>
      </c>
    </row>
    <row r="1766" spans="1:9" x14ac:dyDescent="0.35">
      <c r="A1766">
        <v>20056</v>
      </c>
      <c r="B1766">
        <v>132</v>
      </c>
      <c r="C1766" t="s">
        <v>499</v>
      </c>
      <c r="D1766">
        <v>149</v>
      </c>
      <c r="E1766" t="s">
        <v>73</v>
      </c>
      <c r="F1766" s="2">
        <v>45460</v>
      </c>
      <c r="G1766" t="s">
        <v>648</v>
      </c>
      <c r="H1766" t="s">
        <v>1116</v>
      </c>
      <c r="I1766">
        <v>877.9</v>
      </c>
    </row>
    <row r="1767" spans="1:9" x14ac:dyDescent="0.35">
      <c r="A1767">
        <v>20057</v>
      </c>
      <c r="B1767">
        <v>132</v>
      </c>
      <c r="C1767" t="s">
        <v>499</v>
      </c>
      <c r="D1767">
        <v>149</v>
      </c>
      <c r="E1767" t="s">
        <v>73</v>
      </c>
      <c r="F1767" s="2">
        <v>45460</v>
      </c>
      <c r="G1767" t="s">
        <v>648</v>
      </c>
      <c r="H1767" t="s">
        <v>1118</v>
      </c>
      <c r="I1767">
        <v>3357.02</v>
      </c>
    </row>
    <row r="1768" spans="1:9" x14ac:dyDescent="0.35">
      <c r="A1768">
        <v>20058</v>
      </c>
      <c r="B1768">
        <v>132</v>
      </c>
      <c r="C1768" t="s">
        <v>499</v>
      </c>
      <c r="D1768">
        <v>149</v>
      </c>
      <c r="E1768" t="s">
        <v>73</v>
      </c>
      <c r="F1768" s="2">
        <v>45460</v>
      </c>
      <c r="G1768" t="s">
        <v>648</v>
      </c>
      <c r="H1768" t="s">
        <v>1119</v>
      </c>
      <c r="I1768">
        <v>10745.69</v>
      </c>
    </row>
    <row r="1769" spans="1:9" x14ac:dyDescent="0.35">
      <c r="A1769">
        <v>20059</v>
      </c>
      <c r="B1769">
        <v>132</v>
      </c>
      <c r="C1769" t="s">
        <v>499</v>
      </c>
      <c r="D1769">
        <v>149</v>
      </c>
      <c r="E1769" t="s">
        <v>73</v>
      </c>
      <c r="F1769" s="2">
        <v>45460</v>
      </c>
      <c r="G1769" t="s">
        <v>648</v>
      </c>
      <c r="H1769" t="s">
        <v>1117</v>
      </c>
      <c r="I1769">
        <v>291.66000000000003</v>
      </c>
    </row>
    <row r="1770" spans="1:9" x14ac:dyDescent="0.35">
      <c r="A1770">
        <v>20060</v>
      </c>
      <c r="B1770">
        <v>132</v>
      </c>
      <c r="C1770" t="s">
        <v>499</v>
      </c>
      <c r="D1770">
        <v>149</v>
      </c>
      <c r="E1770" t="s">
        <v>73</v>
      </c>
      <c r="F1770" s="2">
        <v>45460</v>
      </c>
      <c r="G1770" t="s">
        <v>648</v>
      </c>
      <c r="H1770" t="s">
        <v>1120</v>
      </c>
      <c r="I1770">
        <v>2853.12</v>
      </c>
    </row>
    <row r="1771" spans="1:9" x14ac:dyDescent="0.35">
      <c r="A1771">
        <v>20061</v>
      </c>
      <c r="B1771">
        <v>132</v>
      </c>
      <c r="C1771" t="s">
        <v>499</v>
      </c>
      <c r="D1771">
        <v>149</v>
      </c>
      <c r="E1771" t="s">
        <v>73</v>
      </c>
      <c r="F1771" s="2">
        <v>45460</v>
      </c>
      <c r="G1771" t="s">
        <v>648</v>
      </c>
      <c r="H1771" t="s">
        <v>1121</v>
      </c>
      <c r="I1771">
        <v>75771</v>
      </c>
    </row>
    <row r="1772" spans="1:9" x14ac:dyDescent="0.35">
      <c r="A1772">
        <v>20062</v>
      </c>
      <c r="B1772">
        <v>132</v>
      </c>
      <c r="C1772" t="s">
        <v>499</v>
      </c>
      <c r="D1772">
        <v>149</v>
      </c>
      <c r="E1772" t="s">
        <v>73</v>
      </c>
      <c r="F1772" s="2">
        <v>45460</v>
      </c>
      <c r="G1772" t="s">
        <v>648</v>
      </c>
      <c r="H1772" t="s">
        <v>1121</v>
      </c>
      <c r="I1772">
        <v>1803.16</v>
      </c>
    </row>
    <row r="1773" spans="1:9" x14ac:dyDescent="0.35">
      <c r="A1773">
        <v>20063</v>
      </c>
      <c r="B1773">
        <v>132</v>
      </c>
      <c r="C1773" t="s">
        <v>499</v>
      </c>
      <c r="D1773">
        <v>149</v>
      </c>
      <c r="E1773" t="s">
        <v>73</v>
      </c>
      <c r="F1773" s="2">
        <v>45460</v>
      </c>
      <c r="G1773" t="s">
        <v>648</v>
      </c>
      <c r="H1773" t="s">
        <v>1230</v>
      </c>
      <c r="I1773">
        <v>291.54000000000002</v>
      </c>
    </row>
    <row r="1774" spans="1:9" x14ac:dyDescent="0.35">
      <c r="A1774">
        <v>20064</v>
      </c>
      <c r="B1774">
        <v>132</v>
      </c>
      <c r="C1774" t="s">
        <v>499</v>
      </c>
      <c r="D1774">
        <v>149</v>
      </c>
      <c r="E1774" t="s">
        <v>73</v>
      </c>
      <c r="F1774" s="2">
        <v>45460</v>
      </c>
      <c r="G1774" t="s">
        <v>650</v>
      </c>
      <c r="H1774" t="s">
        <v>1122</v>
      </c>
      <c r="I1774">
        <v>-91300</v>
      </c>
    </row>
    <row r="1775" spans="1:9" x14ac:dyDescent="0.35">
      <c r="A1775">
        <v>17213</v>
      </c>
      <c r="B1775">
        <v>134</v>
      </c>
      <c r="C1775" t="s">
        <v>139</v>
      </c>
      <c r="D1775">
        <v>149</v>
      </c>
      <c r="E1775" t="s">
        <v>73</v>
      </c>
      <c r="F1775" s="2">
        <v>45460</v>
      </c>
      <c r="G1775" t="s">
        <v>648</v>
      </c>
      <c r="H1775" t="s">
        <v>680</v>
      </c>
      <c r="I1775">
        <v>15000</v>
      </c>
    </row>
    <row r="1776" spans="1:9" x14ac:dyDescent="0.35">
      <c r="A1776">
        <v>17215</v>
      </c>
      <c r="B1776">
        <v>134</v>
      </c>
      <c r="C1776" t="s">
        <v>139</v>
      </c>
      <c r="D1776">
        <v>149</v>
      </c>
      <c r="E1776" t="s">
        <v>73</v>
      </c>
      <c r="F1776" s="2">
        <v>45460</v>
      </c>
      <c r="G1776" t="s">
        <v>650</v>
      </c>
      <c r="H1776" t="s">
        <v>1231</v>
      </c>
      <c r="I1776">
        <v>-417.6</v>
      </c>
    </row>
    <row r="1777" spans="1:9" x14ac:dyDescent="0.35">
      <c r="A1777">
        <v>17217</v>
      </c>
      <c r="B1777">
        <v>134</v>
      </c>
      <c r="C1777" t="s">
        <v>139</v>
      </c>
      <c r="D1777">
        <v>149</v>
      </c>
      <c r="E1777" t="s">
        <v>73</v>
      </c>
      <c r="F1777" s="2">
        <v>45460</v>
      </c>
      <c r="G1777" t="s">
        <v>650</v>
      </c>
      <c r="H1777" t="s">
        <v>1213</v>
      </c>
      <c r="I1777">
        <v>-174.04</v>
      </c>
    </row>
    <row r="1778" spans="1:9" x14ac:dyDescent="0.35">
      <c r="A1778">
        <v>17218</v>
      </c>
      <c r="B1778">
        <v>134</v>
      </c>
      <c r="C1778" t="s">
        <v>139</v>
      </c>
      <c r="D1778">
        <v>149</v>
      </c>
      <c r="E1778" t="s">
        <v>73</v>
      </c>
      <c r="F1778" s="2">
        <v>45460</v>
      </c>
      <c r="G1778" t="s">
        <v>650</v>
      </c>
      <c r="H1778" t="s">
        <v>1010</v>
      </c>
      <c r="I1778">
        <v>-4037.38</v>
      </c>
    </row>
    <row r="1779" spans="1:9" x14ac:dyDescent="0.35">
      <c r="A1779">
        <v>17222</v>
      </c>
      <c r="B1779">
        <v>134</v>
      </c>
      <c r="C1779" t="s">
        <v>139</v>
      </c>
      <c r="D1779">
        <v>149</v>
      </c>
      <c r="E1779" t="s">
        <v>73</v>
      </c>
      <c r="F1779" s="2">
        <v>45460</v>
      </c>
      <c r="G1779" t="s">
        <v>650</v>
      </c>
      <c r="H1779" t="s">
        <v>1200</v>
      </c>
      <c r="I1779">
        <v>-4295.63</v>
      </c>
    </row>
    <row r="1780" spans="1:9" x14ac:dyDescent="0.35">
      <c r="A1780">
        <v>17223</v>
      </c>
      <c r="B1780">
        <v>134</v>
      </c>
      <c r="C1780" t="s">
        <v>139</v>
      </c>
      <c r="D1780">
        <v>149</v>
      </c>
      <c r="E1780" t="s">
        <v>73</v>
      </c>
      <c r="F1780" s="2">
        <v>45460</v>
      </c>
      <c r="G1780" t="s">
        <v>650</v>
      </c>
      <c r="H1780" t="s">
        <v>1043</v>
      </c>
      <c r="I1780">
        <v>-3099.86</v>
      </c>
    </row>
    <row r="1781" spans="1:9" x14ac:dyDescent="0.35">
      <c r="A1781">
        <v>20408</v>
      </c>
      <c r="B1781">
        <v>133</v>
      </c>
      <c r="C1781" t="s">
        <v>305</v>
      </c>
      <c r="D1781">
        <v>149</v>
      </c>
      <c r="E1781" t="s">
        <v>73</v>
      </c>
      <c r="F1781" s="2">
        <v>45457</v>
      </c>
      <c r="G1781" t="s">
        <v>650</v>
      </c>
      <c r="H1781" t="s">
        <v>1073</v>
      </c>
      <c r="I1781">
        <v>-558.04999999999995</v>
      </c>
    </row>
    <row r="1782" spans="1:9" x14ac:dyDescent="0.35">
      <c r="A1782">
        <v>20409</v>
      </c>
      <c r="B1782">
        <v>133</v>
      </c>
      <c r="C1782" t="s">
        <v>305</v>
      </c>
      <c r="D1782">
        <v>149</v>
      </c>
      <c r="E1782" t="s">
        <v>73</v>
      </c>
      <c r="F1782" s="2">
        <v>45457</v>
      </c>
      <c r="G1782" t="s">
        <v>650</v>
      </c>
      <c r="H1782" t="s">
        <v>899</v>
      </c>
      <c r="I1782">
        <v>-360</v>
      </c>
    </row>
    <row r="1783" spans="1:9" x14ac:dyDescent="0.35">
      <c r="A1783">
        <v>20410</v>
      </c>
      <c r="B1783">
        <v>133</v>
      </c>
      <c r="C1783" t="s">
        <v>305</v>
      </c>
      <c r="D1783">
        <v>149</v>
      </c>
      <c r="E1783" t="s">
        <v>73</v>
      </c>
      <c r="F1783" s="2">
        <v>45457</v>
      </c>
      <c r="G1783" t="s">
        <v>650</v>
      </c>
      <c r="H1783" t="s">
        <v>863</v>
      </c>
      <c r="I1783">
        <v>-298.35000000000002</v>
      </c>
    </row>
    <row r="1784" spans="1:9" x14ac:dyDescent="0.35">
      <c r="A1784">
        <v>20411</v>
      </c>
      <c r="B1784">
        <v>133</v>
      </c>
      <c r="C1784" t="s">
        <v>305</v>
      </c>
      <c r="D1784">
        <v>149</v>
      </c>
      <c r="E1784" t="s">
        <v>73</v>
      </c>
      <c r="F1784" s="2">
        <v>45457</v>
      </c>
      <c r="G1784" t="s">
        <v>650</v>
      </c>
      <c r="H1784" t="s">
        <v>865</v>
      </c>
      <c r="I1784">
        <v>-345</v>
      </c>
    </row>
    <row r="1785" spans="1:9" x14ac:dyDescent="0.35">
      <c r="A1785">
        <v>20412</v>
      </c>
      <c r="B1785">
        <v>133</v>
      </c>
      <c r="C1785" t="s">
        <v>305</v>
      </c>
      <c r="D1785">
        <v>149</v>
      </c>
      <c r="E1785" t="s">
        <v>73</v>
      </c>
      <c r="F1785" s="2">
        <v>45457</v>
      </c>
      <c r="G1785" t="s">
        <v>650</v>
      </c>
      <c r="H1785" t="s">
        <v>850</v>
      </c>
      <c r="I1785">
        <v>-1892</v>
      </c>
    </row>
    <row r="1786" spans="1:9" x14ac:dyDescent="0.35">
      <c r="A1786">
        <v>20413</v>
      </c>
      <c r="B1786">
        <v>133</v>
      </c>
      <c r="C1786" t="s">
        <v>305</v>
      </c>
      <c r="D1786">
        <v>149</v>
      </c>
      <c r="E1786" t="s">
        <v>73</v>
      </c>
      <c r="F1786" s="2">
        <v>45457</v>
      </c>
      <c r="G1786" t="s">
        <v>650</v>
      </c>
      <c r="H1786" t="s">
        <v>952</v>
      </c>
      <c r="I1786">
        <v>-2530.8000000000002</v>
      </c>
    </row>
    <row r="1787" spans="1:9" x14ac:dyDescent="0.35">
      <c r="A1787">
        <v>20029</v>
      </c>
      <c r="B1787">
        <v>132</v>
      </c>
      <c r="C1787" t="s">
        <v>499</v>
      </c>
      <c r="D1787">
        <v>149</v>
      </c>
      <c r="E1787" t="s">
        <v>73</v>
      </c>
      <c r="F1787" s="2">
        <v>45457</v>
      </c>
      <c r="G1787" t="s">
        <v>650</v>
      </c>
      <c r="H1787" t="s">
        <v>1164</v>
      </c>
      <c r="I1787">
        <v>-4.1900000000000004</v>
      </c>
    </row>
    <row r="1788" spans="1:9" x14ac:dyDescent="0.35">
      <c r="A1788">
        <v>20030</v>
      </c>
      <c r="B1788">
        <v>132</v>
      </c>
      <c r="C1788" t="s">
        <v>499</v>
      </c>
      <c r="D1788">
        <v>149</v>
      </c>
      <c r="E1788" t="s">
        <v>73</v>
      </c>
      <c r="F1788" s="2">
        <v>45457</v>
      </c>
      <c r="G1788" t="s">
        <v>648</v>
      </c>
      <c r="H1788" t="s">
        <v>1115</v>
      </c>
      <c r="I1788">
        <v>252.66</v>
      </c>
    </row>
    <row r="1789" spans="1:9" x14ac:dyDescent="0.35">
      <c r="A1789">
        <v>20031</v>
      </c>
      <c r="B1789">
        <v>132</v>
      </c>
      <c r="C1789" t="s">
        <v>499</v>
      </c>
      <c r="D1789">
        <v>149</v>
      </c>
      <c r="E1789" t="s">
        <v>73</v>
      </c>
      <c r="F1789" s="2">
        <v>45457</v>
      </c>
      <c r="G1789" t="s">
        <v>648</v>
      </c>
      <c r="H1789" t="s">
        <v>1116</v>
      </c>
      <c r="I1789">
        <v>57.6</v>
      </c>
    </row>
    <row r="1790" spans="1:9" x14ac:dyDescent="0.35">
      <c r="A1790">
        <v>20032</v>
      </c>
      <c r="B1790">
        <v>132</v>
      </c>
      <c r="C1790" t="s">
        <v>499</v>
      </c>
      <c r="D1790">
        <v>149</v>
      </c>
      <c r="E1790" t="s">
        <v>73</v>
      </c>
      <c r="F1790" s="2">
        <v>45457</v>
      </c>
      <c r="G1790" t="s">
        <v>650</v>
      </c>
      <c r="H1790" t="s">
        <v>1232</v>
      </c>
      <c r="I1790">
        <v>-11098.39</v>
      </c>
    </row>
    <row r="1791" spans="1:9" x14ac:dyDescent="0.35">
      <c r="A1791">
        <v>20033</v>
      </c>
      <c r="B1791">
        <v>132</v>
      </c>
      <c r="C1791" t="s">
        <v>499</v>
      </c>
      <c r="D1791">
        <v>149</v>
      </c>
      <c r="E1791" t="s">
        <v>73</v>
      </c>
      <c r="F1791" s="2">
        <v>45457</v>
      </c>
      <c r="G1791" t="s">
        <v>650</v>
      </c>
      <c r="H1791" t="s">
        <v>1233</v>
      </c>
      <c r="I1791">
        <v>-24781.15</v>
      </c>
    </row>
    <row r="1792" spans="1:9" x14ac:dyDescent="0.35">
      <c r="A1792">
        <v>20034</v>
      </c>
      <c r="B1792">
        <v>132</v>
      </c>
      <c r="C1792" t="s">
        <v>499</v>
      </c>
      <c r="D1792">
        <v>149</v>
      </c>
      <c r="E1792" t="s">
        <v>73</v>
      </c>
      <c r="F1792" s="2">
        <v>45457</v>
      </c>
      <c r="G1792" t="s">
        <v>648</v>
      </c>
      <c r="H1792" t="s">
        <v>1119</v>
      </c>
      <c r="I1792">
        <v>1559.05</v>
      </c>
    </row>
    <row r="1793" spans="1:9" x14ac:dyDescent="0.35">
      <c r="A1793">
        <v>20035</v>
      </c>
      <c r="B1793">
        <v>132</v>
      </c>
      <c r="C1793" t="s">
        <v>499</v>
      </c>
      <c r="D1793">
        <v>149</v>
      </c>
      <c r="E1793" t="s">
        <v>73</v>
      </c>
      <c r="F1793" s="2">
        <v>45457</v>
      </c>
      <c r="G1793" t="s">
        <v>648</v>
      </c>
      <c r="H1793" t="s">
        <v>1118</v>
      </c>
      <c r="I1793">
        <v>1512.99</v>
      </c>
    </row>
    <row r="1794" spans="1:9" x14ac:dyDescent="0.35">
      <c r="A1794">
        <v>20036</v>
      </c>
      <c r="B1794">
        <v>132</v>
      </c>
      <c r="C1794" t="s">
        <v>499</v>
      </c>
      <c r="D1794">
        <v>149</v>
      </c>
      <c r="E1794" t="s">
        <v>73</v>
      </c>
      <c r="F1794" s="2">
        <v>45457</v>
      </c>
      <c r="G1794" t="s">
        <v>648</v>
      </c>
      <c r="H1794" t="s">
        <v>1117</v>
      </c>
      <c r="I1794">
        <v>359.49</v>
      </c>
    </row>
    <row r="1795" spans="1:9" x14ac:dyDescent="0.35">
      <c r="A1795">
        <v>20037</v>
      </c>
      <c r="B1795">
        <v>132</v>
      </c>
      <c r="C1795" t="s">
        <v>499</v>
      </c>
      <c r="D1795">
        <v>149</v>
      </c>
      <c r="E1795" t="s">
        <v>73</v>
      </c>
      <c r="F1795" s="2">
        <v>45457</v>
      </c>
      <c r="G1795" t="s">
        <v>648</v>
      </c>
      <c r="H1795" t="s">
        <v>1120</v>
      </c>
      <c r="I1795">
        <v>801.69</v>
      </c>
    </row>
    <row r="1796" spans="1:9" x14ac:dyDescent="0.35">
      <c r="A1796">
        <v>20038</v>
      </c>
      <c r="B1796">
        <v>132</v>
      </c>
      <c r="C1796" t="s">
        <v>499</v>
      </c>
      <c r="D1796">
        <v>149</v>
      </c>
      <c r="E1796" t="s">
        <v>73</v>
      </c>
      <c r="F1796" s="2">
        <v>45457</v>
      </c>
      <c r="G1796" t="s">
        <v>648</v>
      </c>
      <c r="H1796" t="s">
        <v>1121</v>
      </c>
      <c r="I1796">
        <v>29556.82</v>
      </c>
    </row>
    <row r="1797" spans="1:9" x14ac:dyDescent="0.35">
      <c r="A1797">
        <v>20039</v>
      </c>
      <c r="B1797">
        <v>132</v>
      </c>
      <c r="C1797" t="s">
        <v>499</v>
      </c>
      <c r="D1797">
        <v>149</v>
      </c>
      <c r="E1797" t="s">
        <v>73</v>
      </c>
      <c r="F1797" s="2">
        <v>45457</v>
      </c>
      <c r="G1797" t="s">
        <v>650</v>
      </c>
      <c r="H1797" t="s">
        <v>1234</v>
      </c>
      <c r="I1797">
        <v>-9353.82</v>
      </c>
    </row>
    <row r="1798" spans="1:9" x14ac:dyDescent="0.35">
      <c r="A1798">
        <v>20040</v>
      </c>
      <c r="B1798">
        <v>132</v>
      </c>
      <c r="C1798" t="s">
        <v>499</v>
      </c>
      <c r="D1798">
        <v>149</v>
      </c>
      <c r="E1798" t="s">
        <v>73</v>
      </c>
      <c r="F1798" s="2">
        <v>45457</v>
      </c>
      <c r="G1798" t="s">
        <v>650</v>
      </c>
      <c r="H1798" t="s">
        <v>1235</v>
      </c>
      <c r="I1798">
        <v>-1436.41</v>
      </c>
    </row>
    <row r="1799" spans="1:9" x14ac:dyDescent="0.35">
      <c r="A1799">
        <v>20041</v>
      </c>
      <c r="B1799">
        <v>132</v>
      </c>
      <c r="C1799" t="s">
        <v>499</v>
      </c>
      <c r="D1799">
        <v>149</v>
      </c>
      <c r="E1799" t="s">
        <v>73</v>
      </c>
      <c r="F1799" s="2">
        <v>45457</v>
      </c>
      <c r="G1799" t="s">
        <v>648</v>
      </c>
      <c r="H1799" t="s">
        <v>1236</v>
      </c>
      <c r="I1799">
        <v>88.98</v>
      </c>
    </row>
    <row r="1800" spans="1:9" x14ac:dyDescent="0.35">
      <c r="A1800">
        <v>20042</v>
      </c>
      <c r="B1800">
        <v>132</v>
      </c>
      <c r="C1800" t="s">
        <v>499</v>
      </c>
      <c r="D1800">
        <v>149</v>
      </c>
      <c r="E1800" t="s">
        <v>73</v>
      </c>
      <c r="F1800" s="2">
        <v>45457</v>
      </c>
      <c r="G1800" t="s">
        <v>650</v>
      </c>
      <c r="H1800" t="s">
        <v>1237</v>
      </c>
      <c r="I1800">
        <v>-5158.8599999999997</v>
      </c>
    </row>
    <row r="1801" spans="1:9" x14ac:dyDescent="0.35">
      <c r="A1801">
        <v>20043</v>
      </c>
      <c r="B1801">
        <v>132</v>
      </c>
      <c r="C1801" t="s">
        <v>499</v>
      </c>
      <c r="D1801">
        <v>149</v>
      </c>
      <c r="E1801" t="s">
        <v>73</v>
      </c>
      <c r="F1801" s="2">
        <v>45457</v>
      </c>
      <c r="G1801" t="s">
        <v>650</v>
      </c>
      <c r="H1801" t="s">
        <v>1238</v>
      </c>
      <c r="I1801">
        <v>-688.39</v>
      </c>
    </row>
    <row r="1802" spans="1:9" x14ac:dyDescent="0.35">
      <c r="A1802">
        <v>20044</v>
      </c>
      <c r="B1802">
        <v>132</v>
      </c>
      <c r="C1802" t="s">
        <v>499</v>
      </c>
      <c r="D1802">
        <v>149</v>
      </c>
      <c r="E1802" t="s">
        <v>73</v>
      </c>
      <c r="F1802" s="2">
        <v>45457</v>
      </c>
      <c r="G1802" t="s">
        <v>650</v>
      </c>
      <c r="H1802" t="s">
        <v>1239</v>
      </c>
      <c r="I1802">
        <v>-45.36</v>
      </c>
    </row>
    <row r="1803" spans="1:9" x14ac:dyDescent="0.35">
      <c r="A1803">
        <v>20045</v>
      </c>
      <c r="B1803">
        <v>132</v>
      </c>
      <c r="C1803" t="s">
        <v>499</v>
      </c>
      <c r="D1803">
        <v>149</v>
      </c>
      <c r="E1803" t="s">
        <v>73</v>
      </c>
      <c r="F1803" s="2">
        <v>45457</v>
      </c>
      <c r="G1803" t="s">
        <v>650</v>
      </c>
      <c r="H1803" t="s">
        <v>1240</v>
      </c>
      <c r="I1803">
        <v>-1031.2</v>
      </c>
    </row>
    <row r="1804" spans="1:9" x14ac:dyDescent="0.35">
      <c r="A1804">
        <v>17207</v>
      </c>
      <c r="B1804">
        <v>134</v>
      </c>
      <c r="C1804" t="s">
        <v>139</v>
      </c>
      <c r="D1804">
        <v>149</v>
      </c>
      <c r="E1804" t="s">
        <v>73</v>
      </c>
      <c r="F1804" s="2">
        <v>45457</v>
      </c>
      <c r="G1804" t="s">
        <v>648</v>
      </c>
      <c r="H1804" t="s">
        <v>680</v>
      </c>
      <c r="I1804">
        <v>1000</v>
      </c>
    </row>
    <row r="1805" spans="1:9" x14ac:dyDescent="0.35">
      <c r="A1805">
        <v>17208</v>
      </c>
      <c r="B1805">
        <v>134</v>
      </c>
      <c r="C1805" t="s">
        <v>139</v>
      </c>
      <c r="D1805">
        <v>149</v>
      </c>
      <c r="E1805" t="s">
        <v>73</v>
      </c>
      <c r="F1805" s="2">
        <v>45457</v>
      </c>
      <c r="G1805" t="s">
        <v>648</v>
      </c>
      <c r="H1805" t="s">
        <v>1241</v>
      </c>
      <c r="I1805">
        <v>133.37</v>
      </c>
    </row>
    <row r="1806" spans="1:9" x14ac:dyDescent="0.35">
      <c r="A1806">
        <v>17209</v>
      </c>
      <c r="B1806">
        <v>134</v>
      </c>
      <c r="C1806" t="s">
        <v>139</v>
      </c>
      <c r="D1806">
        <v>149</v>
      </c>
      <c r="E1806" t="s">
        <v>73</v>
      </c>
      <c r="F1806" s="2">
        <v>45457</v>
      </c>
      <c r="G1806" t="s">
        <v>650</v>
      </c>
      <c r="H1806" t="s">
        <v>1037</v>
      </c>
      <c r="I1806">
        <v>-100</v>
      </c>
    </row>
    <row r="1807" spans="1:9" x14ac:dyDescent="0.35">
      <c r="A1807">
        <v>17210</v>
      </c>
      <c r="B1807">
        <v>134</v>
      </c>
      <c r="C1807" t="s">
        <v>139</v>
      </c>
      <c r="D1807">
        <v>149</v>
      </c>
      <c r="E1807" t="s">
        <v>73</v>
      </c>
      <c r="F1807" s="2">
        <v>45457</v>
      </c>
      <c r="G1807" t="s">
        <v>650</v>
      </c>
      <c r="H1807" t="s">
        <v>1010</v>
      </c>
      <c r="I1807">
        <v>-422.6</v>
      </c>
    </row>
    <row r="1808" spans="1:9" x14ac:dyDescent="0.35">
      <c r="A1808">
        <v>17211</v>
      </c>
      <c r="B1808">
        <v>134</v>
      </c>
      <c r="C1808" t="s">
        <v>139</v>
      </c>
      <c r="D1808">
        <v>149</v>
      </c>
      <c r="E1808" t="s">
        <v>73</v>
      </c>
      <c r="F1808" s="2">
        <v>45457</v>
      </c>
      <c r="G1808" t="s">
        <v>650</v>
      </c>
      <c r="H1808" t="s">
        <v>1126</v>
      </c>
      <c r="I1808">
        <v>-526</v>
      </c>
    </row>
    <row r="1809" spans="1:9" x14ac:dyDescent="0.35">
      <c r="A1809">
        <v>17212</v>
      </c>
      <c r="B1809">
        <v>134</v>
      </c>
      <c r="C1809" t="s">
        <v>139</v>
      </c>
      <c r="D1809">
        <v>149</v>
      </c>
      <c r="E1809" t="s">
        <v>73</v>
      </c>
      <c r="F1809" s="2">
        <v>45457</v>
      </c>
      <c r="G1809" t="s">
        <v>650</v>
      </c>
      <c r="H1809" t="s">
        <v>790</v>
      </c>
      <c r="I1809">
        <v>-67.7</v>
      </c>
    </row>
    <row r="1810" spans="1:9" x14ac:dyDescent="0.35">
      <c r="A1810">
        <v>20391</v>
      </c>
      <c r="B1810">
        <v>133</v>
      </c>
      <c r="C1810" t="s">
        <v>305</v>
      </c>
      <c r="D1810">
        <v>149</v>
      </c>
      <c r="E1810" t="s">
        <v>73</v>
      </c>
      <c r="F1810" s="2">
        <v>45456</v>
      </c>
      <c r="G1810" t="s">
        <v>648</v>
      </c>
      <c r="H1810" t="s">
        <v>1242</v>
      </c>
      <c r="I1810">
        <v>78.88</v>
      </c>
    </row>
    <row r="1811" spans="1:9" x14ac:dyDescent="0.35">
      <c r="A1811">
        <v>20392</v>
      </c>
      <c r="B1811">
        <v>133</v>
      </c>
      <c r="C1811" t="s">
        <v>305</v>
      </c>
      <c r="D1811">
        <v>149</v>
      </c>
      <c r="E1811" t="s">
        <v>73</v>
      </c>
      <c r="F1811" s="2">
        <v>45456</v>
      </c>
      <c r="G1811" t="s">
        <v>650</v>
      </c>
      <c r="H1811" t="s">
        <v>1243</v>
      </c>
      <c r="I1811">
        <v>-38.950000000000003</v>
      </c>
    </row>
    <row r="1812" spans="1:9" x14ac:dyDescent="0.35">
      <c r="A1812">
        <v>20393</v>
      </c>
      <c r="B1812">
        <v>133</v>
      </c>
      <c r="C1812" t="s">
        <v>305</v>
      </c>
      <c r="D1812">
        <v>149</v>
      </c>
      <c r="E1812" t="s">
        <v>73</v>
      </c>
      <c r="F1812" s="2">
        <v>45456</v>
      </c>
      <c r="G1812" t="s">
        <v>650</v>
      </c>
      <c r="H1812" t="s">
        <v>1244</v>
      </c>
      <c r="I1812">
        <v>-250</v>
      </c>
    </row>
    <row r="1813" spans="1:9" x14ac:dyDescent="0.35">
      <c r="A1813">
        <v>20394</v>
      </c>
      <c r="B1813">
        <v>133</v>
      </c>
      <c r="C1813" t="s">
        <v>305</v>
      </c>
      <c r="D1813">
        <v>149</v>
      </c>
      <c r="E1813" t="s">
        <v>73</v>
      </c>
      <c r="F1813" s="2">
        <v>45456</v>
      </c>
      <c r="G1813" t="s">
        <v>650</v>
      </c>
      <c r="H1813" t="s">
        <v>1245</v>
      </c>
      <c r="I1813">
        <v>-3200</v>
      </c>
    </row>
    <row r="1814" spans="1:9" x14ac:dyDescent="0.35">
      <c r="A1814">
        <v>20395</v>
      </c>
      <c r="B1814">
        <v>133</v>
      </c>
      <c r="C1814" t="s">
        <v>305</v>
      </c>
      <c r="D1814">
        <v>149</v>
      </c>
      <c r="E1814" t="s">
        <v>73</v>
      </c>
      <c r="F1814" s="2">
        <v>45456</v>
      </c>
      <c r="G1814" t="s">
        <v>650</v>
      </c>
      <c r="H1814" t="s">
        <v>936</v>
      </c>
      <c r="I1814">
        <v>-1526.6</v>
      </c>
    </row>
    <row r="1815" spans="1:9" x14ac:dyDescent="0.35">
      <c r="A1815">
        <v>20396</v>
      </c>
      <c r="B1815">
        <v>133</v>
      </c>
      <c r="C1815" t="s">
        <v>305</v>
      </c>
      <c r="D1815">
        <v>149</v>
      </c>
      <c r="E1815" t="s">
        <v>73</v>
      </c>
      <c r="F1815" s="2">
        <v>45456</v>
      </c>
      <c r="G1815" t="s">
        <v>650</v>
      </c>
      <c r="H1815" t="s">
        <v>886</v>
      </c>
      <c r="I1815">
        <v>-654.74</v>
      </c>
    </row>
    <row r="1816" spans="1:9" x14ac:dyDescent="0.35">
      <c r="A1816">
        <v>20397</v>
      </c>
      <c r="B1816">
        <v>133</v>
      </c>
      <c r="C1816" t="s">
        <v>305</v>
      </c>
      <c r="D1816">
        <v>149</v>
      </c>
      <c r="E1816" t="s">
        <v>73</v>
      </c>
      <c r="F1816" s="2">
        <v>45456</v>
      </c>
      <c r="G1816" t="s">
        <v>650</v>
      </c>
      <c r="H1816" t="s">
        <v>1246</v>
      </c>
      <c r="I1816">
        <v>-499</v>
      </c>
    </row>
    <row r="1817" spans="1:9" x14ac:dyDescent="0.35">
      <c r="A1817">
        <v>20398</v>
      </c>
      <c r="B1817">
        <v>133</v>
      </c>
      <c r="C1817" t="s">
        <v>305</v>
      </c>
      <c r="D1817">
        <v>149</v>
      </c>
      <c r="E1817" t="s">
        <v>73</v>
      </c>
      <c r="F1817" s="2">
        <v>45456</v>
      </c>
      <c r="G1817" t="s">
        <v>650</v>
      </c>
      <c r="H1817" t="s">
        <v>903</v>
      </c>
      <c r="I1817">
        <v>-660</v>
      </c>
    </row>
    <row r="1818" spans="1:9" x14ac:dyDescent="0.35">
      <c r="A1818">
        <v>20399</v>
      </c>
      <c r="B1818">
        <v>133</v>
      </c>
      <c r="C1818" t="s">
        <v>305</v>
      </c>
      <c r="D1818">
        <v>149</v>
      </c>
      <c r="E1818" t="s">
        <v>73</v>
      </c>
      <c r="F1818" s="2">
        <v>45456</v>
      </c>
      <c r="G1818" t="s">
        <v>650</v>
      </c>
      <c r="H1818" t="s">
        <v>873</v>
      </c>
      <c r="I1818">
        <v>-672</v>
      </c>
    </row>
    <row r="1819" spans="1:9" x14ac:dyDescent="0.35">
      <c r="A1819">
        <v>20400</v>
      </c>
      <c r="B1819">
        <v>133</v>
      </c>
      <c r="C1819" t="s">
        <v>305</v>
      </c>
      <c r="D1819">
        <v>149</v>
      </c>
      <c r="E1819" t="s">
        <v>73</v>
      </c>
      <c r="F1819" s="2">
        <v>45456</v>
      </c>
      <c r="G1819" t="s">
        <v>650</v>
      </c>
      <c r="H1819" t="s">
        <v>917</v>
      </c>
      <c r="I1819">
        <v>-800</v>
      </c>
    </row>
    <row r="1820" spans="1:9" x14ac:dyDescent="0.35">
      <c r="A1820">
        <v>20401</v>
      </c>
      <c r="B1820">
        <v>133</v>
      </c>
      <c r="C1820" t="s">
        <v>305</v>
      </c>
      <c r="D1820">
        <v>149</v>
      </c>
      <c r="E1820" t="s">
        <v>73</v>
      </c>
      <c r="F1820" s="2">
        <v>45456</v>
      </c>
      <c r="G1820" t="s">
        <v>650</v>
      </c>
      <c r="H1820" t="s">
        <v>1071</v>
      </c>
      <c r="I1820">
        <v>-555.29</v>
      </c>
    </row>
    <row r="1821" spans="1:9" x14ac:dyDescent="0.35">
      <c r="A1821">
        <v>20402</v>
      </c>
      <c r="B1821">
        <v>133</v>
      </c>
      <c r="C1821" t="s">
        <v>305</v>
      </c>
      <c r="D1821">
        <v>149</v>
      </c>
      <c r="E1821" t="s">
        <v>73</v>
      </c>
      <c r="F1821" s="2">
        <v>45456</v>
      </c>
      <c r="G1821" t="s">
        <v>650</v>
      </c>
      <c r="H1821" t="s">
        <v>901</v>
      </c>
      <c r="I1821">
        <v>-1117.3699999999999</v>
      </c>
    </row>
    <row r="1822" spans="1:9" x14ac:dyDescent="0.35">
      <c r="A1822">
        <v>20403</v>
      </c>
      <c r="B1822">
        <v>133</v>
      </c>
      <c r="C1822" t="s">
        <v>305</v>
      </c>
      <c r="D1822">
        <v>149</v>
      </c>
      <c r="E1822" t="s">
        <v>73</v>
      </c>
      <c r="F1822" s="2">
        <v>45456</v>
      </c>
      <c r="G1822" t="s">
        <v>650</v>
      </c>
      <c r="H1822" t="s">
        <v>951</v>
      </c>
      <c r="I1822">
        <v>-1183.77</v>
      </c>
    </row>
    <row r="1823" spans="1:9" x14ac:dyDescent="0.35">
      <c r="A1823">
        <v>20404</v>
      </c>
      <c r="B1823">
        <v>133</v>
      </c>
      <c r="C1823" t="s">
        <v>305</v>
      </c>
      <c r="D1823">
        <v>149</v>
      </c>
      <c r="E1823" t="s">
        <v>73</v>
      </c>
      <c r="F1823" s="2">
        <v>45456</v>
      </c>
      <c r="G1823" t="s">
        <v>650</v>
      </c>
      <c r="H1823" t="s">
        <v>872</v>
      </c>
      <c r="I1823">
        <v>-475.2</v>
      </c>
    </row>
    <row r="1824" spans="1:9" x14ac:dyDescent="0.35">
      <c r="A1824">
        <v>20405</v>
      </c>
      <c r="B1824">
        <v>133</v>
      </c>
      <c r="C1824" t="s">
        <v>305</v>
      </c>
      <c r="D1824">
        <v>149</v>
      </c>
      <c r="E1824" t="s">
        <v>73</v>
      </c>
      <c r="F1824" s="2">
        <v>45456</v>
      </c>
      <c r="G1824" t="s">
        <v>650</v>
      </c>
      <c r="H1824" t="s">
        <v>873</v>
      </c>
      <c r="I1824">
        <v>-1080</v>
      </c>
    </row>
    <row r="1825" spans="1:9" x14ac:dyDescent="0.35">
      <c r="A1825">
        <v>20406</v>
      </c>
      <c r="B1825">
        <v>133</v>
      </c>
      <c r="C1825" t="s">
        <v>305</v>
      </c>
      <c r="D1825">
        <v>149</v>
      </c>
      <c r="E1825" t="s">
        <v>73</v>
      </c>
      <c r="F1825" s="2">
        <v>45456</v>
      </c>
      <c r="G1825" t="s">
        <v>650</v>
      </c>
      <c r="H1825" t="s">
        <v>1206</v>
      </c>
      <c r="I1825">
        <v>-163.43</v>
      </c>
    </row>
    <row r="1826" spans="1:9" x14ac:dyDescent="0.35">
      <c r="A1826">
        <v>20407</v>
      </c>
      <c r="B1826">
        <v>133</v>
      </c>
      <c r="C1826" t="s">
        <v>305</v>
      </c>
      <c r="D1826">
        <v>149</v>
      </c>
      <c r="E1826" t="s">
        <v>73</v>
      </c>
      <c r="F1826" s="2">
        <v>45456</v>
      </c>
      <c r="G1826" t="s">
        <v>650</v>
      </c>
      <c r="H1826" t="s">
        <v>873</v>
      </c>
      <c r="I1826">
        <v>-1140</v>
      </c>
    </row>
    <row r="1827" spans="1:9" x14ac:dyDescent="0.35">
      <c r="A1827">
        <v>20016</v>
      </c>
      <c r="B1827">
        <v>132</v>
      </c>
      <c r="C1827" t="s">
        <v>499</v>
      </c>
      <c r="D1827">
        <v>149</v>
      </c>
      <c r="E1827" t="s">
        <v>73</v>
      </c>
      <c r="F1827" s="2">
        <v>45456</v>
      </c>
      <c r="G1827" t="s">
        <v>648</v>
      </c>
      <c r="H1827" t="s">
        <v>1247</v>
      </c>
      <c r="I1827">
        <v>203.79</v>
      </c>
    </row>
    <row r="1828" spans="1:9" x14ac:dyDescent="0.35">
      <c r="A1828">
        <v>20017</v>
      </c>
      <c r="B1828">
        <v>132</v>
      </c>
      <c r="C1828" t="s">
        <v>499</v>
      </c>
      <c r="D1828">
        <v>149</v>
      </c>
      <c r="E1828" t="s">
        <v>73</v>
      </c>
      <c r="F1828" s="2">
        <v>45456</v>
      </c>
      <c r="G1828" t="s">
        <v>650</v>
      </c>
      <c r="H1828" t="s">
        <v>1248</v>
      </c>
      <c r="I1828">
        <v>-1.38</v>
      </c>
    </row>
    <row r="1829" spans="1:9" x14ac:dyDescent="0.35">
      <c r="A1829">
        <v>20018</v>
      </c>
      <c r="B1829">
        <v>132</v>
      </c>
      <c r="C1829" t="s">
        <v>499</v>
      </c>
      <c r="D1829">
        <v>149</v>
      </c>
      <c r="E1829" t="s">
        <v>73</v>
      </c>
      <c r="F1829" s="2">
        <v>45456</v>
      </c>
      <c r="G1829" t="s">
        <v>648</v>
      </c>
      <c r="H1829" t="s">
        <v>1145</v>
      </c>
      <c r="I1829">
        <v>631.29</v>
      </c>
    </row>
    <row r="1830" spans="1:9" x14ac:dyDescent="0.35">
      <c r="A1830">
        <v>20019</v>
      </c>
      <c r="B1830">
        <v>132</v>
      </c>
      <c r="C1830" t="s">
        <v>499</v>
      </c>
      <c r="D1830">
        <v>149</v>
      </c>
      <c r="E1830" t="s">
        <v>73</v>
      </c>
      <c r="F1830" s="2">
        <v>45456</v>
      </c>
      <c r="G1830" t="s">
        <v>648</v>
      </c>
      <c r="H1830" t="s">
        <v>1118</v>
      </c>
      <c r="I1830">
        <v>2406.27</v>
      </c>
    </row>
    <row r="1831" spans="1:9" x14ac:dyDescent="0.35">
      <c r="A1831">
        <v>20020</v>
      </c>
      <c r="B1831">
        <v>132</v>
      </c>
      <c r="C1831" t="s">
        <v>499</v>
      </c>
      <c r="D1831">
        <v>149</v>
      </c>
      <c r="E1831" t="s">
        <v>73</v>
      </c>
      <c r="F1831" s="2">
        <v>45456</v>
      </c>
      <c r="G1831" t="s">
        <v>648</v>
      </c>
      <c r="H1831" t="s">
        <v>1119</v>
      </c>
      <c r="I1831">
        <v>4413.7</v>
      </c>
    </row>
    <row r="1832" spans="1:9" x14ac:dyDescent="0.35">
      <c r="A1832">
        <v>20021</v>
      </c>
      <c r="B1832">
        <v>132</v>
      </c>
      <c r="C1832" t="s">
        <v>499</v>
      </c>
      <c r="D1832">
        <v>149</v>
      </c>
      <c r="E1832" t="s">
        <v>73</v>
      </c>
      <c r="F1832" s="2">
        <v>45456</v>
      </c>
      <c r="G1832" t="s">
        <v>648</v>
      </c>
      <c r="H1832" t="s">
        <v>1146</v>
      </c>
      <c r="I1832">
        <v>100.06</v>
      </c>
    </row>
    <row r="1833" spans="1:9" x14ac:dyDescent="0.35">
      <c r="A1833">
        <v>20022</v>
      </c>
      <c r="B1833">
        <v>132</v>
      </c>
      <c r="C1833" t="s">
        <v>499</v>
      </c>
      <c r="D1833">
        <v>149</v>
      </c>
      <c r="E1833" t="s">
        <v>73</v>
      </c>
      <c r="F1833" s="2">
        <v>45456</v>
      </c>
      <c r="G1833" t="s">
        <v>648</v>
      </c>
      <c r="H1833" t="s">
        <v>1121</v>
      </c>
      <c r="I1833">
        <v>714.65</v>
      </c>
    </row>
    <row r="1834" spans="1:9" x14ac:dyDescent="0.35">
      <c r="A1834">
        <v>20023</v>
      </c>
      <c r="B1834">
        <v>132</v>
      </c>
      <c r="C1834" t="s">
        <v>499</v>
      </c>
      <c r="D1834">
        <v>149</v>
      </c>
      <c r="E1834" t="s">
        <v>73</v>
      </c>
      <c r="F1834" s="2">
        <v>45456</v>
      </c>
      <c r="G1834" t="s">
        <v>648</v>
      </c>
      <c r="H1834" t="s">
        <v>1121</v>
      </c>
      <c r="I1834">
        <v>33926.19</v>
      </c>
    </row>
    <row r="1835" spans="1:9" x14ac:dyDescent="0.35">
      <c r="A1835">
        <v>20024</v>
      </c>
      <c r="B1835">
        <v>132</v>
      </c>
      <c r="C1835" t="s">
        <v>499</v>
      </c>
      <c r="D1835">
        <v>149</v>
      </c>
      <c r="E1835" t="s">
        <v>73</v>
      </c>
      <c r="F1835" s="2">
        <v>45456</v>
      </c>
      <c r="G1835" t="s">
        <v>648</v>
      </c>
      <c r="H1835" t="s">
        <v>1249</v>
      </c>
      <c r="I1835">
        <v>97.74</v>
      </c>
    </row>
    <row r="1836" spans="1:9" x14ac:dyDescent="0.35">
      <c r="A1836">
        <v>20025</v>
      </c>
      <c r="B1836">
        <v>132</v>
      </c>
      <c r="C1836" t="s">
        <v>499</v>
      </c>
      <c r="D1836">
        <v>149</v>
      </c>
      <c r="E1836" t="s">
        <v>73</v>
      </c>
      <c r="F1836" s="2">
        <v>45456</v>
      </c>
      <c r="G1836" t="s">
        <v>648</v>
      </c>
      <c r="H1836" t="s">
        <v>1250</v>
      </c>
      <c r="I1836">
        <v>120.91</v>
      </c>
    </row>
    <row r="1837" spans="1:9" x14ac:dyDescent="0.35">
      <c r="A1837">
        <v>20026</v>
      </c>
      <c r="B1837">
        <v>132</v>
      </c>
      <c r="C1837" t="s">
        <v>499</v>
      </c>
      <c r="D1837">
        <v>149</v>
      </c>
      <c r="E1837" t="s">
        <v>73</v>
      </c>
      <c r="F1837" s="2">
        <v>45456</v>
      </c>
      <c r="G1837" t="s">
        <v>648</v>
      </c>
      <c r="H1837" t="s">
        <v>1251</v>
      </c>
      <c r="I1837">
        <v>139.31</v>
      </c>
    </row>
    <row r="1838" spans="1:9" x14ac:dyDescent="0.35">
      <c r="A1838">
        <v>20027</v>
      </c>
      <c r="B1838">
        <v>132</v>
      </c>
      <c r="C1838" t="s">
        <v>499</v>
      </c>
      <c r="D1838">
        <v>149</v>
      </c>
      <c r="E1838" t="s">
        <v>73</v>
      </c>
      <c r="F1838" s="2">
        <v>45456</v>
      </c>
      <c r="G1838" t="s">
        <v>648</v>
      </c>
      <c r="H1838" t="s">
        <v>1252</v>
      </c>
      <c r="I1838">
        <v>540.70000000000005</v>
      </c>
    </row>
    <row r="1839" spans="1:9" x14ac:dyDescent="0.35">
      <c r="A1839">
        <v>20380</v>
      </c>
      <c r="B1839">
        <v>133</v>
      </c>
      <c r="C1839" t="s">
        <v>305</v>
      </c>
      <c r="D1839">
        <v>149</v>
      </c>
      <c r="E1839" t="s">
        <v>73</v>
      </c>
      <c r="F1839" s="2">
        <v>45455</v>
      </c>
      <c r="G1839" t="s">
        <v>648</v>
      </c>
      <c r="H1839" t="s">
        <v>1253</v>
      </c>
      <c r="I1839">
        <v>70.44</v>
      </c>
    </row>
    <row r="1840" spans="1:9" x14ac:dyDescent="0.35">
      <c r="A1840">
        <v>20381</v>
      </c>
      <c r="B1840">
        <v>133</v>
      </c>
      <c r="C1840" t="s">
        <v>305</v>
      </c>
      <c r="D1840">
        <v>149</v>
      </c>
      <c r="E1840" t="s">
        <v>73</v>
      </c>
      <c r="F1840" s="2">
        <v>45455</v>
      </c>
      <c r="G1840" t="s">
        <v>648</v>
      </c>
      <c r="H1840" t="s">
        <v>1254</v>
      </c>
      <c r="I1840">
        <v>16688</v>
      </c>
    </row>
    <row r="1841" spans="1:9" x14ac:dyDescent="0.35">
      <c r="A1841">
        <v>20382</v>
      </c>
      <c r="B1841">
        <v>133</v>
      </c>
      <c r="C1841" t="s">
        <v>305</v>
      </c>
      <c r="D1841">
        <v>149</v>
      </c>
      <c r="E1841" t="s">
        <v>73</v>
      </c>
      <c r="F1841" s="2">
        <v>45455</v>
      </c>
      <c r="G1841" t="s">
        <v>648</v>
      </c>
      <c r="H1841" t="s">
        <v>805</v>
      </c>
      <c r="I1841">
        <v>296.43</v>
      </c>
    </row>
    <row r="1842" spans="1:9" x14ac:dyDescent="0.35">
      <c r="A1842">
        <v>20383</v>
      </c>
      <c r="B1842">
        <v>133</v>
      </c>
      <c r="C1842" t="s">
        <v>305</v>
      </c>
      <c r="D1842">
        <v>149</v>
      </c>
      <c r="E1842" t="s">
        <v>73</v>
      </c>
      <c r="F1842" s="2">
        <v>45455</v>
      </c>
      <c r="G1842" t="s">
        <v>650</v>
      </c>
      <c r="H1842" t="s">
        <v>1255</v>
      </c>
      <c r="I1842">
        <v>-817.41</v>
      </c>
    </row>
    <row r="1843" spans="1:9" x14ac:dyDescent="0.35">
      <c r="A1843">
        <v>20384</v>
      </c>
      <c r="B1843">
        <v>133</v>
      </c>
      <c r="C1843" t="s">
        <v>305</v>
      </c>
      <c r="D1843">
        <v>149</v>
      </c>
      <c r="E1843" t="s">
        <v>73</v>
      </c>
      <c r="F1843" s="2">
        <v>45455</v>
      </c>
      <c r="G1843" t="s">
        <v>650</v>
      </c>
      <c r="H1843" t="s">
        <v>864</v>
      </c>
      <c r="I1843">
        <v>-735.5</v>
      </c>
    </row>
    <row r="1844" spans="1:9" x14ac:dyDescent="0.35">
      <c r="A1844">
        <v>20385</v>
      </c>
      <c r="B1844">
        <v>133</v>
      </c>
      <c r="C1844" t="s">
        <v>305</v>
      </c>
      <c r="D1844">
        <v>149</v>
      </c>
      <c r="E1844" t="s">
        <v>73</v>
      </c>
      <c r="F1844" s="2">
        <v>45455</v>
      </c>
      <c r="G1844" t="s">
        <v>650</v>
      </c>
      <c r="H1844" t="s">
        <v>1018</v>
      </c>
      <c r="I1844">
        <v>-108</v>
      </c>
    </row>
    <row r="1845" spans="1:9" x14ac:dyDescent="0.35">
      <c r="A1845">
        <v>20386</v>
      </c>
      <c r="B1845">
        <v>133</v>
      </c>
      <c r="C1845" t="s">
        <v>305</v>
      </c>
      <c r="D1845">
        <v>149</v>
      </c>
      <c r="E1845" t="s">
        <v>73</v>
      </c>
      <c r="F1845" s="2">
        <v>45455</v>
      </c>
      <c r="G1845" t="s">
        <v>650</v>
      </c>
      <c r="H1845" t="s">
        <v>921</v>
      </c>
      <c r="I1845">
        <v>-143.93</v>
      </c>
    </row>
    <row r="1846" spans="1:9" x14ac:dyDescent="0.35">
      <c r="A1846">
        <v>20387</v>
      </c>
      <c r="B1846">
        <v>133</v>
      </c>
      <c r="C1846" t="s">
        <v>305</v>
      </c>
      <c r="D1846">
        <v>149</v>
      </c>
      <c r="E1846" t="s">
        <v>73</v>
      </c>
      <c r="F1846" s="2">
        <v>45455</v>
      </c>
      <c r="G1846" t="s">
        <v>650</v>
      </c>
      <c r="H1846" t="s">
        <v>921</v>
      </c>
      <c r="I1846">
        <v>-362.87</v>
      </c>
    </row>
    <row r="1847" spans="1:9" x14ac:dyDescent="0.35">
      <c r="A1847">
        <v>20388</v>
      </c>
      <c r="B1847">
        <v>133</v>
      </c>
      <c r="C1847" t="s">
        <v>305</v>
      </c>
      <c r="D1847">
        <v>149</v>
      </c>
      <c r="E1847" t="s">
        <v>73</v>
      </c>
      <c r="F1847" s="2">
        <v>45455</v>
      </c>
      <c r="G1847" t="s">
        <v>650</v>
      </c>
      <c r="H1847" t="s">
        <v>932</v>
      </c>
      <c r="I1847">
        <v>-986.2</v>
      </c>
    </row>
    <row r="1848" spans="1:9" x14ac:dyDescent="0.35">
      <c r="A1848">
        <v>20389</v>
      </c>
      <c r="B1848">
        <v>133</v>
      </c>
      <c r="C1848" t="s">
        <v>305</v>
      </c>
      <c r="D1848">
        <v>149</v>
      </c>
      <c r="E1848" t="s">
        <v>73</v>
      </c>
      <c r="F1848" s="2">
        <v>45455</v>
      </c>
      <c r="G1848" t="s">
        <v>650</v>
      </c>
      <c r="H1848" t="s">
        <v>932</v>
      </c>
      <c r="I1848">
        <v>-1156.55</v>
      </c>
    </row>
    <row r="1849" spans="1:9" x14ac:dyDescent="0.35">
      <c r="A1849">
        <v>20390</v>
      </c>
      <c r="B1849">
        <v>133</v>
      </c>
      <c r="C1849" t="s">
        <v>305</v>
      </c>
      <c r="D1849">
        <v>149</v>
      </c>
      <c r="E1849" t="s">
        <v>73</v>
      </c>
      <c r="F1849" s="2">
        <v>45455</v>
      </c>
      <c r="G1849" t="s">
        <v>650</v>
      </c>
      <c r="H1849" t="s">
        <v>876</v>
      </c>
      <c r="I1849">
        <v>-1254.5999999999999</v>
      </c>
    </row>
    <row r="1850" spans="1:9" x14ac:dyDescent="0.35">
      <c r="A1850">
        <v>20008</v>
      </c>
      <c r="B1850">
        <v>132</v>
      </c>
      <c r="C1850" t="s">
        <v>499</v>
      </c>
      <c r="D1850">
        <v>149</v>
      </c>
      <c r="E1850" t="s">
        <v>73</v>
      </c>
      <c r="F1850" s="2">
        <v>45455</v>
      </c>
      <c r="G1850" t="s">
        <v>650</v>
      </c>
      <c r="H1850" t="s">
        <v>1164</v>
      </c>
      <c r="I1850">
        <v>-1.28</v>
      </c>
    </row>
    <row r="1851" spans="1:9" x14ac:dyDescent="0.35">
      <c r="A1851">
        <v>20009</v>
      </c>
      <c r="B1851">
        <v>132</v>
      </c>
      <c r="C1851" t="s">
        <v>499</v>
      </c>
      <c r="D1851">
        <v>149</v>
      </c>
      <c r="E1851" t="s">
        <v>73</v>
      </c>
      <c r="F1851" s="2">
        <v>45455</v>
      </c>
      <c r="G1851" t="s">
        <v>648</v>
      </c>
      <c r="H1851" t="s">
        <v>1119</v>
      </c>
      <c r="I1851">
        <v>1218.83</v>
      </c>
    </row>
    <row r="1852" spans="1:9" x14ac:dyDescent="0.35">
      <c r="A1852">
        <v>20010</v>
      </c>
      <c r="B1852">
        <v>132</v>
      </c>
      <c r="C1852" t="s">
        <v>499</v>
      </c>
      <c r="D1852">
        <v>149</v>
      </c>
      <c r="E1852" t="s">
        <v>73</v>
      </c>
      <c r="F1852" s="2">
        <v>45455</v>
      </c>
      <c r="G1852" t="s">
        <v>648</v>
      </c>
      <c r="H1852" t="s">
        <v>1117</v>
      </c>
      <c r="I1852">
        <v>198.34</v>
      </c>
    </row>
    <row r="1853" spans="1:9" x14ac:dyDescent="0.35">
      <c r="A1853">
        <v>20011</v>
      </c>
      <c r="B1853">
        <v>132</v>
      </c>
      <c r="C1853" t="s">
        <v>499</v>
      </c>
      <c r="D1853">
        <v>149</v>
      </c>
      <c r="E1853" t="s">
        <v>73</v>
      </c>
      <c r="F1853" s="2">
        <v>45455</v>
      </c>
      <c r="G1853" t="s">
        <v>648</v>
      </c>
      <c r="H1853" t="s">
        <v>1118</v>
      </c>
      <c r="I1853">
        <v>221.7</v>
      </c>
    </row>
    <row r="1854" spans="1:9" x14ac:dyDescent="0.35">
      <c r="A1854">
        <v>20012</v>
      </c>
      <c r="B1854">
        <v>132</v>
      </c>
      <c r="C1854" t="s">
        <v>499</v>
      </c>
      <c r="D1854">
        <v>149</v>
      </c>
      <c r="E1854" t="s">
        <v>73</v>
      </c>
      <c r="F1854" s="2">
        <v>45455</v>
      </c>
      <c r="G1854" t="s">
        <v>648</v>
      </c>
      <c r="H1854" t="s">
        <v>1120</v>
      </c>
      <c r="I1854">
        <v>98.16</v>
      </c>
    </row>
    <row r="1855" spans="1:9" x14ac:dyDescent="0.35">
      <c r="A1855">
        <v>20013</v>
      </c>
      <c r="B1855">
        <v>132</v>
      </c>
      <c r="C1855" t="s">
        <v>499</v>
      </c>
      <c r="D1855">
        <v>149</v>
      </c>
      <c r="E1855" t="s">
        <v>73</v>
      </c>
      <c r="F1855" s="2">
        <v>45455</v>
      </c>
      <c r="G1855" t="s">
        <v>648</v>
      </c>
      <c r="H1855" t="s">
        <v>1121</v>
      </c>
      <c r="I1855">
        <v>57.17</v>
      </c>
    </row>
    <row r="1856" spans="1:9" x14ac:dyDescent="0.35">
      <c r="A1856">
        <v>20014</v>
      </c>
      <c r="B1856">
        <v>132</v>
      </c>
      <c r="C1856" t="s">
        <v>499</v>
      </c>
      <c r="D1856">
        <v>149</v>
      </c>
      <c r="E1856" t="s">
        <v>73</v>
      </c>
      <c r="F1856" s="2">
        <v>45455</v>
      </c>
      <c r="G1856" t="s">
        <v>648</v>
      </c>
      <c r="H1856" t="s">
        <v>1121</v>
      </c>
      <c r="I1856">
        <v>11697.45</v>
      </c>
    </row>
    <row r="1857" spans="1:9" x14ac:dyDescent="0.35">
      <c r="A1857">
        <v>20015</v>
      </c>
      <c r="B1857">
        <v>132</v>
      </c>
      <c r="C1857" t="s">
        <v>499</v>
      </c>
      <c r="D1857">
        <v>149</v>
      </c>
      <c r="E1857" t="s">
        <v>73</v>
      </c>
      <c r="F1857" s="2">
        <v>45455</v>
      </c>
      <c r="G1857" t="s">
        <v>648</v>
      </c>
      <c r="H1857" t="s">
        <v>1256</v>
      </c>
      <c r="I1857">
        <v>184.75</v>
      </c>
    </row>
    <row r="1858" spans="1:9" x14ac:dyDescent="0.35">
      <c r="A1858">
        <v>17200</v>
      </c>
      <c r="B1858">
        <v>134</v>
      </c>
      <c r="C1858" t="s">
        <v>139</v>
      </c>
      <c r="D1858">
        <v>149</v>
      </c>
      <c r="E1858" t="s">
        <v>73</v>
      </c>
      <c r="F1858" s="2">
        <v>45455</v>
      </c>
      <c r="G1858" t="s">
        <v>648</v>
      </c>
      <c r="H1858" t="s">
        <v>680</v>
      </c>
      <c r="I1858">
        <v>3000</v>
      </c>
    </row>
    <row r="1859" spans="1:9" x14ac:dyDescent="0.35">
      <c r="A1859">
        <v>17201</v>
      </c>
      <c r="B1859">
        <v>134</v>
      </c>
      <c r="C1859" t="s">
        <v>139</v>
      </c>
      <c r="D1859">
        <v>149</v>
      </c>
      <c r="E1859" t="s">
        <v>73</v>
      </c>
      <c r="F1859" s="2">
        <v>45455</v>
      </c>
      <c r="G1859" t="s">
        <v>650</v>
      </c>
      <c r="H1859" t="s">
        <v>1200</v>
      </c>
      <c r="I1859">
        <v>-878.44</v>
      </c>
    </row>
    <row r="1860" spans="1:9" x14ac:dyDescent="0.35">
      <c r="A1860">
        <v>17202</v>
      </c>
      <c r="B1860">
        <v>134</v>
      </c>
      <c r="C1860" t="s">
        <v>139</v>
      </c>
      <c r="D1860">
        <v>149</v>
      </c>
      <c r="E1860" t="s">
        <v>73</v>
      </c>
      <c r="F1860" s="2">
        <v>45455</v>
      </c>
      <c r="G1860" t="s">
        <v>650</v>
      </c>
      <c r="H1860" t="s">
        <v>1201</v>
      </c>
      <c r="I1860">
        <v>-300.63</v>
      </c>
    </row>
    <row r="1861" spans="1:9" x14ac:dyDescent="0.35">
      <c r="A1861">
        <v>17203</v>
      </c>
      <c r="B1861">
        <v>134</v>
      </c>
      <c r="C1861" t="s">
        <v>139</v>
      </c>
      <c r="D1861">
        <v>149</v>
      </c>
      <c r="E1861" t="s">
        <v>73</v>
      </c>
      <c r="F1861" s="2">
        <v>45455</v>
      </c>
      <c r="G1861" t="s">
        <v>650</v>
      </c>
      <c r="H1861" t="s">
        <v>1202</v>
      </c>
      <c r="I1861">
        <v>-2147.11</v>
      </c>
    </row>
    <row r="1862" spans="1:9" x14ac:dyDescent="0.35">
      <c r="A1862">
        <v>17204</v>
      </c>
      <c r="B1862">
        <v>134</v>
      </c>
      <c r="C1862" t="s">
        <v>139</v>
      </c>
      <c r="D1862">
        <v>149</v>
      </c>
      <c r="E1862" t="s">
        <v>73</v>
      </c>
      <c r="F1862" s="2">
        <v>45455</v>
      </c>
      <c r="G1862" t="s">
        <v>650</v>
      </c>
      <c r="H1862" t="s">
        <v>1257</v>
      </c>
      <c r="I1862">
        <v>-720</v>
      </c>
    </row>
    <row r="1863" spans="1:9" x14ac:dyDescent="0.35">
      <c r="A1863">
        <v>17205</v>
      </c>
      <c r="B1863">
        <v>134</v>
      </c>
      <c r="C1863" t="s">
        <v>139</v>
      </c>
      <c r="D1863">
        <v>149</v>
      </c>
      <c r="E1863" t="s">
        <v>73</v>
      </c>
      <c r="F1863" s="2">
        <v>45455</v>
      </c>
      <c r="G1863" t="s">
        <v>650</v>
      </c>
      <c r="H1863" t="s">
        <v>1155</v>
      </c>
      <c r="I1863">
        <v>-707.4</v>
      </c>
    </row>
    <row r="1864" spans="1:9" x14ac:dyDescent="0.35">
      <c r="A1864">
        <v>17206</v>
      </c>
      <c r="B1864">
        <v>134</v>
      </c>
      <c r="C1864" t="s">
        <v>139</v>
      </c>
      <c r="D1864">
        <v>149</v>
      </c>
      <c r="E1864" t="s">
        <v>73</v>
      </c>
      <c r="F1864" s="2">
        <v>45455</v>
      </c>
      <c r="G1864" t="s">
        <v>650</v>
      </c>
      <c r="H1864" t="s">
        <v>776</v>
      </c>
      <c r="I1864">
        <v>-3293.18</v>
      </c>
    </row>
    <row r="1865" spans="1:9" x14ac:dyDescent="0.35">
      <c r="A1865">
        <v>20369</v>
      </c>
      <c r="B1865">
        <v>133</v>
      </c>
      <c r="C1865" t="s">
        <v>305</v>
      </c>
      <c r="D1865">
        <v>149</v>
      </c>
      <c r="E1865" t="s">
        <v>73</v>
      </c>
      <c r="F1865" s="2">
        <v>45454</v>
      </c>
      <c r="G1865" t="s">
        <v>648</v>
      </c>
      <c r="H1865" t="s">
        <v>1258</v>
      </c>
      <c r="I1865">
        <v>16095</v>
      </c>
    </row>
    <row r="1866" spans="1:9" x14ac:dyDescent="0.35">
      <c r="A1866">
        <v>20370</v>
      </c>
      <c r="B1866">
        <v>133</v>
      </c>
      <c r="C1866" t="s">
        <v>305</v>
      </c>
      <c r="D1866">
        <v>149</v>
      </c>
      <c r="E1866" t="s">
        <v>73</v>
      </c>
      <c r="F1866" s="2">
        <v>45454</v>
      </c>
      <c r="G1866" t="s">
        <v>648</v>
      </c>
      <c r="H1866" t="s">
        <v>1258</v>
      </c>
      <c r="I1866">
        <v>20665.25</v>
      </c>
    </row>
    <row r="1867" spans="1:9" x14ac:dyDescent="0.35">
      <c r="A1867">
        <v>20371</v>
      </c>
      <c r="B1867">
        <v>133</v>
      </c>
      <c r="C1867" t="s">
        <v>305</v>
      </c>
      <c r="D1867">
        <v>149</v>
      </c>
      <c r="E1867" t="s">
        <v>73</v>
      </c>
      <c r="F1867" s="2">
        <v>45454</v>
      </c>
      <c r="G1867" t="s">
        <v>648</v>
      </c>
      <c r="H1867" t="s">
        <v>1259</v>
      </c>
      <c r="I1867">
        <v>8700</v>
      </c>
    </row>
    <row r="1868" spans="1:9" x14ac:dyDescent="0.35">
      <c r="A1868">
        <v>20372</v>
      </c>
      <c r="B1868">
        <v>133</v>
      </c>
      <c r="C1868" t="s">
        <v>305</v>
      </c>
      <c r="D1868">
        <v>149</v>
      </c>
      <c r="E1868" t="s">
        <v>73</v>
      </c>
      <c r="F1868" s="2">
        <v>45454</v>
      </c>
      <c r="G1868" t="s">
        <v>648</v>
      </c>
      <c r="H1868" t="s">
        <v>805</v>
      </c>
      <c r="I1868">
        <v>197.62</v>
      </c>
    </row>
    <row r="1869" spans="1:9" x14ac:dyDescent="0.35">
      <c r="A1869">
        <v>20373</v>
      </c>
      <c r="B1869">
        <v>133</v>
      </c>
      <c r="C1869" t="s">
        <v>305</v>
      </c>
      <c r="D1869">
        <v>149</v>
      </c>
      <c r="E1869" t="s">
        <v>73</v>
      </c>
      <c r="F1869" s="2">
        <v>45454</v>
      </c>
      <c r="G1869" t="s">
        <v>650</v>
      </c>
      <c r="H1869" t="s">
        <v>1245</v>
      </c>
      <c r="I1869">
        <v>-2459</v>
      </c>
    </row>
    <row r="1870" spans="1:9" x14ac:dyDescent="0.35">
      <c r="A1870">
        <v>20374</v>
      </c>
      <c r="B1870">
        <v>133</v>
      </c>
      <c r="C1870" t="s">
        <v>305</v>
      </c>
      <c r="D1870">
        <v>149</v>
      </c>
      <c r="E1870" t="s">
        <v>73</v>
      </c>
      <c r="F1870" s="2">
        <v>45454</v>
      </c>
      <c r="G1870" t="s">
        <v>650</v>
      </c>
      <c r="H1870" t="s">
        <v>1260</v>
      </c>
      <c r="I1870">
        <v>-339.67</v>
      </c>
    </row>
    <row r="1871" spans="1:9" x14ac:dyDescent="0.35">
      <c r="A1871">
        <v>20375</v>
      </c>
      <c r="B1871">
        <v>133</v>
      </c>
      <c r="C1871" t="s">
        <v>305</v>
      </c>
      <c r="D1871">
        <v>149</v>
      </c>
      <c r="E1871" t="s">
        <v>73</v>
      </c>
      <c r="F1871" s="2">
        <v>45454</v>
      </c>
      <c r="G1871" t="s">
        <v>650</v>
      </c>
      <c r="H1871" t="s">
        <v>1261</v>
      </c>
      <c r="I1871">
        <v>-345</v>
      </c>
    </row>
    <row r="1872" spans="1:9" x14ac:dyDescent="0.35">
      <c r="A1872">
        <v>20376</v>
      </c>
      <c r="B1872">
        <v>133</v>
      </c>
      <c r="C1872" t="s">
        <v>305</v>
      </c>
      <c r="D1872">
        <v>149</v>
      </c>
      <c r="E1872" t="s">
        <v>73</v>
      </c>
      <c r="F1872" s="2">
        <v>45454</v>
      </c>
      <c r="G1872" t="s">
        <v>650</v>
      </c>
      <c r="H1872" t="s">
        <v>898</v>
      </c>
      <c r="I1872">
        <v>-175.96</v>
      </c>
    </row>
    <row r="1873" spans="1:9" x14ac:dyDescent="0.35">
      <c r="A1873">
        <v>20377</v>
      </c>
      <c r="B1873">
        <v>133</v>
      </c>
      <c r="C1873" t="s">
        <v>305</v>
      </c>
      <c r="D1873">
        <v>149</v>
      </c>
      <c r="E1873" t="s">
        <v>73</v>
      </c>
      <c r="F1873" s="2">
        <v>45454</v>
      </c>
      <c r="G1873" t="s">
        <v>650</v>
      </c>
      <c r="H1873" t="s">
        <v>1089</v>
      </c>
      <c r="I1873">
        <v>-411.46</v>
      </c>
    </row>
    <row r="1874" spans="1:9" x14ac:dyDescent="0.35">
      <c r="A1874">
        <v>20378</v>
      </c>
      <c r="B1874">
        <v>133</v>
      </c>
      <c r="C1874" t="s">
        <v>305</v>
      </c>
      <c r="D1874">
        <v>149</v>
      </c>
      <c r="E1874" t="s">
        <v>73</v>
      </c>
      <c r="F1874" s="2">
        <v>45454</v>
      </c>
      <c r="G1874" t="s">
        <v>650</v>
      </c>
      <c r="H1874" t="s">
        <v>853</v>
      </c>
      <c r="I1874">
        <v>-367.8</v>
      </c>
    </row>
    <row r="1875" spans="1:9" x14ac:dyDescent="0.35">
      <c r="A1875">
        <v>20379</v>
      </c>
      <c r="B1875">
        <v>133</v>
      </c>
      <c r="C1875" t="s">
        <v>305</v>
      </c>
      <c r="D1875">
        <v>149</v>
      </c>
      <c r="E1875" t="s">
        <v>73</v>
      </c>
      <c r="F1875" s="2">
        <v>45454</v>
      </c>
      <c r="G1875" t="s">
        <v>650</v>
      </c>
      <c r="H1875" t="s">
        <v>853</v>
      </c>
      <c r="I1875">
        <v>-663.87</v>
      </c>
    </row>
    <row r="1876" spans="1:9" x14ac:dyDescent="0.35">
      <c r="A1876">
        <v>19999</v>
      </c>
      <c r="B1876">
        <v>132</v>
      </c>
      <c r="C1876" t="s">
        <v>499</v>
      </c>
      <c r="D1876">
        <v>149</v>
      </c>
      <c r="E1876" t="s">
        <v>73</v>
      </c>
      <c r="F1876" s="2">
        <v>45454</v>
      </c>
      <c r="G1876" t="s">
        <v>650</v>
      </c>
      <c r="H1876" t="s">
        <v>1164</v>
      </c>
      <c r="I1876">
        <v>-13.8</v>
      </c>
    </row>
    <row r="1877" spans="1:9" x14ac:dyDescent="0.35">
      <c r="A1877">
        <v>20000</v>
      </c>
      <c r="B1877">
        <v>132</v>
      </c>
      <c r="C1877" t="s">
        <v>499</v>
      </c>
      <c r="D1877">
        <v>149</v>
      </c>
      <c r="E1877" t="s">
        <v>73</v>
      </c>
      <c r="F1877" s="2">
        <v>45454</v>
      </c>
      <c r="G1877" t="s">
        <v>648</v>
      </c>
      <c r="H1877" t="s">
        <v>1115</v>
      </c>
      <c r="I1877">
        <v>860.1</v>
      </c>
    </row>
    <row r="1878" spans="1:9" x14ac:dyDescent="0.35">
      <c r="A1878">
        <v>20001</v>
      </c>
      <c r="B1878">
        <v>132</v>
      </c>
      <c r="C1878" t="s">
        <v>499</v>
      </c>
      <c r="D1878">
        <v>149</v>
      </c>
      <c r="E1878" t="s">
        <v>73</v>
      </c>
      <c r="F1878" s="2">
        <v>45454</v>
      </c>
      <c r="G1878" t="s">
        <v>648</v>
      </c>
      <c r="H1878" t="s">
        <v>1119</v>
      </c>
      <c r="I1878">
        <v>159.19</v>
      </c>
    </row>
    <row r="1879" spans="1:9" x14ac:dyDescent="0.35">
      <c r="A1879">
        <v>20002</v>
      </c>
      <c r="B1879">
        <v>132</v>
      </c>
      <c r="C1879" t="s">
        <v>499</v>
      </c>
      <c r="D1879">
        <v>149</v>
      </c>
      <c r="E1879" t="s">
        <v>73</v>
      </c>
      <c r="F1879" s="2">
        <v>45454</v>
      </c>
      <c r="G1879" t="s">
        <v>648</v>
      </c>
      <c r="H1879" t="s">
        <v>1118</v>
      </c>
      <c r="I1879">
        <v>26.39</v>
      </c>
    </row>
    <row r="1880" spans="1:9" x14ac:dyDescent="0.35">
      <c r="A1880">
        <v>20003</v>
      </c>
      <c r="B1880">
        <v>132</v>
      </c>
      <c r="C1880" t="s">
        <v>499</v>
      </c>
      <c r="D1880">
        <v>149</v>
      </c>
      <c r="E1880" t="s">
        <v>73</v>
      </c>
      <c r="F1880" s="2">
        <v>45454</v>
      </c>
      <c r="G1880" t="s">
        <v>648</v>
      </c>
      <c r="H1880" t="s">
        <v>1121</v>
      </c>
      <c r="I1880">
        <v>2591</v>
      </c>
    </row>
    <row r="1881" spans="1:9" x14ac:dyDescent="0.35">
      <c r="A1881">
        <v>20004</v>
      </c>
      <c r="B1881">
        <v>132</v>
      </c>
      <c r="C1881" t="s">
        <v>499</v>
      </c>
      <c r="D1881">
        <v>149</v>
      </c>
      <c r="E1881" t="s">
        <v>73</v>
      </c>
      <c r="F1881" s="2">
        <v>45454</v>
      </c>
      <c r="G1881" t="s">
        <v>648</v>
      </c>
      <c r="H1881" t="s">
        <v>1121</v>
      </c>
      <c r="I1881">
        <v>574.5</v>
      </c>
    </row>
    <row r="1882" spans="1:9" x14ac:dyDescent="0.35">
      <c r="A1882">
        <v>20005</v>
      </c>
      <c r="B1882">
        <v>132</v>
      </c>
      <c r="C1882" t="s">
        <v>499</v>
      </c>
      <c r="D1882">
        <v>149</v>
      </c>
      <c r="E1882" t="s">
        <v>73</v>
      </c>
      <c r="F1882" s="2">
        <v>45454</v>
      </c>
      <c r="G1882" t="s">
        <v>648</v>
      </c>
      <c r="H1882" t="s">
        <v>1262</v>
      </c>
      <c r="I1882">
        <v>62.15</v>
      </c>
    </row>
    <row r="1883" spans="1:9" x14ac:dyDescent="0.35">
      <c r="A1883">
        <v>20006</v>
      </c>
      <c r="B1883">
        <v>132</v>
      </c>
      <c r="C1883" t="s">
        <v>499</v>
      </c>
      <c r="D1883">
        <v>149</v>
      </c>
      <c r="E1883" t="s">
        <v>73</v>
      </c>
      <c r="F1883" s="2">
        <v>45454</v>
      </c>
      <c r="G1883" t="s">
        <v>648</v>
      </c>
      <c r="H1883" t="s">
        <v>1263</v>
      </c>
      <c r="I1883">
        <v>105.09</v>
      </c>
    </row>
    <row r="1884" spans="1:9" x14ac:dyDescent="0.35">
      <c r="A1884">
        <v>20007</v>
      </c>
      <c r="B1884">
        <v>132</v>
      </c>
      <c r="C1884" t="s">
        <v>499</v>
      </c>
      <c r="D1884">
        <v>149</v>
      </c>
      <c r="E1884" t="s">
        <v>73</v>
      </c>
      <c r="F1884" s="2">
        <v>45454</v>
      </c>
      <c r="G1884" t="s">
        <v>650</v>
      </c>
      <c r="H1884" t="s">
        <v>1122</v>
      </c>
      <c r="I1884">
        <v>-8700</v>
      </c>
    </row>
    <row r="1885" spans="1:9" x14ac:dyDescent="0.35">
      <c r="A1885">
        <v>17192</v>
      </c>
      <c r="B1885">
        <v>134</v>
      </c>
      <c r="C1885" t="s">
        <v>139</v>
      </c>
      <c r="D1885">
        <v>149</v>
      </c>
      <c r="E1885" t="s">
        <v>73</v>
      </c>
      <c r="F1885" s="2">
        <v>45454</v>
      </c>
      <c r="G1885" t="s">
        <v>648</v>
      </c>
      <c r="H1885" t="s">
        <v>680</v>
      </c>
      <c r="I1885">
        <v>20000</v>
      </c>
    </row>
    <row r="1886" spans="1:9" x14ac:dyDescent="0.35">
      <c r="A1886">
        <v>17193</v>
      </c>
      <c r="B1886">
        <v>134</v>
      </c>
      <c r="C1886" t="s">
        <v>139</v>
      </c>
      <c r="D1886">
        <v>149</v>
      </c>
      <c r="E1886" t="s">
        <v>73</v>
      </c>
      <c r="F1886" s="2">
        <v>45454</v>
      </c>
      <c r="G1886" t="s">
        <v>650</v>
      </c>
      <c r="H1886" t="s">
        <v>749</v>
      </c>
      <c r="I1886">
        <v>-821.96</v>
      </c>
    </row>
    <row r="1887" spans="1:9" x14ac:dyDescent="0.35">
      <c r="A1887">
        <v>17194</v>
      </c>
      <c r="B1887">
        <v>134</v>
      </c>
      <c r="C1887" t="s">
        <v>139</v>
      </c>
      <c r="D1887">
        <v>149</v>
      </c>
      <c r="E1887" t="s">
        <v>73</v>
      </c>
      <c r="F1887" s="2">
        <v>45454</v>
      </c>
      <c r="G1887" t="s">
        <v>650</v>
      </c>
      <c r="H1887" t="s">
        <v>1010</v>
      </c>
      <c r="I1887">
        <v>-3392.2</v>
      </c>
    </row>
    <row r="1888" spans="1:9" x14ac:dyDescent="0.35">
      <c r="A1888">
        <v>17195</v>
      </c>
      <c r="B1888">
        <v>134</v>
      </c>
      <c r="C1888" t="s">
        <v>139</v>
      </c>
      <c r="D1888">
        <v>149</v>
      </c>
      <c r="E1888" t="s">
        <v>73</v>
      </c>
      <c r="F1888" s="2">
        <v>45454</v>
      </c>
      <c r="G1888" t="s">
        <v>650</v>
      </c>
      <c r="H1888" t="s">
        <v>1082</v>
      </c>
      <c r="I1888">
        <v>-2197.4499999999998</v>
      </c>
    </row>
    <row r="1889" spans="1:9" x14ac:dyDescent="0.35">
      <c r="A1889">
        <v>17196</v>
      </c>
      <c r="B1889">
        <v>134</v>
      </c>
      <c r="C1889" t="s">
        <v>139</v>
      </c>
      <c r="D1889">
        <v>149</v>
      </c>
      <c r="E1889" t="s">
        <v>73</v>
      </c>
      <c r="F1889" s="2">
        <v>45454</v>
      </c>
      <c r="G1889" t="s">
        <v>650</v>
      </c>
      <c r="H1889" t="s">
        <v>1005</v>
      </c>
      <c r="I1889">
        <v>-1563.25</v>
      </c>
    </row>
    <row r="1890" spans="1:9" x14ac:dyDescent="0.35">
      <c r="A1890">
        <v>17197</v>
      </c>
      <c r="B1890">
        <v>134</v>
      </c>
      <c r="C1890" t="s">
        <v>139</v>
      </c>
      <c r="D1890">
        <v>149</v>
      </c>
      <c r="E1890" t="s">
        <v>73</v>
      </c>
      <c r="F1890" s="2">
        <v>45454</v>
      </c>
      <c r="G1890" t="s">
        <v>650</v>
      </c>
      <c r="H1890" t="s">
        <v>1005</v>
      </c>
      <c r="I1890">
        <v>-5357.2</v>
      </c>
    </row>
    <row r="1891" spans="1:9" x14ac:dyDescent="0.35">
      <c r="A1891">
        <v>17198</v>
      </c>
      <c r="B1891">
        <v>134</v>
      </c>
      <c r="C1891" t="s">
        <v>139</v>
      </c>
      <c r="D1891">
        <v>149</v>
      </c>
      <c r="E1891" t="s">
        <v>73</v>
      </c>
      <c r="F1891" s="2">
        <v>45454</v>
      </c>
      <c r="G1891" t="s">
        <v>650</v>
      </c>
      <c r="H1891" t="s">
        <v>1264</v>
      </c>
      <c r="I1891">
        <v>-1490.5</v>
      </c>
    </row>
    <row r="1892" spans="1:9" x14ac:dyDescent="0.35">
      <c r="A1892">
        <v>17199</v>
      </c>
      <c r="B1892">
        <v>134</v>
      </c>
      <c r="C1892" t="s">
        <v>139</v>
      </c>
      <c r="D1892">
        <v>149</v>
      </c>
      <c r="E1892" t="s">
        <v>73</v>
      </c>
      <c r="F1892" s="2">
        <v>45454</v>
      </c>
      <c r="G1892" t="s">
        <v>650</v>
      </c>
      <c r="H1892" t="s">
        <v>1043</v>
      </c>
      <c r="I1892">
        <v>-2217.5500000000002</v>
      </c>
    </row>
    <row r="1893" spans="1:9" x14ac:dyDescent="0.35">
      <c r="A1893">
        <v>20352</v>
      </c>
      <c r="B1893">
        <v>133</v>
      </c>
      <c r="C1893" t="s">
        <v>305</v>
      </c>
      <c r="D1893">
        <v>149</v>
      </c>
      <c r="E1893" t="s">
        <v>73</v>
      </c>
      <c r="F1893" s="2">
        <v>45453</v>
      </c>
      <c r="G1893" t="s">
        <v>650</v>
      </c>
      <c r="H1893" t="s">
        <v>1073</v>
      </c>
      <c r="I1893">
        <v>-9265</v>
      </c>
    </row>
    <row r="1894" spans="1:9" x14ac:dyDescent="0.35">
      <c r="A1894">
        <v>20353</v>
      </c>
      <c r="B1894">
        <v>133</v>
      </c>
      <c r="C1894" t="s">
        <v>305</v>
      </c>
      <c r="D1894">
        <v>149</v>
      </c>
      <c r="E1894" t="s">
        <v>73</v>
      </c>
      <c r="F1894" s="2">
        <v>45453</v>
      </c>
      <c r="G1894" t="s">
        <v>650</v>
      </c>
      <c r="H1894" t="s">
        <v>1073</v>
      </c>
      <c r="I1894">
        <v>-1090</v>
      </c>
    </row>
    <row r="1895" spans="1:9" x14ac:dyDescent="0.35">
      <c r="A1895">
        <v>20354</v>
      </c>
      <c r="B1895">
        <v>133</v>
      </c>
      <c r="C1895" t="s">
        <v>305</v>
      </c>
      <c r="D1895">
        <v>149</v>
      </c>
      <c r="E1895" t="s">
        <v>73</v>
      </c>
      <c r="F1895" s="2">
        <v>45453</v>
      </c>
      <c r="G1895" t="s">
        <v>650</v>
      </c>
      <c r="H1895" t="s">
        <v>1081</v>
      </c>
      <c r="I1895">
        <v>-305.01</v>
      </c>
    </row>
    <row r="1896" spans="1:9" x14ac:dyDescent="0.35">
      <c r="A1896">
        <v>20355</v>
      </c>
      <c r="B1896">
        <v>133</v>
      </c>
      <c r="C1896" t="s">
        <v>305</v>
      </c>
      <c r="D1896">
        <v>149</v>
      </c>
      <c r="E1896" t="s">
        <v>73</v>
      </c>
      <c r="F1896" s="2">
        <v>45453</v>
      </c>
      <c r="G1896" t="s">
        <v>648</v>
      </c>
      <c r="H1896" t="s">
        <v>1265</v>
      </c>
      <c r="I1896">
        <v>575.66999999999996</v>
      </c>
    </row>
    <row r="1897" spans="1:9" x14ac:dyDescent="0.35">
      <c r="A1897">
        <v>20356</v>
      </c>
      <c r="B1897">
        <v>133</v>
      </c>
      <c r="C1897" t="s">
        <v>305</v>
      </c>
      <c r="D1897">
        <v>149</v>
      </c>
      <c r="E1897" t="s">
        <v>73</v>
      </c>
      <c r="F1897" s="2">
        <v>45453</v>
      </c>
      <c r="G1897" t="s">
        <v>648</v>
      </c>
      <c r="H1897" t="s">
        <v>1266</v>
      </c>
      <c r="I1897">
        <v>34823.22</v>
      </c>
    </row>
    <row r="1898" spans="1:9" x14ac:dyDescent="0.35">
      <c r="A1898">
        <v>20357</v>
      </c>
      <c r="B1898">
        <v>133</v>
      </c>
      <c r="C1898" t="s">
        <v>305</v>
      </c>
      <c r="D1898">
        <v>149</v>
      </c>
      <c r="E1898" t="s">
        <v>73</v>
      </c>
      <c r="F1898" s="2">
        <v>45453</v>
      </c>
      <c r="G1898" t="s">
        <v>650</v>
      </c>
      <c r="H1898" t="s">
        <v>1112</v>
      </c>
      <c r="I1898">
        <v>-8728.42</v>
      </c>
    </row>
    <row r="1899" spans="1:9" x14ac:dyDescent="0.35">
      <c r="A1899">
        <v>20358</v>
      </c>
      <c r="B1899">
        <v>133</v>
      </c>
      <c r="C1899" t="s">
        <v>305</v>
      </c>
      <c r="D1899">
        <v>149</v>
      </c>
      <c r="E1899" t="s">
        <v>73</v>
      </c>
      <c r="F1899" s="2">
        <v>45453</v>
      </c>
      <c r="G1899" t="s">
        <v>650</v>
      </c>
      <c r="H1899" t="s">
        <v>1267</v>
      </c>
      <c r="I1899">
        <v>-797.58</v>
      </c>
    </row>
    <row r="1900" spans="1:9" x14ac:dyDescent="0.35">
      <c r="A1900">
        <v>20359</v>
      </c>
      <c r="B1900">
        <v>133</v>
      </c>
      <c r="C1900" t="s">
        <v>305</v>
      </c>
      <c r="D1900">
        <v>149</v>
      </c>
      <c r="E1900" t="s">
        <v>73</v>
      </c>
      <c r="F1900" s="2">
        <v>45453</v>
      </c>
      <c r="G1900" t="s">
        <v>650</v>
      </c>
      <c r="H1900" t="s">
        <v>1268</v>
      </c>
      <c r="I1900">
        <v>-540.01</v>
      </c>
    </row>
    <row r="1901" spans="1:9" x14ac:dyDescent="0.35">
      <c r="A1901">
        <v>20360</v>
      </c>
      <c r="B1901">
        <v>133</v>
      </c>
      <c r="C1901" t="s">
        <v>305</v>
      </c>
      <c r="D1901">
        <v>149</v>
      </c>
      <c r="E1901" t="s">
        <v>73</v>
      </c>
      <c r="F1901" s="2">
        <v>45453</v>
      </c>
      <c r="G1901" t="s">
        <v>650</v>
      </c>
      <c r="H1901" t="s">
        <v>938</v>
      </c>
      <c r="I1901">
        <v>-664.91</v>
      </c>
    </row>
    <row r="1902" spans="1:9" x14ac:dyDescent="0.35">
      <c r="A1902">
        <v>20361</v>
      </c>
      <c r="B1902">
        <v>133</v>
      </c>
      <c r="C1902" t="s">
        <v>305</v>
      </c>
      <c r="D1902">
        <v>149</v>
      </c>
      <c r="E1902" t="s">
        <v>73</v>
      </c>
      <c r="F1902" s="2">
        <v>45453</v>
      </c>
      <c r="G1902" t="s">
        <v>650</v>
      </c>
      <c r="H1902" t="s">
        <v>960</v>
      </c>
      <c r="I1902">
        <v>-4209.76</v>
      </c>
    </row>
    <row r="1903" spans="1:9" x14ac:dyDescent="0.35">
      <c r="A1903">
        <v>20362</v>
      </c>
      <c r="B1903">
        <v>133</v>
      </c>
      <c r="C1903" t="s">
        <v>305</v>
      </c>
      <c r="D1903">
        <v>149</v>
      </c>
      <c r="E1903" t="s">
        <v>73</v>
      </c>
      <c r="F1903" s="2">
        <v>45453</v>
      </c>
      <c r="G1903" t="s">
        <v>650</v>
      </c>
      <c r="H1903" t="s">
        <v>853</v>
      </c>
      <c r="I1903">
        <v>-5000</v>
      </c>
    </row>
    <row r="1904" spans="1:9" x14ac:dyDescent="0.35">
      <c r="A1904">
        <v>20363</v>
      </c>
      <c r="B1904">
        <v>133</v>
      </c>
      <c r="C1904" t="s">
        <v>305</v>
      </c>
      <c r="D1904">
        <v>149</v>
      </c>
      <c r="E1904" t="s">
        <v>73</v>
      </c>
      <c r="F1904" s="2">
        <v>45453</v>
      </c>
      <c r="G1904" t="s">
        <v>650</v>
      </c>
      <c r="H1904" t="s">
        <v>968</v>
      </c>
      <c r="I1904">
        <v>-838.8</v>
      </c>
    </row>
    <row r="1905" spans="1:9" x14ac:dyDescent="0.35">
      <c r="A1905">
        <v>20364</v>
      </c>
      <c r="B1905">
        <v>133</v>
      </c>
      <c r="C1905" t="s">
        <v>305</v>
      </c>
      <c r="D1905">
        <v>149</v>
      </c>
      <c r="E1905" t="s">
        <v>73</v>
      </c>
      <c r="F1905" s="2">
        <v>45453</v>
      </c>
      <c r="G1905" t="s">
        <v>650</v>
      </c>
      <c r="H1905" t="s">
        <v>1246</v>
      </c>
      <c r="I1905">
        <v>-658.45</v>
      </c>
    </row>
    <row r="1906" spans="1:9" x14ac:dyDescent="0.35">
      <c r="A1906">
        <v>20365</v>
      </c>
      <c r="B1906">
        <v>133</v>
      </c>
      <c r="C1906" t="s">
        <v>305</v>
      </c>
      <c r="D1906">
        <v>149</v>
      </c>
      <c r="E1906" t="s">
        <v>73</v>
      </c>
      <c r="F1906" s="2">
        <v>45453</v>
      </c>
      <c r="G1906" t="s">
        <v>650</v>
      </c>
      <c r="H1906" t="s">
        <v>850</v>
      </c>
      <c r="I1906">
        <v>-2158.04</v>
      </c>
    </row>
    <row r="1907" spans="1:9" x14ac:dyDescent="0.35">
      <c r="A1907">
        <v>20366</v>
      </c>
      <c r="B1907">
        <v>133</v>
      </c>
      <c r="C1907" t="s">
        <v>305</v>
      </c>
      <c r="D1907">
        <v>149</v>
      </c>
      <c r="E1907" t="s">
        <v>73</v>
      </c>
      <c r="F1907" s="2">
        <v>45453</v>
      </c>
      <c r="G1907" t="s">
        <v>650</v>
      </c>
      <c r="H1907" t="s">
        <v>945</v>
      </c>
      <c r="I1907">
        <v>-85</v>
      </c>
    </row>
    <row r="1908" spans="1:9" x14ac:dyDescent="0.35">
      <c r="A1908">
        <v>20367</v>
      </c>
      <c r="B1908">
        <v>133</v>
      </c>
      <c r="C1908" t="s">
        <v>305</v>
      </c>
      <c r="D1908">
        <v>149</v>
      </c>
      <c r="E1908" t="s">
        <v>73</v>
      </c>
      <c r="F1908" s="2">
        <v>45453</v>
      </c>
      <c r="G1908" t="s">
        <v>650</v>
      </c>
      <c r="H1908" t="s">
        <v>946</v>
      </c>
      <c r="I1908">
        <v>-4140.88</v>
      </c>
    </row>
    <row r="1909" spans="1:9" x14ac:dyDescent="0.35">
      <c r="A1909">
        <v>20368</v>
      </c>
      <c r="B1909">
        <v>133</v>
      </c>
      <c r="C1909" t="s">
        <v>305</v>
      </c>
      <c r="D1909">
        <v>149</v>
      </c>
      <c r="E1909" t="s">
        <v>73</v>
      </c>
      <c r="F1909" s="2">
        <v>45453</v>
      </c>
      <c r="G1909" t="s">
        <v>650</v>
      </c>
      <c r="H1909" t="s">
        <v>850</v>
      </c>
      <c r="I1909">
        <v>-2045</v>
      </c>
    </row>
    <row r="1910" spans="1:9" x14ac:dyDescent="0.35">
      <c r="A1910">
        <v>19974</v>
      </c>
      <c r="B1910">
        <v>132</v>
      </c>
      <c r="C1910" t="s">
        <v>499</v>
      </c>
      <c r="D1910">
        <v>149</v>
      </c>
      <c r="E1910" t="s">
        <v>73</v>
      </c>
      <c r="F1910" s="2">
        <v>45453</v>
      </c>
      <c r="G1910" t="s">
        <v>648</v>
      </c>
      <c r="H1910" t="s">
        <v>1269</v>
      </c>
      <c r="I1910">
        <v>190</v>
      </c>
    </row>
    <row r="1911" spans="1:9" x14ac:dyDescent="0.35">
      <c r="A1911">
        <v>19975</v>
      </c>
      <c r="B1911">
        <v>132</v>
      </c>
      <c r="C1911" t="s">
        <v>499</v>
      </c>
      <c r="D1911">
        <v>149</v>
      </c>
      <c r="E1911" t="s">
        <v>73</v>
      </c>
      <c r="F1911" s="2">
        <v>45453</v>
      </c>
      <c r="G1911" t="s">
        <v>648</v>
      </c>
      <c r="H1911" t="s">
        <v>1270</v>
      </c>
      <c r="I1911">
        <v>201.02</v>
      </c>
    </row>
    <row r="1912" spans="1:9" x14ac:dyDescent="0.35">
      <c r="A1912">
        <v>19976</v>
      </c>
      <c r="B1912">
        <v>132</v>
      </c>
      <c r="C1912" t="s">
        <v>499</v>
      </c>
      <c r="D1912">
        <v>149</v>
      </c>
      <c r="E1912" t="s">
        <v>73</v>
      </c>
      <c r="F1912" s="2">
        <v>45453</v>
      </c>
      <c r="G1912" t="s">
        <v>648</v>
      </c>
      <c r="H1912" t="s">
        <v>1271</v>
      </c>
      <c r="I1912">
        <v>57.63</v>
      </c>
    </row>
    <row r="1913" spans="1:9" x14ac:dyDescent="0.35">
      <c r="A1913">
        <v>19977</v>
      </c>
      <c r="B1913">
        <v>132</v>
      </c>
      <c r="C1913" t="s">
        <v>499</v>
      </c>
      <c r="D1913">
        <v>149</v>
      </c>
      <c r="E1913" t="s">
        <v>73</v>
      </c>
      <c r="F1913" s="2">
        <v>45453</v>
      </c>
      <c r="G1913" t="s">
        <v>648</v>
      </c>
      <c r="H1913" t="s">
        <v>1272</v>
      </c>
      <c r="I1913">
        <v>92.66</v>
      </c>
    </row>
    <row r="1914" spans="1:9" x14ac:dyDescent="0.35">
      <c r="A1914">
        <v>19978</v>
      </c>
      <c r="B1914">
        <v>132</v>
      </c>
      <c r="C1914" t="s">
        <v>499</v>
      </c>
      <c r="D1914">
        <v>149</v>
      </c>
      <c r="E1914" t="s">
        <v>73</v>
      </c>
      <c r="F1914" s="2">
        <v>45453</v>
      </c>
      <c r="G1914" t="s">
        <v>648</v>
      </c>
      <c r="H1914" t="s">
        <v>1273</v>
      </c>
      <c r="I1914">
        <v>106.22</v>
      </c>
    </row>
    <row r="1915" spans="1:9" x14ac:dyDescent="0.35">
      <c r="A1915">
        <v>19979</v>
      </c>
      <c r="B1915">
        <v>132</v>
      </c>
      <c r="C1915" t="s">
        <v>499</v>
      </c>
      <c r="D1915">
        <v>149</v>
      </c>
      <c r="E1915" t="s">
        <v>73</v>
      </c>
      <c r="F1915" s="2">
        <v>45453</v>
      </c>
      <c r="G1915" t="s">
        <v>648</v>
      </c>
      <c r="H1915" t="s">
        <v>1274</v>
      </c>
      <c r="I1915">
        <v>459.91</v>
      </c>
    </row>
    <row r="1916" spans="1:9" x14ac:dyDescent="0.35">
      <c r="A1916">
        <v>19980</v>
      </c>
      <c r="B1916">
        <v>132</v>
      </c>
      <c r="C1916" t="s">
        <v>499</v>
      </c>
      <c r="D1916">
        <v>149</v>
      </c>
      <c r="E1916" t="s">
        <v>73</v>
      </c>
      <c r="F1916" s="2">
        <v>45453</v>
      </c>
      <c r="G1916" t="s">
        <v>648</v>
      </c>
      <c r="H1916" t="s">
        <v>1275</v>
      </c>
      <c r="I1916">
        <v>45.77</v>
      </c>
    </row>
    <row r="1917" spans="1:9" x14ac:dyDescent="0.35">
      <c r="A1917">
        <v>19981</v>
      </c>
      <c r="B1917">
        <v>132</v>
      </c>
      <c r="C1917" t="s">
        <v>499</v>
      </c>
      <c r="D1917">
        <v>149</v>
      </c>
      <c r="E1917" t="s">
        <v>73</v>
      </c>
      <c r="F1917" s="2">
        <v>45453</v>
      </c>
      <c r="G1917" t="s">
        <v>648</v>
      </c>
      <c r="H1917" t="s">
        <v>1276</v>
      </c>
      <c r="I1917">
        <v>330.86</v>
      </c>
    </row>
    <row r="1918" spans="1:9" x14ac:dyDescent="0.35">
      <c r="A1918">
        <v>19982</v>
      </c>
      <c r="B1918">
        <v>132</v>
      </c>
      <c r="C1918" t="s">
        <v>499</v>
      </c>
      <c r="D1918">
        <v>149</v>
      </c>
      <c r="E1918" t="s">
        <v>73</v>
      </c>
      <c r="F1918" s="2">
        <v>45453</v>
      </c>
      <c r="G1918" t="s">
        <v>650</v>
      </c>
      <c r="H1918" t="s">
        <v>1164</v>
      </c>
      <c r="I1918">
        <v>-3.54</v>
      </c>
    </row>
    <row r="1919" spans="1:9" x14ac:dyDescent="0.35">
      <c r="A1919">
        <v>19983</v>
      </c>
      <c r="B1919">
        <v>132</v>
      </c>
      <c r="C1919" t="s">
        <v>499</v>
      </c>
      <c r="D1919">
        <v>149</v>
      </c>
      <c r="E1919" t="s">
        <v>73</v>
      </c>
      <c r="F1919" s="2">
        <v>45453</v>
      </c>
      <c r="G1919" t="s">
        <v>650</v>
      </c>
      <c r="H1919" t="s">
        <v>1277</v>
      </c>
      <c r="I1919">
        <v>-3921.68</v>
      </c>
    </row>
    <row r="1920" spans="1:9" x14ac:dyDescent="0.35">
      <c r="A1920">
        <v>19984</v>
      </c>
      <c r="B1920">
        <v>132</v>
      </c>
      <c r="C1920" t="s">
        <v>499</v>
      </c>
      <c r="D1920">
        <v>149</v>
      </c>
      <c r="E1920" t="s">
        <v>73</v>
      </c>
      <c r="F1920" s="2">
        <v>45453</v>
      </c>
      <c r="G1920" t="s">
        <v>648</v>
      </c>
      <c r="H1920" t="s">
        <v>1115</v>
      </c>
      <c r="I1920">
        <v>410.22</v>
      </c>
    </row>
    <row r="1921" spans="1:9" x14ac:dyDescent="0.35">
      <c r="A1921">
        <v>19985</v>
      </c>
      <c r="B1921">
        <v>132</v>
      </c>
      <c r="C1921" t="s">
        <v>499</v>
      </c>
      <c r="D1921">
        <v>149</v>
      </c>
      <c r="E1921" t="s">
        <v>73</v>
      </c>
      <c r="F1921" s="2">
        <v>45453</v>
      </c>
      <c r="G1921" t="s">
        <v>648</v>
      </c>
      <c r="H1921" t="s">
        <v>1116</v>
      </c>
      <c r="I1921">
        <v>186.04</v>
      </c>
    </row>
    <row r="1922" spans="1:9" x14ac:dyDescent="0.35">
      <c r="A1922">
        <v>19986</v>
      </c>
      <c r="B1922">
        <v>132</v>
      </c>
      <c r="C1922" t="s">
        <v>499</v>
      </c>
      <c r="D1922">
        <v>149</v>
      </c>
      <c r="E1922" t="s">
        <v>73</v>
      </c>
      <c r="F1922" s="2">
        <v>45453</v>
      </c>
      <c r="G1922" t="s">
        <v>650</v>
      </c>
      <c r="H1922" t="s">
        <v>1277</v>
      </c>
      <c r="I1922">
        <v>-596.26</v>
      </c>
    </row>
    <row r="1923" spans="1:9" x14ac:dyDescent="0.35">
      <c r="A1923">
        <v>19987</v>
      </c>
      <c r="B1923">
        <v>132</v>
      </c>
      <c r="C1923" t="s">
        <v>499</v>
      </c>
      <c r="D1923">
        <v>149</v>
      </c>
      <c r="E1923" t="s">
        <v>73</v>
      </c>
      <c r="F1923" s="2">
        <v>45453</v>
      </c>
      <c r="G1923" t="s">
        <v>648</v>
      </c>
      <c r="H1923" t="s">
        <v>1117</v>
      </c>
      <c r="I1923">
        <v>230.66</v>
      </c>
    </row>
    <row r="1924" spans="1:9" x14ac:dyDescent="0.35">
      <c r="A1924">
        <v>19988</v>
      </c>
      <c r="B1924">
        <v>132</v>
      </c>
      <c r="C1924" t="s">
        <v>499</v>
      </c>
      <c r="D1924">
        <v>149</v>
      </c>
      <c r="E1924" t="s">
        <v>73</v>
      </c>
      <c r="F1924" s="2">
        <v>45453</v>
      </c>
      <c r="G1924" t="s">
        <v>648</v>
      </c>
      <c r="H1924" t="s">
        <v>1278</v>
      </c>
      <c r="I1924">
        <v>137.52000000000001</v>
      </c>
    </row>
    <row r="1925" spans="1:9" x14ac:dyDescent="0.35">
      <c r="A1925">
        <v>19989</v>
      </c>
      <c r="B1925">
        <v>132</v>
      </c>
      <c r="C1925" t="s">
        <v>499</v>
      </c>
      <c r="D1925">
        <v>149</v>
      </c>
      <c r="E1925" t="s">
        <v>73</v>
      </c>
      <c r="F1925" s="2">
        <v>45453</v>
      </c>
      <c r="G1925" t="s">
        <v>648</v>
      </c>
      <c r="H1925" t="s">
        <v>1118</v>
      </c>
      <c r="I1925">
        <v>4521.76</v>
      </c>
    </row>
    <row r="1926" spans="1:9" x14ac:dyDescent="0.35">
      <c r="A1926">
        <v>19990</v>
      </c>
      <c r="B1926">
        <v>132</v>
      </c>
      <c r="C1926" t="s">
        <v>499</v>
      </c>
      <c r="D1926">
        <v>149</v>
      </c>
      <c r="E1926" t="s">
        <v>73</v>
      </c>
      <c r="F1926" s="2">
        <v>45453</v>
      </c>
      <c r="G1926" t="s">
        <v>648</v>
      </c>
      <c r="H1926" t="s">
        <v>1119</v>
      </c>
      <c r="I1926">
        <v>8336.34</v>
      </c>
    </row>
    <row r="1927" spans="1:9" x14ac:dyDescent="0.35">
      <c r="A1927">
        <v>19991</v>
      </c>
      <c r="B1927">
        <v>132</v>
      </c>
      <c r="C1927" t="s">
        <v>499</v>
      </c>
      <c r="D1927">
        <v>149</v>
      </c>
      <c r="E1927" t="s">
        <v>73</v>
      </c>
      <c r="F1927" s="2">
        <v>45453</v>
      </c>
      <c r="G1927" t="s">
        <v>650</v>
      </c>
      <c r="H1927" t="s">
        <v>1277</v>
      </c>
      <c r="I1927">
        <v>-13226.28</v>
      </c>
    </row>
    <row r="1928" spans="1:9" x14ac:dyDescent="0.35">
      <c r="A1928">
        <v>19992</v>
      </c>
      <c r="B1928">
        <v>132</v>
      </c>
      <c r="C1928" t="s">
        <v>499</v>
      </c>
      <c r="D1928">
        <v>149</v>
      </c>
      <c r="E1928" t="s">
        <v>73</v>
      </c>
      <c r="F1928" s="2">
        <v>45453</v>
      </c>
      <c r="G1928" t="s">
        <v>648</v>
      </c>
      <c r="H1928" t="s">
        <v>1120</v>
      </c>
      <c r="I1928">
        <v>2269.77</v>
      </c>
    </row>
    <row r="1929" spans="1:9" x14ac:dyDescent="0.35">
      <c r="A1929">
        <v>19993</v>
      </c>
      <c r="B1929">
        <v>132</v>
      </c>
      <c r="C1929" t="s">
        <v>499</v>
      </c>
      <c r="D1929">
        <v>149</v>
      </c>
      <c r="E1929" t="s">
        <v>73</v>
      </c>
      <c r="F1929" s="2">
        <v>45453</v>
      </c>
      <c r="G1929" t="s">
        <v>650</v>
      </c>
      <c r="H1929" t="s">
        <v>1277</v>
      </c>
      <c r="I1929">
        <v>-2269.77</v>
      </c>
    </row>
    <row r="1930" spans="1:9" x14ac:dyDescent="0.35">
      <c r="A1930">
        <v>19994</v>
      </c>
      <c r="B1930">
        <v>132</v>
      </c>
      <c r="C1930" t="s">
        <v>499</v>
      </c>
      <c r="D1930">
        <v>149</v>
      </c>
      <c r="E1930" t="s">
        <v>73</v>
      </c>
      <c r="F1930" s="2">
        <v>45453</v>
      </c>
      <c r="G1930" t="s">
        <v>648</v>
      </c>
      <c r="H1930" t="s">
        <v>1121</v>
      </c>
      <c r="I1930">
        <v>42864.81</v>
      </c>
    </row>
    <row r="1931" spans="1:9" x14ac:dyDescent="0.35">
      <c r="A1931">
        <v>19995</v>
      </c>
      <c r="B1931">
        <v>132</v>
      </c>
      <c r="C1931" t="s">
        <v>499</v>
      </c>
      <c r="D1931">
        <v>149</v>
      </c>
      <c r="E1931" t="s">
        <v>73</v>
      </c>
      <c r="F1931" s="2">
        <v>45453</v>
      </c>
      <c r="G1931" t="s">
        <v>650</v>
      </c>
      <c r="H1931" t="s">
        <v>1279</v>
      </c>
      <c r="I1931">
        <v>-8041.59</v>
      </c>
    </row>
    <row r="1932" spans="1:9" x14ac:dyDescent="0.35">
      <c r="A1932">
        <v>19996</v>
      </c>
      <c r="B1932">
        <v>132</v>
      </c>
      <c r="C1932" t="s">
        <v>499</v>
      </c>
      <c r="D1932">
        <v>149</v>
      </c>
      <c r="E1932" t="s">
        <v>73</v>
      </c>
      <c r="F1932" s="2">
        <v>45453</v>
      </c>
      <c r="G1932" t="s">
        <v>648</v>
      </c>
      <c r="H1932" t="s">
        <v>1121</v>
      </c>
      <c r="I1932">
        <v>4358.83</v>
      </c>
    </row>
    <row r="1933" spans="1:9" x14ac:dyDescent="0.35">
      <c r="A1933">
        <v>19997</v>
      </c>
      <c r="B1933">
        <v>132</v>
      </c>
      <c r="C1933" t="s">
        <v>499</v>
      </c>
      <c r="D1933">
        <v>149</v>
      </c>
      <c r="E1933" t="s">
        <v>73</v>
      </c>
      <c r="F1933" s="2">
        <v>45453</v>
      </c>
      <c r="G1933" t="s">
        <v>650</v>
      </c>
      <c r="H1933" t="s">
        <v>1122</v>
      </c>
      <c r="I1933">
        <v>-34823.22</v>
      </c>
    </row>
    <row r="1934" spans="1:9" x14ac:dyDescent="0.35">
      <c r="A1934">
        <v>19998</v>
      </c>
      <c r="B1934">
        <v>132</v>
      </c>
      <c r="C1934" t="s">
        <v>499</v>
      </c>
      <c r="D1934">
        <v>149</v>
      </c>
      <c r="E1934" t="s">
        <v>73</v>
      </c>
      <c r="F1934" s="2">
        <v>45453</v>
      </c>
      <c r="G1934" t="s">
        <v>648</v>
      </c>
      <c r="H1934" t="s">
        <v>1280</v>
      </c>
      <c r="I1934">
        <v>166.86</v>
      </c>
    </row>
    <row r="1935" spans="1:9" x14ac:dyDescent="0.35">
      <c r="A1935">
        <v>17189</v>
      </c>
      <c r="B1935">
        <v>134</v>
      </c>
      <c r="C1935" t="s">
        <v>139</v>
      </c>
      <c r="D1935">
        <v>149</v>
      </c>
      <c r="E1935" t="s">
        <v>73</v>
      </c>
      <c r="F1935" s="2">
        <v>45453</v>
      </c>
      <c r="G1935" t="s">
        <v>650</v>
      </c>
      <c r="H1935" t="s">
        <v>1214</v>
      </c>
      <c r="I1935">
        <v>-224</v>
      </c>
    </row>
    <row r="1936" spans="1:9" x14ac:dyDescent="0.35">
      <c r="A1936">
        <v>17190</v>
      </c>
      <c r="B1936">
        <v>134</v>
      </c>
      <c r="C1936" t="s">
        <v>139</v>
      </c>
      <c r="D1936">
        <v>149</v>
      </c>
      <c r="E1936" t="s">
        <v>73</v>
      </c>
      <c r="F1936" s="2">
        <v>45453</v>
      </c>
      <c r="G1936" t="s">
        <v>650</v>
      </c>
      <c r="H1936" t="s">
        <v>817</v>
      </c>
      <c r="I1936">
        <v>-338.3</v>
      </c>
    </row>
    <row r="1937" spans="1:9" x14ac:dyDescent="0.35">
      <c r="A1937">
        <v>17191</v>
      </c>
      <c r="B1937">
        <v>134</v>
      </c>
      <c r="C1937" t="s">
        <v>139</v>
      </c>
      <c r="D1937">
        <v>149</v>
      </c>
      <c r="E1937" t="s">
        <v>73</v>
      </c>
      <c r="F1937" s="2">
        <v>45453</v>
      </c>
      <c r="G1937" t="s">
        <v>650</v>
      </c>
      <c r="H1937" t="s">
        <v>1213</v>
      </c>
      <c r="I1937">
        <v>-114.64</v>
      </c>
    </row>
    <row r="1938" spans="1:9" x14ac:dyDescent="0.35">
      <c r="A1938">
        <v>20344</v>
      </c>
      <c r="B1938">
        <v>133</v>
      </c>
      <c r="C1938" t="s">
        <v>305</v>
      </c>
      <c r="D1938">
        <v>149</v>
      </c>
      <c r="E1938" t="s">
        <v>73</v>
      </c>
      <c r="F1938" s="2">
        <v>45450</v>
      </c>
      <c r="G1938" t="s">
        <v>648</v>
      </c>
      <c r="H1938" t="s">
        <v>1281</v>
      </c>
      <c r="I1938">
        <v>25091.1</v>
      </c>
    </row>
    <row r="1939" spans="1:9" x14ac:dyDescent="0.35">
      <c r="A1939">
        <v>20345</v>
      </c>
      <c r="B1939">
        <v>133</v>
      </c>
      <c r="C1939" t="s">
        <v>305</v>
      </c>
      <c r="D1939">
        <v>149</v>
      </c>
      <c r="E1939" t="s">
        <v>73</v>
      </c>
      <c r="F1939" s="2">
        <v>45450</v>
      </c>
      <c r="G1939" t="s">
        <v>648</v>
      </c>
      <c r="H1939" t="s">
        <v>805</v>
      </c>
      <c r="I1939">
        <v>98.81</v>
      </c>
    </row>
    <row r="1940" spans="1:9" x14ac:dyDescent="0.35">
      <c r="A1940">
        <v>20346</v>
      </c>
      <c r="B1940">
        <v>133</v>
      </c>
      <c r="C1940" t="s">
        <v>305</v>
      </c>
      <c r="D1940">
        <v>149</v>
      </c>
      <c r="E1940" t="s">
        <v>73</v>
      </c>
      <c r="F1940" s="2">
        <v>45450</v>
      </c>
      <c r="G1940" t="s">
        <v>650</v>
      </c>
      <c r="H1940" t="s">
        <v>1282</v>
      </c>
      <c r="I1940">
        <v>-182.5</v>
      </c>
    </row>
    <row r="1941" spans="1:9" x14ac:dyDescent="0.35">
      <c r="A1941">
        <v>20347</v>
      </c>
      <c r="B1941">
        <v>133</v>
      </c>
      <c r="C1941" t="s">
        <v>305</v>
      </c>
      <c r="D1941">
        <v>149</v>
      </c>
      <c r="E1941" t="s">
        <v>73</v>
      </c>
      <c r="F1941" s="2">
        <v>45450</v>
      </c>
      <c r="G1941" t="s">
        <v>650</v>
      </c>
      <c r="H1941" t="s">
        <v>1283</v>
      </c>
      <c r="I1941">
        <v>-2711.32</v>
      </c>
    </row>
    <row r="1942" spans="1:9" x14ac:dyDescent="0.35">
      <c r="A1942">
        <v>20348</v>
      </c>
      <c r="B1942">
        <v>133</v>
      </c>
      <c r="C1942" t="s">
        <v>305</v>
      </c>
      <c r="D1942">
        <v>149</v>
      </c>
      <c r="E1942" t="s">
        <v>73</v>
      </c>
      <c r="F1942" s="2">
        <v>45450</v>
      </c>
      <c r="G1942" t="s">
        <v>650</v>
      </c>
      <c r="H1942" t="s">
        <v>1284</v>
      </c>
      <c r="I1942">
        <v>-541.85</v>
      </c>
    </row>
    <row r="1943" spans="1:9" x14ac:dyDescent="0.35">
      <c r="A1943">
        <v>20349</v>
      </c>
      <c r="B1943">
        <v>133</v>
      </c>
      <c r="C1943" t="s">
        <v>305</v>
      </c>
      <c r="D1943">
        <v>149</v>
      </c>
      <c r="E1943" t="s">
        <v>73</v>
      </c>
      <c r="F1943" s="2">
        <v>45450</v>
      </c>
      <c r="G1943" t="s">
        <v>650</v>
      </c>
      <c r="H1943" t="s">
        <v>952</v>
      </c>
      <c r="I1943">
        <v>-4402.05</v>
      </c>
    </row>
    <row r="1944" spans="1:9" x14ac:dyDescent="0.35">
      <c r="A1944">
        <v>20350</v>
      </c>
      <c r="B1944">
        <v>133</v>
      </c>
      <c r="C1944" t="s">
        <v>305</v>
      </c>
      <c r="D1944">
        <v>149</v>
      </c>
      <c r="E1944" t="s">
        <v>73</v>
      </c>
      <c r="F1944" s="2">
        <v>45450</v>
      </c>
      <c r="G1944" t="s">
        <v>650</v>
      </c>
      <c r="H1944" t="s">
        <v>876</v>
      </c>
      <c r="I1944">
        <v>-945.89</v>
      </c>
    </row>
    <row r="1945" spans="1:9" x14ac:dyDescent="0.35">
      <c r="A1945">
        <v>20351</v>
      </c>
      <c r="B1945">
        <v>133</v>
      </c>
      <c r="C1945" t="s">
        <v>305</v>
      </c>
      <c r="D1945">
        <v>149</v>
      </c>
      <c r="E1945" t="s">
        <v>73</v>
      </c>
      <c r="F1945" s="2">
        <v>45450</v>
      </c>
      <c r="G1945" t="s">
        <v>650</v>
      </c>
      <c r="H1945" t="s">
        <v>876</v>
      </c>
      <c r="I1945">
        <v>-1354.34</v>
      </c>
    </row>
    <row r="1946" spans="1:9" x14ac:dyDescent="0.35">
      <c r="A1946">
        <v>19963</v>
      </c>
      <c r="B1946">
        <v>132</v>
      </c>
      <c r="C1946" t="s">
        <v>499</v>
      </c>
      <c r="D1946">
        <v>149</v>
      </c>
      <c r="E1946" t="s">
        <v>73</v>
      </c>
      <c r="F1946" s="2">
        <v>45450</v>
      </c>
      <c r="G1946" t="s">
        <v>650</v>
      </c>
      <c r="H1946" t="s">
        <v>1285</v>
      </c>
      <c r="I1946">
        <v>-0.59</v>
      </c>
    </row>
    <row r="1947" spans="1:9" x14ac:dyDescent="0.35">
      <c r="A1947">
        <v>19964</v>
      </c>
      <c r="B1947">
        <v>132</v>
      </c>
      <c r="C1947" t="s">
        <v>499</v>
      </c>
      <c r="D1947">
        <v>149</v>
      </c>
      <c r="E1947" t="s">
        <v>73</v>
      </c>
      <c r="F1947" s="2">
        <v>45450</v>
      </c>
      <c r="G1947" t="s">
        <v>648</v>
      </c>
      <c r="H1947" t="s">
        <v>1116</v>
      </c>
      <c r="I1947">
        <v>522.51</v>
      </c>
    </row>
    <row r="1948" spans="1:9" x14ac:dyDescent="0.35">
      <c r="A1948">
        <v>19965</v>
      </c>
      <c r="B1948">
        <v>132</v>
      </c>
      <c r="C1948" t="s">
        <v>499</v>
      </c>
      <c r="D1948">
        <v>149</v>
      </c>
      <c r="E1948" t="s">
        <v>73</v>
      </c>
      <c r="F1948" s="2">
        <v>45450</v>
      </c>
      <c r="G1948" t="s">
        <v>648</v>
      </c>
      <c r="H1948" t="s">
        <v>1115</v>
      </c>
      <c r="I1948">
        <v>223.34</v>
      </c>
    </row>
    <row r="1949" spans="1:9" x14ac:dyDescent="0.35">
      <c r="A1949">
        <v>19966</v>
      </c>
      <c r="B1949">
        <v>132</v>
      </c>
      <c r="C1949" t="s">
        <v>499</v>
      </c>
      <c r="D1949">
        <v>149</v>
      </c>
      <c r="E1949" t="s">
        <v>73</v>
      </c>
      <c r="F1949" s="2">
        <v>45450</v>
      </c>
      <c r="G1949" t="s">
        <v>648</v>
      </c>
      <c r="H1949" t="s">
        <v>1119</v>
      </c>
      <c r="I1949">
        <v>575.47</v>
      </c>
    </row>
    <row r="1950" spans="1:9" x14ac:dyDescent="0.35">
      <c r="A1950">
        <v>19967</v>
      </c>
      <c r="B1950">
        <v>132</v>
      </c>
      <c r="C1950" t="s">
        <v>499</v>
      </c>
      <c r="D1950">
        <v>149</v>
      </c>
      <c r="E1950" t="s">
        <v>73</v>
      </c>
      <c r="F1950" s="2">
        <v>45450</v>
      </c>
      <c r="G1950" t="s">
        <v>648</v>
      </c>
      <c r="H1950" t="s">
        <v>1118</v>
      </c>
      <c r="I1950">
        <v>351.46</v>
      </c>
    </row>
    <row r="1951" spans="1:9" x14ac:dyDescent="0.35">
      <c r="A1951">
        <v>19968</v>
      </c>
      <c r="B1951">
        <v>132</v>
      </c>
      <c r="C1951" t="s">
        <v>499</v>
      </c>
      <c r="D1951">
        <v>149</v>
      </c>
      <c r="E1951" t="s">
        <v>73</v>
      </c>
      <c r="F1951" s="2">
        <v>45450</v>
      </c>
      <c r="G1951" t="s">
        <v>648</v>
      </c>
      <c r="H1951" t="s">
        <v>1121</v>
      </c>
      <c r="I1951">
        <v>20560.37</v>
      </c>
    </row>
    <row r="1952" spans="1:9" x14ac:dyDescent="0.35">
      <c r="A1952">
        <v>19969</v>
      </c>
      <c r="B1952">
        <v>132</v>
      </c>
      <c r="C1952" t="s">
        <v>499</v>
      </c>
      <c r="D1952">
        <v>149</v>
      </c>
      <c r="E1952" t="s">
        <v>73</v>
      </c>
      <c r="F1952" s="2">
        <v>45450</v>
      </c>
      <c r="G1952" t="s">
        <v>648</v>
      </c>
      <c r="H1952" t="s">
        <v>1121</v>
      </c>
      <c r="I1952">
        <v>1816.3</v>
      </c>
    </row>
    <row r="1953" spans="1:9" x14ac:dyDescent="0.35">
      <c r="A1953">
        <v>19970</v>
      </c>
      <c r="B1953">
        <v>132</v>
      </c>
      <c r="C1953" t="s">
        <v>499</v>
      </c>
      <c r="D1953">
        <v>149</v>
      </c>
      <c r="E1953" t="s">
        <v>73</v>
      </c>
      <c r="F1953" s="2">
        <v>45450</v>
      </c>
      <c r="G1953" t="s">
        <v>650</v>
      </c>
      <c r="H1953" t="s">
        <v>1122</v>
      </c>
      <c r="I1953">
        <v>-25091.1</v>
      </c>
    </row>
    <row r="1954" spans="1:9" x14ac:dyDescent="0.35">
      <c r="A1954">
        <v>19971</v>
      </c>
      <c r="B1954">
        <v>132</v>
      </c>
      <c r="C1954" t="s">
        <v>499</v>
      </c>
      <c r="D1954">
        <v>149</v>
      </c>
      <c r="E1954" t="s">
        <v>73</v>
      </c>
      <c r="F1954" s="2">
        <v>45450</v>
      </c>
      <c r="G1954" t="s">
        <v>648</v>
      </c>
      <c r="H1954" t="s">
        <v>1286</v>
      </c>
      <c r="I1954">
        <v>55.71</v>
      </c>
    </row>
    <row r="1955" spans="1:9" x14ac:dyDescent="0.35">
      <c r="A1955">
        <v>19972</v>
      </c>
      <c r="B1955">
        <v>132</v>
      </c>
      <c r="C1955" t="s">
        <v>499</v>
      </c>
      <c r="D1955">
        <v>149</v>
      </c>
      <c r="E1955" t="s">
        <v>73</v>
      </c>
      <c r="F1955" s="2">
        <v>45450</v>
      </c>
      <c r="G1955" t="s">
        <v>648</v>
      </c>
      <c r="H1955" t="s">
        <v>1287</v>
      </c>
      <c r="I1955">
        <v>405.67</v>
      </c>
    </row>
    <row r="1956" spans="1:9" x14ac:dyDescent="0.35">
      <c r="A1956">
        <v>19973</v>
      </c>
      <c r="B1956">
        <v>132</v>
      </c>
      <c r="C1956" t="s">
        <v>499</v>
      </c>
      <c r="D1956">
        <v>149</v>
      </c>
      <c r="E1956" t="s">
        <v>73</v>
      </c>
      <c r="F1956" s="2">
        <v>45450</v>
      </c>
      <c r="G1956" t="s">
        <v>648</v>
      </c>
      <c r="H1956" t="s">
        <v>1288</v>
      </c>
      <c r="I1956">
        <v>163.47</v>
      </c>
    </row>
    <row r="1957" spans="1:9" x14ac:dyDescent="0.35">
      <c r="A1957">
        <v>17187</v>
      </c>
      <c r="B1957">
        <v>134</v>
      </c>
      <c r="C1957" t="s">
        <v>139</v>
      </c>
      <c r="D1957">
        <v>149</v>
      </c>
      <c r="E1957" t="s">
        <v>73</v>
      </c>
      <c r="F1957" s="2">
        <v>45450</v>
      </c>
      <c r="G1957" t="s">
        <v>650</v>
      </c>
      <c r="H1957" t="s">
        <v>1202</v>
      </c>
      <c r="I1957">
        <v>-520.1</v>
      </c>
    </row>
    <row r="1958" spans="1:9" x14ac:dyDescent="0.35">
      <c r="A1958">
        <v>17188</v>
      </c>
      <c r="B1958">
        <v>134</v>
      </c>
      <c r="C1958" t="s">
        <v>139</v>
      </c>
      <c r="D1958">
        <v>149</v>
      </c>
      <c r="E1958" t="s">
        <v>73</v>
      </c>
      <c r="F1958" s="2">
        <v>45450</v>
      </c>
      <c r="G1958" t="s">
        <v>650</v>
      </c>
      <c r="H1958" t="s">
        <v>776</v>
      </c>
      <c r="I1958">
        <v>-2733.61</v>
      </c>
    </row>
    <row r="1959" spans="1:9" x14ac:dyDescent="0.35">
      <c r="A1959">
        <v>20339</v>
      </c>
      <c r="B1959">
        <v>133</v>
      </c>
      <c r="C1959" t="s">
        <v>305</v>
      </c>
      <c r="D1959">
        <v>149</v>
      </c>
      <c r="E1959" t="s">
        <v>73</v>
      </c>
      <c r="F1959" s="2">
        <v>45449</v>
      </c>
      <c r="G1959" t="s">
        <v>648</v>
      </c>
      <c r="H1959" t="s">
        <v>1289</v>
      </c>
      <c r="I1959">
        <v>7500</v>
      </c>
    </row>
    <row r="1960" spans="1:9" x14ac:dyDescent="0.35">
      <c r="A1960">
        <v>20340</v>
      </c>
      <c r="B1960">
        <v>133</v>
      </c>
      <c r="C1960" t="s">
        <v>305</v>
      </c>
      <c r="D1960">
        <v>149</v>
      </c>
      <c r="E1960" t="s">
        <v>73</v>
      </c>
      <c r="F1960" s="2">
        <v>45449</v>
      </c>
      <c r="G1960" t="s">
        <v>648</v>
      </c>
      <c r="H1960" t="s">
        <v>805</v>
      </c>
      <c r="I1960">
        <v>98.81</v>
      </c>
    </row>
    <row r="1961" spans="1:9" x14ac:dyDescent="0.35">
      <c r="A1961">
        <v>20341</v>
      </c>
      <c r="B1961">
        <v>133</v>
      </c>
      <c r="C1961" t="s">
        <v>305</v>
      </c>
      <c r="D1961">
        <v>149</v>
      </c>
      <c r="E1961" t="s">
        <v>73</v>
      </c>
      <c r="F1961" s="2">
        <v>45449</v>
      </c>
      <c r="G1961" t="s">
        <v>650</v>
      </c>
      <c r="H1961" t="s">
        <v>1290</v>
      </c>
      <c r="I1961">
        <v>-7946.88</v>
      </c>
    </row>
    <row r="1962" spans="1:9" x14ac:dyDescent="0.35">
      <c r="A1962">
        <v>20342</v>
      </c>
      <c r="B1962">
        <v>133</v>
      </c>
      <c r="C1962" t="s">
        <v>305</v>
      </c>
      <c r="D1962">
        <v>149</v>
      </c>
      <c r="E1962" t="s">
        <v>73</v>
      </c>
      <c r="F1962" s="2">
        <v>45449</v>
      </c>
      <c r="G1962" t="s">
        <v>650</v>
      </c>
      <c r="H1962" t="s">
        <v>1141</v>
      </c>
      <c r="I1962">
        <v>-4934.46</v>
      </c>
    </row>
    <row r="1963" spans="1:9" x14ac:dyDescent="0.35">
      <c r="A1963">
        <v>20343</v>
      </c>
      <c r="B1963">
        <v>133</v>
      </c>
      <c r="C1963" t="s">
        <v>305</v>
      </c>
      <c r="D1963">
        <v>149</v>
      </c>
      <c r="E1963" t="s">
        <v>73</v>
      </c>
      <c r="F1963" s="2">
        <v>45449</v>
      </c>
      <c r="G1963" t="s">
        <v>650</v>
      </c>
      <c r="H1963" t="s">
        <v>1111</v>
      </c>
      <c r="I1963">
        <v>-5592.16</v>
      </c>
    </row>
    <row r="1964" spans="1:9" x14ac:dyDescent="0.35">
      <c r="A1964">
        <v>19950</v>
      </c>
      <c r="B1964">
        <v>132</v>
      </c>
      <c r="C1964" t="s">
        <v>499</v>
      </c>
      <c r="D1964">
        <v>149</v>
      </c>
      <c r="E1964" t="s">
        <v>73</v>
      </c>
      <c r="F1964" s="2">
        <v>45449</v>
      </c>
      <c r="G1964" t="s">
        <v>650</v>
      </c>
      <c r="H1964" t="s">
        <v>1291</v>
      </c>
      <c r="I1964">
        <v>-0.5</v>
      </c>
    </row>
    <row r="1965" spans="1:9" x14ac:dyDescent="0.35">
      <c r="A1965">
        <v>19951</v>
      </c>
      <c r="B1965">
        <v>132</v>
      </c>
      <c r="C1965" t="s">
        <v>499</v>
      </c>
      <c r="D1965">
        <v>149</v>
      </c>
      <c r="E1965" t="s">
        <v>73</v>
      </c>
      <c r="F1965" s="2">
        <v>45449</v>
      </c>
      <c r="G1965" t="s">
        <v>648</v>
      </c>
      <c r="H1965" t="s">
        <v>1115</v>
      </c>
      <c r="I1965">
        <v>124.01</v>
      </c>
    </row>
    <row r="1966" spans="1:9" x14ac:dyDescent="0.35">
      <c r="A1966">
        <v>19952</v>
      </c>
      <c r="B1966">
        <v>132</v>
      </c>
      <c r="C1966" t="s">
        <v>499</v>
      </c>
      <c r="D1966">
        <v>149</v>
      </c>
      <c r="E1966" t="s">
        <v>73</v>
      </c>
      <c r="F1966" s="2">
        <v>45449</v>
      </c>
      <c r="G1966" t="s">
        <v>648</v>
      </c>
      <c r="H1966" t="s">
        <v>1145</v>
      </c>
      <c r="I1966">
        <v>3084.58</v>
      </c>
    </row>
    <row r="1967" spans="1:9" x14ac:dyDescent="0.35">
      <c r="A1967">
        <v>19953</v>
      </c>
      <c r="B1967">
        <v>132</v>
      </c>
      <c r="C1967" t="s">
        <v>499</v>
      </c>
      <c r="D1967">
        <v>149</v>
      </c>
      <c r="E1967" t="s">
        <v>73</v>
      </c>
      <c r="F1967" s="2">
        <v>45449</v>
      </c>
      <c r="G1967" t="s">
        <v>648</v>
      </c>
      <c r="H1967" t="s">
        <v>1119</v>
      </c>
      <c r="I1967">
        <v>1528.43</v>
      </c>
    </row>
    <row r="1968" spans="1:9" x14ac:dyDescent="0.35">
      <c r="A1968">
        <v>19954</v>
      </c>
      <c r="B1968">
        <v>132</v>
      </c>
      <c r="C1968" t="s">
        <v>499</v>
      </c>
      <c r="D1968">
        <v>149</v>
      </c>
      <c r="E1968" t="s">
        <v>73</v>
      </c>
      <c r="F1968" s="2">
        <v>45449</v>
      </c>
      <c r="G1968" t="s">
        <v>648</v>
      </c>
      <c r="H1968" t="s">
        <v>1120</v>
      </c>
      <c r="I1968">
        <v>508.54</v>
      </c>
    </row>
    <row r="1969" spans="1:9" x14ac:dyDescent="0.35">
      <c r="A1969">
        <v>19955</v>
      </c>
      <c r="B1969">
        <v>132</v>
      </c>
      <c r="C1969" t="s">
        <v>499</v>
      </c>
      <c r="D1969">
        <v>149</v>
      </c>
      <c r="E1969" t="s">
        <v>73</v>
      </c>
      <c r="F1969" s="2">
        <v>45449</v>
      </c>
      <c r="G1969" t="s">
        <v>648</v>
      </c>
      <c r="H1969" t="s">
        <v>1146</v>
      </c>
      <c r="I1969">
        <v>392.97</v>
      </c>
    </row>
    <row r="1970" spans="1:9" x14ac:dyDescent="0.35">
      <c r="A1970">
        <v>19956</v>
      </c>
      <c r="B1970">
        <v>132</v>
      </c>
      <c r="C1970" t="s">
        <v>499</v>
      </c>
      <c r="D1970">
        <v>149</v>
      </c>
      <c r="E1970" t="s">
        <v>73</v>
      </c>
      <c r="F1970" s="2">
        <v>45449</v>
      </c>
      <c r="G1970" t="s">
        <v>648</v>
      </c>
      <c r="H1970" t="s">
        <v>1121</v>
      </c>
      <c r="I1970">
        <v>8751.02</v>
      </c>
    </row>
    <row r="1971" spans="1:9" x14ac:dyDescent="0.35">
      <c r="A1971">
        <v>19957</v>
      </c>
      <c r="B1971">
        <v>132</v>
      </c>
      <c r="C1971" t="s">
        <v>499</v>
      </c>
      <c r="D1971">
        <v>149</v>
      </c>
      <c r="E1971" t="s">
        <v>73</v>
      </c>
      <c r="F1971" s="2">
        <v>45449</v>
      </c>
      <c r="G1971" t="s">
        <v>648</v>
      </c>
      <c r="H1971" t="s">
        <v>1121</v>
      </c>
      <c r="I1971">
        <v>191.24</v>
      </c>
    </row>
    <row r="1972" spans="1:9" x14ac:dyDescent="0.35">
      <c r="A1972">
        <v>19958</v>
      </c>
      <c r="B1972">
        <v>132</v>
      </c>
      <c r="C1972" t="s">
        <v>499</v>
      </c>
      <c r="D1972">
        <v>149</v>
      </c>
      <c r="E1972" t="s">
        <v>73</v>
      </c>
      <c r="F1972" s="2">
        <v>45449</v>
      </c>
      <c r="G1972" t="s">
        <v>648</v>
      </c>
      <c r="H1972" t="s">
        <v>1292</v>
      </c>
      <c r="I1972">
        <v>25000</v>
      </c>
    </row>
    <row r="1973" spans="1:9" x14ac:dyDescent="0.35">
      <c r="A1973">
        <v>19959</v>
      </c>
      <c r="B1973">
        <v>132</v>
      </c>
      <c r="C1973" t="s">
        <v>499</v>
      </c>
      <c r="D1973">
        <v>149</v>
      </c>
      <c r="E1973" t="s">
        <v>73</v>
      </c>
      <c r="F1973" s="2">
        <v>45449</v>
      </c>
      <c r="G1973" t="s">
        <v>650</v>
      </c>
      <c r="H1973" t="s">
        <v>1122</v>
      </c>
      <c r="I1973">
        <v>-7500</v>
      </c>
    </row>
    <row r="1974" spans="1:9" x14ac:dyDescent="0.35">
      <c r="A1974">
        <v>19960</v>
      </c>
      <c r="B1974">
        <v>132</v>
      </c>
      <c r="C1974" t="s">
        <v>499</v>
      </c>
      <c r="D1974">
        <v>149</v>
      </c>
      <c r="E1974" t="s">
        <v>73</v>
      </c>
      <c r="F1974" s="2">
        <v>45449</v>
      </c>
      <c r="G1974" t="s">
        <v>650</v>
      </c>
      <c r="H1974" t="s">
        <v>1293</v>
      </c>
      <c r="I1974">
        <v>-81273.06</v>
      </c>
    </row>
    <row r="1975" spans="1:9" x14ac:dyDescent="0.35">
      <c r="A1975">
        <v>19961</v>
      </c>
      <c r="B1975">
        <v>132</v>
      </c>
      <c r="C1975" t="s">
        <v>499</v>
      </c>
      <c r="D1975">
        <v>149</v>
      </c>
      <c r="E1975" t="s">
        <v>73</v>
      </c>
      <c r="F1975" s="2">
        <v>45449</v>
      </c>
      <c r="G1975" t="s">
        <v>648</v>
      </c>
      <c r="H1975" t="s">
        <v>1294</v>
      </c>
      <c r="I1975">
        <v>79</v>
      </c>
    </row>
    <row r="1976" spans="1:9" x14ac:dyDescent="0.35">
      <c r="A1976">
        <v>17185</v>
      </c>
      <c r="B1976">
        <v>134</v>
      </c>
      <c r="C1976" t="s">
        <v>139</v>
      </c>
      <c r="D1976">
        <v>149</v>
      </c>
      <c r="E1976" t="s">
        <v>73</v>
      </c>
      <c r="F1976" s="2">
        <v>45449</v>
      </c>
      <c r="G1976" t="s">
        <v>648</v>
      </c>
      <c r="H1976" t="s">
        <v>680</v>
      </c>
      <c r="I1976">
        <v>10000</v>
      </c>
    </row>
    <row r="1977" spans="1:9" x14ac:dyDescent="0.35">
      <c r="A1977">
        <v>17186</v>
      </c>
      <c r="B1977">
        <v>134</v>
      </c>
      <c r="C1977" t="s">
        <v>139</v>
      </c>
      <c r="D1977">
        <v>149</v>
      </c>
      <c r="E1977" t="s">
        <v>73</v>
      </c>
      <c r="F1977" s="2">
        <v>45449</v>
      </c>
      <c r="G1977" t="s">
        <v>650</v>
      </c>
      <c r="H1977" t="s">
        <v>776</v>
      </c>
      <c r="I1977">
        <v>-4050.01</v>
      </c>
    </row>
    <row r="1978" spans="1:9" x14ac:dyDescent="0.35">
      <c r="A1978">
        <v>20329</v>
      </c>
      <c r="B1978">
        <v>133</v>
      </c>
      <c r="C1978" t="s">
        <v>305</v>
      </c>
      <c r="D1978">
        <v>149</v>
      </c>
      <c r="E1978" t="s">
        <v>73</v>
      </c>
      <c r="F1978" s="2">
        <v>45448</v>
      </c>
      <c r="G1978" t="s">
        <v>650</v>
      </c>
      <c r="H1978" t="s">
        <v>1110</v>
      </c>
      <c r="I1978">
        <v>-3350</v>
      </c>
    </row>
    <row r="1979" spans="1:9" x14ac:dyDescent="0.35">
      <c r="A1979">
        <v>20330</v>
      </c>
      <c r="B1979">
        <v>133</v>
      </c>
      <c r="C1979" t="s">
        <v>305</v>
      </c>
      <c r="D1979">
        <v>149</v>
      </c>
      <c r="E1979" t="s">
        <v>73</v>
      </c>
      <c r="F1979" s="2">
        <v>45448</v>
      </c>
      <c r="G1979" t="s">
        <v>650</v>
      </c>
      <c r="H1979" t="s">
        <v>1109</v>
      </c>
      <c r="I1979">
        <v>-427</v>
      </c>
    </row>
    <row r="1980" spans="1:9" x14ac:dyDescent="0.35">
      <c r="A1980">
        <v>20331</v>
      </c>
      <c r="B1980">
        <v>133</v>
      </c>
      <c r="C1980" t="s">
        <v>305</v>
      </c>
      <c r="D1980">
        <v>149</v>
      </c>
      <c r="E1980" t="s">
        <v>73</v>
      </c>
      <c r="F1980" s="2">
        <v>45448</v>
      </c>
      <c r="G1980" t="s">
        <v>650</v>
      </c>
      <c r="H1980" t="s">
        <v>1080</v>
      </c>
      <c r="I1980">
        <v>-5000</v>
      </c>
    </row>
    <row r="1981" spans="1:9" x14ac:dyDescent="0.35">
      <c r="A1981">
        <v>20332</v>
      </c>
      <c r="B1981">
        <v>133</v>
      </c>
      <c r="C1981" t="s">
        <v>305</v>
      </c>
      <c r="D1981">
        <v>149</v>
      </c>
      <c r="E1981" t="s">
        <v>73</v>
      </c>
      <c r="F1981" s="2">
        <v>45448</v>
      </c>
      <c r="G1981" t="s">
        <v>650</v>
      </c>
      <c r="H1981" t="s">
        <v>1109</v>
      </c>
      <c r="I1981">
        <v>-5000</v>
      </c>
    </row>
    <row r="1982" spans="1:9" x14ac:dyDescent="0.35">
      <c r="A1982">
        <v>20333</v>
      </c>
      <c r="B1982">
        <v>133</v>
      </c>
      <c r="C1982" t="s">
        <v>305</v>
      </c>
      <c r="D1982">
        <v>149</v>
      </c>
      <c r="E1982" t="s">
        <v>73</v>
      </c>
      <c r="F1982" s="2">
        <v>45448</v>
      </c>
      <c r="G1982" t="s">
        <v>650</v>
      </c>
      <c r="H1982" t="s">
        <v>1109</v>
      </c>
      <c r="I1982">
        <v>-96.1</v>
      </c>
    </row>
    <row r="1983" spans="1:9" x14ac:dyDescent="0.35">
      <c r="A1983">
        <v>20334</v>
      </c>
      <c r="B1983">
        <v>133</v>
      </c>
      <c r="C1983" t="s">
        <v>305</v>
      </c>
      <c r="D1983">
        <v>149</v>
      </c>
      <c r="E1983" t="s">
        <v>73</v>
      </c>
      <c r="F1983" s="2">
        <v>45448</v>
      </c>
      <c r="G1983" t="s">
        <v>650</v>
      </c>
      <c r="H1983" t="s">
        <v>1018</v>
      </c>
      <c r="I1983">
        <v>-135</v>
      </c>
    </row>
    <row r="1984" spans="1:9" x14ac:dyDescent="0.35">
      <c r="A1984">
        <v>20335</v>
      </c>
      <c r="B1984">
        <v>133</v>
      </c>
      <c r="C1984" t="s">
        <v>305</v>
      </c>
      <c r="D1984">
        <v>149</v>
      </c>
      <c r="E1984" t="s">
        <v>73</v>
      </c>
      <c r="F1984" s="2">
        <v>45448</v>
      </c>
      <c r="G1984" t="s">
        <v>650</v>
      </c>
      <c r="H1984" t="s">
        <v>962</v>
      </c>
      <c r="I1984">
        <v>-1082.19</v>
      </c>
    </row>
    <row r="1985" spans="1:9" x14ac:dyDescent="0.35">
      <c r="A1985">
        <v>20336</v>
      </c>
      <c r="B1985">
        <v>133</v>
      </c>
      <c r="C1985" t="s">
        <v>305</v>
      </c>
      <c r="D1985">
        <v>149</v>
      </c>
      <c r="E1985" t="s">
        <v>73</v>
      </c>
      <c r="F1985" s="2">
        <v>45448</v>
      </c>
      <c r="G1985" t="s">
        <v>650</v>
      </c>
      <c r="H1985" t="s">
        <v>944</v>
      </c>
      <c r="I1985">
        <v>-5638.62</v>
      </c>
    </row>
    <row r="1986" spans="1:9" x14ac:dyDescent="0.35">
      <c r="A1986">
        <v>20337</v>
      </c>
      <c r="B1986">
        <v>133</v>
      </c>
      <c r="C1986" t="s">
        <v>305</v>
      </c>
      <c r="D1986">
        <v>149</v>
      </c>
      <c r="E1986" t="s">
        <v>73</v>
      </c>
      <c r="F1986" s="2">
        <v>45448</v>
      </c>
      <c r="G1986" t="s">
        <v>650</v>
      </c>
      <c r="H1986" t="s">
        <v>1295</v>
      </c>
      <c r="I1986">
        <v>-9461</v>
      </c>
    </row>
    <row r="1987" spans="1:9" x14ac:dyDescent="0.35">
      <c r="A1987">
        <v>20338</v>
      </c>
      <c r="B1987">
        <v>133</v>
      </c>
      <c r="C1987" t="s">
        <v>305</v>
      </c>
      <c r="D1987">
        <v>149</v>
      </c>
      <c r="E1987" t="s">
        <v>73</v>
      </c>
      <c r="F1987" s="2">
        <v>45448</v>
      </c>
      <c r="G1987" t="s">
        <v>650</v>
      </c>
      <c r="H1987" t="s">
        <v>868</v>
      </c>
      <c r="I1987">
        <v>-2497</v>
      </c>
    </row>
    <row r="1988" spans="1:9" x14ac:dyDescent="0.35">
      <c r="A1988">
        <v>19943</v>
      </c>
      <c r="B1988">
        <v>132</v>
      </c>
      <c r="C1988" t="s">
        <v>499</v>
      </c>
      <c r="D1988">
        <v>149</v>
      </c>
      <c r="E1988" t="s">
        <v>73</v>
      </c>
      <c r="F1988" s="2">
        <v>45448</v>
      </c>
      <c r="G1988" t="s">
        <v>650</v>
      </c>
      <c r="H1988" t="s">
        <v>1296</v>
      </c>
      <c r="I1988">
        <v>-2.5499999999999998</v>
      </c>
    </row>
    <row r="1989" spans="1:9" x14ac:dyDescent="0.35">
      <c r="A1989">
        <v>19944</v>
      </c>
      <c r="B1989">
        <v>132</v>
      </c>
      <c r="C1989" t="s">
        <v>499</v>
      </c>
      <c r="D1989">
        <v>149</v>
      </c>
      <c r="E1989" t="s">
        <v>73</v>
      </c>
      <c r="F1989" s="2">
        <v>45448</v>
      </c>
      <c r="G1989" t="s">
        <v>648</v>
      </c>
      <c r="H1989" t="s">
        <v>1118</v>
      </c>
      <c r="I1989">
        <v>796.37</v>
      </c>
    </row>
    <row r="1990" spans="1:9" x14ac:dyDescent="0.35">
      <c r="A1990">
        <v>19945</v>
      </c>
      <c r="B1990">
        <v>132</v>
      </c>
      <c r="C1990" t="s">
        <v>499</v>
      </c>
      <c r="D1990">
        <v>149</v>
      </c>
      <c r="E1990" t="s">
        <v>73</v>
      </c>
      <c r="F1990" s="2">
        <v>45448</v>
      </c>
      <c r="G1990" t="s">
        <v>648</v>
      </c>
      <c r="H1990" t="s">
        <v>1119</v>
      </c>
      <c r="I1990">
        <v>2340.59</v>
      </c>
    </row>
    <row r="1991" spans="1:9" x14ac:dyDescent="0.35">
      <c r="A1991">
        <v>19946</v>
      </c>
      <c r="B1991">
        <v>132</v>
      </c>
      <c r="C1991" t="s">
        <v>499</v>
      </c>
      <c r="D1991">
        <v>149</v>
      </c>
      <c r="E1991" t="s">
        <v>73</v>
      </c>
      <c r="F1991" s="2">
        <v>45448</v>
      </c>
      <c r="G1991" t="s">
        <v>648</v>
      </c>
      <c r="H1991" t="s">
        <v>1121</v>
      </c>
      <c r="I1991">
        <v>3201.92</v>
      </c>
    </row>
    <row r="1992" spans="1:9" x14ac:dyDescent="0.35">
      <c r="A1992">
        <v>19947</v>
      </c>
      <c r="B1992">
        <v>132</v>
      </c>
      <c r="C1992" t="s">
        <v>499</v>
      </c>
      <c r="D1992">
        <v>149</v>
      </c>
      <c r="E1992" t="s">
        <v>73</v>
      </c>
      <c r="F1992" s="2">
        <v>45448</v>
      </c>
      <c r="G1992" t="s">
        <v>648</v>
      </c>
      <c r="H1992" t="s">
        <v>1121</v>
      </c>
      <c r="I1992">
        <v>479.27</v>
      </c>
    </row>
    <row r="1993" spans="1:9" x14ac:dyDescent="0.35">
      <c r="A1993">
        <v>19948</v>
      </c>
      <c r="B1993">
        <v>132</v>
      </c>
      <c r="C1993" t="s">
        <v>499</v>
      </c>
      <c r="D1993">
        <v>149</v>
      </c>
      <c r="E1993" t="s">
        <v>73</v>
      </c>
      <c r="F1993" s="2">
        <v>45448</v>
      </c>
      <c r="G1993" t="s">
        <v>648</v>
      </c>
      <c r="H1993" t="s">
        <v>1297</v>
      </c>
      <c r="I1993">
        <v>20.3</v>
      </c>
    </row>
    <row r="1994" spans="1:9" x14ac:dyDescent="0.35">
      <c r="A1994">
        <v>17181</v>
      </c>
      <c r="B1994">
        <v>134</v>
      </c>
      <c r="C1994" t="s">
        <v>139</v>
      </c>
      <c r="D1994">
        <v>149</v>
      </c>
      <c r="E1994" t="s">
        <v>73</v>
      </c>
      <c r="F1994" s="2">
        <v>45448</v>
      </c>
      <c r="G1994" t="s">
        <v>650</v>
      </c>
      <c r="H1994" t="s">
        <v>1082</v>
      </c>
      <c r="I1994">
        <v>-1581.83</v>
      </c>
    </row>
    <row r="1995" spans="1:9" x14ac:dyDescent="0.35">
      <c r="A1995">
        <v>17182</v>
      </c>
      <c r="B1995">
        <v>134</v>
      </c>
      <c r="C1995" t="s">
        <v>139</v>
      </c>
      <c r="D1995">
        <v>149</v>
      </c>
      <c r="E1995" t="s">
        <v>73</v>
      </c>
      <c r="F1995" s="2">
        <v>45448</v>
      </c>
      <c r="G1995" t="s">
        <v>650</v>
      </c>
      <c r="H1995" t="s">
        <v>1005</v>
      </c>
      <c r="I1995">
        <v>-3423.6</v>
      </c>
    </row>
    <row r="1996" spans="1:9" x14ac:dyDescent="0.35">
      <c r="A1996">
        <v>17183</v>
      </c>
      <c r="B1996">
        <v>134</v>
      </c>
      <c r="C1996" t="s">
        <v>139</v>
      </c>
      <c r="D1996">
        <v>149</v>
      </c>
      <c r="E1996" t="s">
        <v>73</v>
      </c>
      <c r="F1996" s="2">
        <v>45448</v>
      </c>
      <c r="G1996" t="s">
        <v>650</v>
      </c>
      <c r="H1996" t="s">
        <v>749</v>
      </c>
      <c r="I1996">
        <v>-402.54</v>
      </c>
    </row>
    <row r="1997" spans="1:9" x14ac:dyDescent="0.35">
      <c r="A1997">
        <v>17184</v>
      </c>
      <c r="B1997">
        <v>134</v>
      </c>
      <c r="C1997" t="s">
        <v>139</v>
      </c>
      <c r="D1997">
        <v>149</v>
      </c>
      <c r="E1997" t="s">
        <v>73</v>
      </c>
      <c r="F1997" s="2">
        <v>45448</v>
      </c>
      <c r="G1997" t="s">
        <v>650</v>
      </c>
      <c r="H1997" t="s">
        <v>1053</v>
      </c>
      <c r="I1997">
        <v>-1950</v>
      </c>
    </row>
    <row r="1998" spans="1:9" x14ac:dyDescent="0.35">
      <c r="A1998">
        <v>20320</v>
      </c>
      <c r="B1998">
        <v>133</v>
      </c>
      <c r="C1998" t="s">
        <v>305</v>
      </c>
      <c r="D1998">
        <v>149</v>
      </c>
      <c r="E1998" t="s">
        <v>73</v>
      </c>
      <c r="F1998" s="2">
        <v>45447</v>
      </c>
      <c r="G1998" t="s">
        <v>650</v>
      </c>
      <c r="H1998" t="s">
        <v>1104</v>
      </c>
      <c r="I1998">
        <v>-410.01</v>
      </c>
    </row>
    <row r="1999" spans="1:9" x14ac:dyDescent="0.35">
      <c r="A1999">
        <v>20321</v>
      </c>
      <c r="B1999">
        <v>133</v>
      </c>
      <c r="C1999" t="s">
        <v>305</v>
      </c>
      <c r="D1999">
        <v>149</v>
      </c>
      <c r="E1999" t="s">
        <v>73</v>
      </c>
      <c r="F1999" s="2">
        <v>45447</v>
      </c>
      <c r="G1999" t="s">
        <v>650</v>
      </c>
      <c r="H1999" t="s">
        <v>966</v>
      </c>
      <c r="I1999">
        <v>-49.91</v>
      </c>
    </row>
    <row r="2000" spans="1:9" x14ac:dyDescent="0.35">
      <c r="A2000">
        <v>20322</v>
      </c>
      <c r="B2000">
        <v>133</v>
      </c>
      <c r="C2000" t="s">
        <v>305</v>
      </c>
      <c r="D2000">
        <v>149</v>
      </c>
      <c r="E2000" t="s">
        <v>73</v>
      </c>
      <c r="F2000" s="2">
        <v>45447</v>
      </c>
      <c r="G2000" t="s">
        <v>650</v>
      </c>
      <c r="H2000" t="s">
        <v>1105</v>
      </c>
      <c r="I2000">
        <v>-627.38</v>
      </c>
    </row>
    <row r="2001" spans="1:9" x14ac:dyDescent="0.35">
      <c r="A2001">
        <v>20323</v>
      </c>
      <c r="B2001">
        <v>133</v>
      </c>
      <c r="C2001" t="s">
        <v>305</v>
      </c>
      <c r="D2001">
        <v>149</v>
      </c>
      <c r="E2001" t="s">
        <v>73</v>
      </c>
      <c r="F2001" s="2">
        <v>45447</v>
      </c>
      <c r="G2001" t="s">
        <v>648</v>
      </c>
      <c r="H2001" t="s">
        <v>805</v>
      </c>
      <c r="I2001">
        <v>98.81</v>
      </c>
    </row>
    <row r="2002" spans="1:9" x14ac:dyDescent="0.35">
      <c r="A2002">
        <v>20324</v>
      </c>
      <c r="B2002">
        <v>133</v>
      </c>
      <c r="C2002" t="s">
        <v>305</v>
      </c>
      <c r="D2002">
        <v>149</v>
      </c>
      <c r="E2002" t="s">
        <v>73</v>
      </c>
      <c r="F2002" s="2">
        <v>45447</v>
      </c>
      <c r="G2002" t="s">
        <v>650</v>
      </c>
      <c r="H2002" t="s">
        <v>894</v>
      </c>
      <c r="I2002">
        <v>-40000</v>
      </c>
    </row>
    <row r="2003" spans="1:9" x14ac:dyDescent="0.35">
      <c r="A2003">
        <v>20325</v>
      </c>
      <c r="B2003">
        <v>133</v>
      </c>
      <c r="C2003" t="s">
        <v>305</v>
      </c>
      <c r="D2003">
        <v>149</v>
      </c>
      <c r="E2003" t="s">
        <v>73</v>
      </c>
      <c r="F2003" s="2">
        <v>45447</v>
      </c>
      <c r="G2003" t="s">
        <v>650</v>
      </c>
      <c r="H2003" t="s">
        <v>894</v>
      </c>
      <c r="I2003">
        <v>-2500</v>
      </c>
    </row>
    <row r="2004" spans="1:9" x14ac:dyDescent="0.35">
      <c r="A2004">
        <v>20326</v>
      </c>
      <c r="B2004">
        <v>133</v>
      </c>
      <c r="C2004" t="s">
        <v>305</v>
      </c>
      <c r="D2004">
        <v>149</v>
      </c>
      <c r="E2004" t="s">
        <v>73</v>
      </c>
      <c r="F2004" s="2">
        <v>45447</v>
      </c>
      <c r="G2004" t="s">
        <v>650</v>
      </c>
      <c r="H2004" t="s">
        <v>1298</v>
      </c>
      <c r="I2004">
        <v>-290</v>
      </c>
    </row>
    <row r="2005" spans="1:9" x14ac:dyDescent="0.35">
      <c r="A2005">
        <v>20327</v>
      </c>
      <c r="B2005">
        <v>133</v>
      </c>
      <c r="C2005" t="s">
        <v>305</v>
      </c>
      <c r="D2005">
        <v>149</v>
      </c>
      <c r="E2005" t="s">
        <v>73</v>
      </c>
      <c r="F2005" s="2">
        <v>45447</v>
      </c>
      <c r="G2005" t="s">
        <v>650</v>
      </c>
      <c r="H2005" t="s">
        <v>1060</v>
      </c>
      <c r="I2005">
        <v>-1877.48</v>
      </c>
    </row>
    <row r="2006" spans="1:9" x14ac:dyDescent="0.35">
      <c r="A2006">
        <v>20328</v>
      </c>
      <c r="B2006">
        <v>133</v>
      </c>
      <c r="C2006" t="s">
        <v>305</v>
      </c>
      <c r="D2006">
        <v>149</v>
      </c>
      <c r="E2006" t="s">
        <v>73</v>
      </c>
      <c r="F2006" s="2">
        <v>45447</v>
      </c>
      <c r="G2006" t="s">
        <v>650</v>
      </c>
      <c r="H2006" t="s">
        <v>873</v>
      </c>
      <c r="I2006">
        <v>-3883.51</v>
      </c>
    </row>
    <row r="2007" spans="1:9" x14ac:dyDescent="0.35">
      <c r="A2007">
        <v>19935</v>
      </c>
      <c r="B2007">
        <v>132</v>
      </c>
      <c r="C2007" t="s">
        <v>499</v>
      </c>
      <c r="D2007">
        <v>149</v>
      </c>
      <c r="E2007" t="s">
        <v>73</v>
      </c>
      <c r="F2007" s="2">
        <v>45447</v>
      </c>
      <c r="G2007" t="s">
        <v>648</v>
      </c>
      <c r="H2007" t="s">
        <v>1115</v>
      </c>
      <c r="I2007">
        <v>228.49</v>
      </c>
    </row>
    <row r="2008" spans="1:9" x14ac:dyDescent="0.35">
      <c r="A2008">
        <v>19936</v>
      </c>
      <c r="B2008">
        <v>132</v>
      </c>
      <c r="C2008" t="s">
        <v>499</v>
      </c>
      <c r="D2008">
        <v>149</v>
      </c>
      <c r="E2008" t="s">
        <v>73</v>
      </c>
      <c r="F2008" s="2">
        <v>45447</v>
      </c>
      <c r="G2008" t="s">
        <v>648</v>
      </c>
      <c r="H2008" t="s">
        <v>1119</v>
      </c>
      <c r="I2008">
        <v>931.1</v>
      </c>
    </row>
    <row r="2009" spans="1:9" x14ac:dyDescent="0.35">
      <c r="A2009">
        <v>19937</v>
      </c>
      <c r="B2009">
        <v>132</v>
      </c>
      <c r="C2009" t="s">
        <v>499</v>
      </c>
      <c r="D2009">
        <v>149</v>
      </c>
      <c r="E2009" t="s">
        <v>73</v>
      </c>
      <c r="F2009" s="2">
        <v>45447</v>
      </c>
      <c r="G2009" t="s">
        <v>650</v>
      </c>
      <c r="H2009" t="s">
        <v>1164</v>
      </c>
      <c r="I2009">
        <v>-4.47</v>
      </c>
    </row>
    <row r="2010" spans="1:9" x14ac:dyDescent="0.35">
      <c r="A2010">
        <v>19938</v>
      </c>
      <c r="B2010">
        <v>132</v>
      </c>
      <c r="C2010" t="s">
        <v>499</v>
      </c>
      <c r="D2010">
        <v>149</v>
      </c>
      <c r="E2010" t="s">
        <v>73</v>
      </c>
      <c r="F2010" s="2">
        <v>45447</v>
      </c>
      <c r="G2010" t="s">
        <v>648</v>
      </c>
      <c r="H2010" t="s">
        <v>1121</v>
      </c>
      <c r="I2010">
        <v>2909.71</v>
      </c>
    </row>
    <row r="2011" spans="1:9" x14ac:dyDescent="0.35">
      <c r="A2011">
        <v>19939</v>
      </c>
      <c r="B2011">
        <v>132</v>
      </c>
      <c r="C2011" t="s">
        <v>499</v>
      </c>
      <c r="D2011">
        <v>149</v>
      </c>
      <c r="E2011" t="s">
        <v>73</v>
      </c>
      <c r="F2011" s="2">
        <v>45447</v>
      </c>
      <c r="G2011" t="s">
        <v>648</v>
      </c>
      <c r="H2011" t="s">
        <v>1121</v>
      </c>
      <c r="I2011">
        <v>862.92</v>
      </c>
    </row>
    <row r="2012" spans="1:9" x14ac:dyDescent="0.35">
      <c r="A2012">
        <v>19940</v>
      </c>
      <c r="B2012">
        <v>132</v>
      </c>
      <c r="C2012" t="s">
        <v>499</v>
      </c>
      <c r="D2012">
        <v>149</v>
      </c>
      <c r="E2012" t="s">
        <v>73</v>
      </c>
      <c r="F2012" s="2">
        <v>45447</v>
      </c>
      <c r="G2012" t="s">
        <v>648</v>
      </c>
      <c r="H2012" t="s">
        <v>1299</v>
      </c>
      <c r="I2012">
        <v>40000</v>
      </c>
    </row>
    <row r="2013" spans="1:9" x14ac:dyDescent="0.35">
      <c r="A2013">
        <v>19941</v>
      </c>
      <c r="B2013">
        <v>132</v>
      </c>
      <c r="C2013" t="s">
        <v>499</v>
      </c>
      <c r="D2013">
        <v>149</v>
      </c>
      <c r="E2013" t="s">
        <v>73</v>
      </c>
      <c r="F2013" s="2">
        <v>45447</v>
      </c>
      <c r="G2013" t="s">
        <v>648</v>
      </c>
      <c r="H2013" t="s">
        <v>1300</v>
      </c>
      <c r="I2013">
        <v>340</v>
      </c>
    </row>
    <row r="2014" spans="1:9" x14ac:dyDescent="0.35">
      <c r="A2014">
        <v>20292</v>
      </c>
      <c r="B2014">
        <v>133</v>
      </c>
      <c r="C2014" t="s">
        <v>305</v>
      </c>
      <c r="D2014">
        <v>149</v>
      </c>
      <c r="E2014" t="s">
        <v>73</v>
      </c>
      <c r="F2014" s="2">
        <v>45446</v>
      </c>
      <c r="G2014" t="s">
        <v>650</v>
      </c>
      <c r="H2014" t="s">
        <v>1166</v>
      </c>
      <c r="I2014">
        <v>-3372</v>
      </c>
    </row>
    <row r="2015" spans="1:9" x14ac:dyDescent="0.35">
      <c r="A2015">
        <v>20293</v>
      </c>
      <c r="B2015">
        <v>133</v>
      </c>
      <c r="C2015" t="s">
        <v>305</v>
      </c>
      <c r="D2015">
        <v>149</v>
      </c>
      <c r="E2015" t="s">
        <v>73</v>
      </c>
      <c r="F2015" s="2">
        <v>45446</v>
      </c>
      <c r="G2015" t="s">
        <v>650</v>
      </c>
      <c r="H2015" t="s">
        <v>1073</v>
      </c>
      <c r="I2015">
        <v>-1046.4000000000001</v>
      </c>
    </row>
    <row r="2016" spans="1:9" x14ac:dyDescent="0.35">
      <c r="A2016">
        <v>20294</v>
      </c>
      <c r="B2016">
        <v>133</v>
      </c>
      <c r="C2016" t="s">
        <v>305</v>
      </c>
      <c r="D2016">
        <v>149</v>
      </c>
      <c r="E2016" t="s">
        <v>73</v>
      </c>
      <c r="F2016" s="2">
        <v>45446</v>
      </c>
      <c r="G2016" t="s">
        <v>650</v>
      </c>
      <c r="H2016" t="s">
        <v>1073</v>
      </c>
      <c r="I2016">
        <v>-2725</v>
      </c>
    </row>
    <row r="2017" spans="1:9" x14ac:dyDescent="0.35">
      <c r="A2017">
        <v>20295</v>
      </c>
      <c r="B2017">
        <v>133</v>
      </c>
      <c r="C2017" t="s">
        <v>305</v>
      </c>
      <c r="D2017">
        <v>149</v>
      </c>
      <c r="E2017" t="s">
        <v>73</v>
      </c>
      <c r="F2017" s="2">
        <v>45446</v>
      </c>
      <c r="G2017" t="s">
        <v>650</v>
      </c>
      <c r="H2017" t="s">
        <v>1301</v>
      </c>
      <c r="I2017">
        <v>-20.29</v>
      </c>
    </row>
    <row r="2018" spans="1:9" x14ac:dyDescent="0.35">
      <c r="A2018">
        <v>20296</v>
      </c>
      <c r="B2018">
        <v>133</v>
      </c>
      <c r="C2018" t="s">
        <v>305</v>
      </c>
      <c r="D2018">
        <v>149</v>
      </c>
      <c r="E2018" t="s">
        <v>73</v>
      </c>
      <c r="F2018" s="2">
        <v>45446</v>
      </c>
      <c r="G2018" t="s">
        <v>648</v>
      </c>
      <c r="H2018" t="s">
        <v>1302</v>
      </c>
      <c r="I2018">
        <v>790</v>
      </c>
    </row>
    <row r="2019" spans="1:9" x14ac:dyDescent="0.35">
      <c r="A2019">
        <v>20297</v>
      </c>
      <c r="B2019">
        <v>133</v>
      </c>
      <c r="C2019" t="s">
        <v>305</v>
      </c>
      <c r="D2019">
        <v>149</v>
      </c>
      <c r="E2019" t="s">
        <v>73</v>
      </c>
      <c r="F2019" s="2">
        <v>45446</v>
      </c>
      <c r="G2019" t="s">
        <v>650</v>
      </c>
      <c r="H2019" t="s">
        <v>839</v>
      </c>
      <c r="I2019">
        <v>-2060.41</v>
      </c>
    </row>
    <row r="2020" spans="1:9" x14ac:dyDescent="0.35">
      <c r="A2020">
        <v>20298</v>
      </c>
      <c r="B2020">
        <v>133</v>
      </c>
      <c r="C2020" t="s">
        <v>305</v>
      </c>
      <c r="D2020">
        <v>149</v>
      </c>
      <c r="E2020" t="s">
        <v>73</v>
      </c>
      <c r="F2020" s="2">
        <v>45446</v>
      </c>
      <c r="G2020" t="s">
        <v>648</v>
      </c>
      <c r="H2020" t="s">
        <v>1303</v>
      </c>
      <c r="I2020">
        <v>76598</v>
      </c>
    </row>
    <row r="2021" spans="1:9" x14ac:dyDescent="0.35">
      <c r="A2021">
        <v>20299</v>
      </c>
      <c r="B2021">
        <v>133</v>
      </c>
      <c r="C2021" t="s">
        <v>305</v>
      </c>
      <c r="D2021">
        <v>149</v>
      </c>
      <c r="E2021" t="s">
        <v>73</v>
      </c>
      <c r="F2021" s="2">
        <v>45446</v>
      </c>
      <c r="G2021" t="s">
        <v>650</v>
      </c>
      <c r="H2021" t="s">
        <v>1130</v>
      </c>
      <c r="I2021">
        <v>-1448.13</v>
      </c>
    </row>
    <row r="2022" spans="1:9" x14ac:dyDescent="0.35">
      <c r="A2022">
        <v>20300</v>
      </c>
      <c r="B2022">
        <v>133</v>
      </c>
      <c r="C2022" t="s">
        <v>305</v>
      </c>
      <c r="D2022">
        <v>149</v>
      </c>
      <c r="E2022" t="s">
        <v>73</v>
      </c>
      <c r="F2022" s="2">
        <v>45446</v>
      </c>
      <c r="G2022" t="s">
        <v>650</v>
      </c>
      <c r="H2022" t="s">
        <v>943</v>
      </c>
      <c r="I2022">
        <v>-419.47</v>
      </c>
    </row>
    <row r="2023" spans="1:9" x14ac:dyDescent="0.35">
      <c r="A2023">
        <v>20301</v>
      </c>
      <c r="B2023">
        <v>133</v>
      </c>
      <c r="C2023" t="s">
        <v>305</v>
      </c>
      <c r="D2023">
        <v>149</v>
      </c>
      <c r="E2023" t="s">
        <v>73</v>
      </c>
      <c r="F2023" s="2">
        <v>45446</v>
      </c>
      <c r="G2023" t="s">
        <v>650</v>
      </c>
      <c r="H2023" t="s">
        <v>1304</v>
      </c>
      <c r="I2023">
        <v>-214.07</v>
      </c>
    </row>
    <row r="2024" spans="1:9" x14ac:dyDescent="0.35">
      <c r="A2024">
        <v>20302</v>
      </c>
      <c r="B2024">
        <v>133</v>
      </c>
      <c r="C2024" t="s">
        <v>305</v>
      </c>
      <c r="D2024">
        <v>149</v>
      </c>
      <c r="E2024" t="s">
        <v>73</v>
      </c>
      <c r="F2024" s="2">
        <v>45446</v>
      </c>
      <c r="G2024" t="s">
        <v>650</v>
      </c>
      <c r="H2024" t="s">
        <v>853</v>
      </c>
      <c r="I2024">
        <v>-10000</v>
      </c>
    </row>
    <row r="2025" spans="1:9" x14ac:dyDescent="0.35">
      <c r="A2025">
        <v>20303</v>
      </c>
      <c r="B2025">
        <v>133</v>
      </c>
      <c r="C2025" t="s">
        <v>305</v>
      </c>
      <c r="D2025">
        <v>149</v>
      </c>
      <c r="E2025" t="s">
        <v>73</v>
      </c>
      <c r="F2025" s="2">
        <v>45446</v>
      </c>
      <c r="G2025" t="s">
        <v>650</v>
      </c>
      <c r="H2025" t="s">
        <v>1040</v>
      </c>
      <c r="I2025">
        <v>-165</v>
      </c>
    </row>
    <row r="2026" spans="1:9" x14ac:dyDescent="0.35">
      <c r="A2026">
        <v>20304</v>
      </c>
      <c r="B2026">
        <v>133</v>
      </c>
      <c r="C2026" t="s">
        <v>305</v>
      </c>
      <c r="D2026">
        <v>149</v>
      </c>
      <c r="E2026" t="s">
        <v>73</v>
      </c>
      <c r="F2026" s="2">
        <v>45446</v>
      </c>
      <c r="G2026" t="s">
        <v>650</v>
      </c>
      <c r="H2026" t="s">
        <v>1111</v>
      </c>
      <c r="I2026">
        <v>-450</v>
      </c>
    </row>
    <row r="2027" spans="1:9" x14ac:dyDescent="0.35">
      <c r="A2027">
        <v>20305</v>
      </c>
      <c r="B2027">
        <v>133</v>
      </c>
      <c r="C2027" t="s">
        <v>305</v>
      </c>
      <c r="D2027">
        <v>149</v>
      </c>
      <c r="E2027" t="s">
        <v>73</v>
      </c>
      <c r="F2027" s="2">
        <v>45446</v>
      </c>
      <c r="G2027" t="s">
        <v>650</v>
      </c>
      <c r="H2027" t="s">
        <v>1040</v>
      </c>
      <c r="I2027">
        <v>-97.51</v>
      </c>
    </row>
    <row r="2028" spans="1:9" x14ac:dyDescent="0.35">
      <c r="A2028">
        <v>20306</v>
      </c>
      <c r="B2028">
        <v>133</v>
      </c>
      <c r="C2028" t="s">
        <v>305</v>
      </c>
      <c r="D2028">
        <v>149</v>
      </c>
      <c r="E2028" t="s">
        <v>73</v>
      </c>
      <c r="F2028" s="2">
        <v>45446</v>
      </c>
      <c r="G2028" t="s">
        <v>650</v>
      </c>
      <c r="H2028" t="s">
        <v>1040</v>
      </c>
      <c r="I2028">
        <v>-195.03</v>
      </c>
    </row>
    <row r="2029" spans="1:9" x14ac:dyDescent="0.35">
      <c r="A2029">
        <v>20307</v>
      </c>
      <c r="B2029">
        <v>133</v>
      </c>
      <c r="C2029" t="s">
        <v>305</v>
      </c>
      <c r="D2029">
        <v>149</v>
      </c>
      <c r="E2029" t="s">
        <v>73</v>
      </c>
      <c r="F2029" s="2">
        <v>45446</v>
      </c>
      <c r="G2029" t="s">
        <v>650</v>
      </c>
      <c r="H2029" t="s">
        <v>1304</v>
      </c>
      <c r="I2029">
        <v>-236.18</v>
      </c>
    </row>
    <row r="2030" spans="1:9" x14ac:dyDescent="0.35">
      <c r="A2030">
        <v>20308</v>
      </c>
      <c r="B2030">
        <v>133</v>
      </c>
      <c r="C2030" t="s">
        <v>305</v>
      </c>
      <c r="D2030">
        <v>149</v>
      </c>
      <c r="E2030" t="s">
        <v>73</v>
      </c>
      <c r="F2030" s="2">
        <v>45446</v>
      </c>
      <c r="G2030" t="s">
        <v>650</v>
      </c>
      <c r="H2030" t="s">
        <v>1060</v>
      </c>
      <c r="I2030">
        <v>-2202.04</v>
      </c>
    </row>
    <row r="2031" spans="1:9" x14ac:dyDescent="0.35">
      <c r="A2031">
        <v>20309</v>
      </c>
      <c r="B2031">
        <v>133</v>
      </c>
      <c r="C2031" t="s">
        <v>305</v>
      </c>
      <c r="D2031">
        <v>149</v>
      </c>
      <c r="E2031" t="s">
        <v>73</v>
      </c>
      <c r="F2031" s="2">
        <v>45446</v>
      </c>
      <c r="G2031" t="s">
        <v>650</v>
      </c>
      <c r="H2031" t="s">
        <v>864</v>
      </c>
      <c r="I2031">
        <v>-813.55</v>
      </c>
    </row>
    <row r="2032" spans="1:9" x14ac:dyDescent="0.35">
      <c r="A2032">
        <v>20310</v>
      </c>
      <c r="B2032">
        <v>133</v>
      </c>
      <c r="C2032" t="s">
        <v>305</v>
      </c>
      <c r="D2032">
        <v>149</v>
      </c>
      <c r="E2032" t="s">
        <v>73</v>
      </c>
      <c r="F2032" s="2">
        <v>45446</v>
      </c>
      <c r="G2032" t="s">
        <v>650</v>
      </c>
      <c r="H2032" t="s">
        <v>1040</v>
      </c>
      <c r="I2032">
        <v>-99</v>
      </c>
    </row>
    <row r="2033" spans="1:9" x14ac:dyDescent="0.35">
      <c r="A2033">
        <v>20311</v>
      </c>
      <c r="B2033">
        <v>133</v>
      </c>
      <c r="C2033" t="s">
        <v>305</v>
      </c>
      <c r="D2033">
        <v>149</v>
      </c>
      <c r="E2033" t="s">
        <v>73</v>
      </c>
      <c r="F2033" s="2">
        <v>45446</v>
      </c>
      <c r="G2033" t="s">
        <v>650</v>
      </c>
      <c r="H2033" t="s">
        <v>1111</v>
      </c>
      <c r="I2033">
        <v>-2430</v>
      </c>
    </row>
    <row r="2034" spans="1:9" x14ac:dyDescent="0.35">
      <c r="A2034">
        <v>20312</v>
      </c>
      <c r="B2034">
        <v>133</v>
      </c>
      <c r="C2034" t="s">
        <v>305</v>
      </c>
      <c r="D2034">
        <v>149</v>
      </c>
      <c r="E2034" t="s">
        <v>73</v>
      </c>
      <c r="F2034" s="2">
        <v>45446</v>
      </c>
      <c r="G2034" t="s">
        <v>650</v>
      </c>
      <c r="H2034" t="s">
        <v>901</v>
      </c>
      <c r="I2034">
        <v>-581.02</v>
      </c>
    </row>
    <row r="2035" spans="1:9" x14ac:dyDescent="0.35">
      <c r="A2035">
        <v>20313</v>
      </c>
      <c r="B2035">
        <v>133</v>
      </c>
      <c r="C2035" t="s">
        <v>305</v>
      </c>
      <c r="D2035">
        <v>149</v>
      </c>
      <c r="E2035" t="s">
        <v>73</v>
      </c>
      <c r="F2035" s="2">
        <v>45446</v>
      </c>
      <c r="G2035" t="s">
        <v>650</v>
      </c>
      <c r="H2035" t="s">
        <v>922</v>
      </c>
      <c r="I2035">
        <v>-1570</v>
      </c>
    </row>
    <row r="2036" spans="1:9" x14ac:dyDescent="0.35">
      <c r="A2036">
        <v>20314</v>
      </c>
      <c r="B2036">
        <v>133</v>
      </c>
      <c r="C2036" t="s">
        <v>305</v>
      </c>
      <c r="D2036">
        <v>149</v>
      </c>
      <c r="E2036" t="s">
        <v>73</v>
      </c>
      <c r="F2036" s="2">
        <v>45446</v>
      </c>
      <c r="G2036" t="s">
        <v>650</v>
      </c>
      <c r="H2036" t="s">
        <v>1304</v>
      </c>
      <c r="I2036">
        <v>-256.95</v>
      </c>
    </row>
    <row r="2037" spans="1:9" x14ac:dyDescent="0.35">
      <c r="A2037">
        <v>20315</v>
      </c>
      <c r="B2037">
        <v>133</v>
      </c>
      <c r="C2037" t="s">
        <v>305</v>
      </c>
      <c r="D2037">
        <v>149</v>
      </c>
      <c r="E2037" t="s">
        <v>73</v>
      </c>
      <c r="F2037" s="2">
        <v>45446</v>
      </c>
      <c r="G2037" t="s">
        <v>650</v>
      </c>
      <c r="H2037" t="s">
        <v>1040</v>
      </c>
      <c r="I2037">
        <v>-106.38</v>
      </c>
    </row>
    <row r="2038" spans="1:9" x14ac:dyDescent="0.35">
      <c r="A2038">
        <v>20316</v>
      </c>
      <c r="B2038">
        <v>133</v>
      </c>
      <c r="C2038" t="s">
        <v>305</v>
      </c>
      <c r="D2038">
        <v>149</v>
      </c>
      <c r="E2038" t="s">
        <v>73</v>
      </c>
      <c r="F2038" s="2">
        <v>45446</v>
      </c>
      <c r="G2038" t="s">
        <v>650</v>
      </c>
      <c r="H2038" t="s">
        <v>922</v>
      </c>
      <c r="I2038">
        <v>-1115.5999999999999</v>
      </c>
    </row>
    <row r="2039" spans="1:9" x14ac:dyDescent="0.35">
      <c r="A2039">
        <v>20317</v>
      </c>
      <c r="B2039">
        <v>133</v>
      </c>
      <c r="C2039" t="s">
        <v>305</v>
      </c>
      <c r="D2039">
        <v>149</v>
      </c>
      <c r="E2039" t="s">
        <v>73</v>
      </c>
      <c r="F2039" s="2">
        <v>45446</v>
      </c>
      <c r="G2039" t="s">
        <v>650</v>
      </c>
      <c r="H2039" t="s">
        <v>1111</v>
      </c>
      <c r="I2039">
        <v>-1710</v>
      </c>
    </row>
    <row r="2040" spans="1:9" x14ac:dyDescent="0.35">
      <c r="A2040">
        <v>20318</v>
      </c>
      <c r="B2040">
        <v>133</v>
      </c>
      <c r="C2040" t="s">
        <v>305</v>
      </c>
      <c r="D2040">
        <v>149</v>
      </c>
      <c r="E2040" t="s">
        <v>73</v>
      </c>
      <c r="F2040" s="2">
        <v>45446</v>
      </c>
      <c r="G2040" t="s">
        <v>650</v>
      </c>
      <c r="H2040" t="s">
        <v>1040</v>
      </c>
      <c r="I2040">
        <v>-130.02000000000001</v>
      </c>
    </row>
    <row r="2041" spans="1:9" x14ac:dyDescent="0.35">
      <c r="A2041">
        <v>20319</v>
      </c>
      <c r="B2041">
        <v>133</v>
      </c>
      <c r="C2041" t="s">
        <v>305</v>
      </c>
      <c r="D2041">
        <v>149</v>
      </c>
      <c r="E2041" t="s">
        <v>73</v>
      </c>
      <c r="F2041" s="2">
        <v>45446</v>
      </c>
      <c r="G2041" t="s">
        <v>650</v>
      </c>
      <c r="H2041" t="s">
        <v>1305</v>
      </c>
      <c r="I2041">
        <v>-2953.85</v>
      </c>
    </row>
    <row r="2042" spans="1:9" x14ac:dyDescent="0.35">
      <c r="A2042">
        <v>19919</v>
      </c>
      <c r="B2042">
        <v>132</v>
      </c>
      <c r="C2042" t="s">
        <v>499</v>
      </c>
      <c r="D2042">
        <v>149</v>
      </c>
      <c r="E2042" t="s">
        <v>73</v>
      </c>
      <c r="F2042" s="2">
        <v>45446</v>
      </c>
      <c r="G2042" t="s">
        <v>648</v>
      </c>
      <c r="H2042" t="s">
        <v>1306</v>
      </c>
      <c r="I2042">
        <v>169.46</v>
      </c>
    </row>
    <row r="2043" spans="1:9" x14ac:dyDescent="0.35">
      <c r="A2043">
        <v>19920</v>
      </c>
      <c r="B2043">
        <v>132</v>
      </c>
      <c r="C2043" t="s">
        <v>499</v>
      </c>
      <c r="D2043">
        <v>149</v>
      </c>
      <c r="E2043" t="s">
        <v>73</v>
      </c>
      <c r="F2043" s="2">
        <v>45446</v>
      </c>
      <c r="G2043" t="s">
        <v>648</v>
      </c>
      <c r="H2043" t="s">
        <v>1307</v>
      </c>
      <c r="I2043">
        <v>126.33</v>
      </c>
    </row>
    <row r="2044" spans="1:9" x14ac:dyDescent="0.35">
      <c r="A2044">
        <v>19921</v>
      </c>
      <c r="B2044">
        <v>132</v>
      </c>
      <c r="C2044" t="s">
        <v>499</v>
      </c>
      <c r="D2044">
        <v>149</v>
      </c>
      <c r="E2044" t="s">
        <v>73</v>
      </c>
      <c r="F2044" s="2">
        <v>45446</v>
      </c>
      <c r="G2044" t="s">
        <v>648</v>
      </c>
      <c r="H2044" t="s">
        <v>1308</v>
      </c>
      <c r="I2044">
        <v>22</v>
      </c>
    </row>
    <row r="2045" spans="1:9" x14ac:dyDescent="0.35">
      <c r="A2045">
        <v>19922</v>
      </c>
      <c r="B2045">
        <v>132</v>
      </c>
      <c r="C2045" t="s">
        <v>499</v>
      </c>
      <c r="D2045">
        <v>149</v>
      </c>
      <c r="E2045" t="s">
        <v>73</v>
      </c>
      <c r="F2045" s="2">
        <v>45446</v>
      </c>
      <c r="G2045" t="s">
        <v>650</v>
      </c>
      <c r="H2045" t="s">
        <v>1309</v>
      </c>
      <c r="I2045">
        <v>-4.95</v>
      </c>
    </row>
    <row r="2046" spans="1:9" x14ac:dyDescent="0.35">
      <c r="A2046">
        <v>19923</v>
      </c>
      <c r="B2046">
        <v>132</v>
      </c>
      <c r="C2046" t="s">
        <v>499</v>
      </c>
      <c r="D2046">
        <v>149</v>
      </c>
      <c r="E2046" t="s">
        <v>73</v>
      </c>
      <c r="F2046" s="2">
        <v>45446</v>
      </c>
      <c r="G2046" t="s">
        <v>650</v>
      </c>
      <c r="H2046" t="s">
        <v>1164</v>
      </c>
      <c r="I2046">
        <v>-3.26</v>
      </c>
    </row>
    <row r="2047" spans="1:9" x14ac:dyDescent="0.35">
      <c r="A2047">
        <v>19924</v>
      </c>
      <c r="B2047">
        <v>132</v>
      </c>
      <c r="C2047" t="s">
        <v>499</v>
      </c>
      <c r="D2047">
        <v>149</v>
      </c>
      <c r="E2047" t="s">
        <v>73</v>
      </c>
      <c r="F2047" s="2">
        <v>45446</v>
      </c>
      <c r="G2047" t="s">
        <v>648</v>
      </c>
      <c r="H2047" t="s">
        <v>1115</v>
      </c>
      <c r="I2047">
        <v>415.23</v>
      </c>
    </row>
    <row r="2048" spans="1:9" x14ac:dyDescent="0.35">
      <c r="A2048">
        <v>19925</v>
      </c>
      <c r="B2048">
        <v>132</v>
      </c>
      <c r="C2048" t="s">
        <v>499</v>
      </c>
      <c r="D2048">
        <v>149</v>
      </c>
      <c r="E2048" t="s">
        <v>73</v>
      </c>
      <c r="F2048" s="2">
        <v>45446</v>
      </c>
      <c r="G2048" t="s">
        <v>648</v>
      </c>
      <c r="H2048" t="s">
        <v>1116</v>
      </c>
      <c r="I2048">
        <v>221.91</v>
      </c>
    </row>
    <row r="2049" spans="1:9" x14ac:dyDescent="0.35">
      <c r="A2049">
        <v>19926</v>
      </c>
      <c r="B2049">
        <v>132</v>
      </c>
      <c r="C2049" t="s">
        <v>499</v>
      </c>
      <c r="D2049">
        <v>149</v>
      </c>
      <c r="E2049" t="s">
        <v>73</v>
      </c>
      <c r="F2049" s="2">
        <v>45446</v>
      </c>
      <c r="G2049" t="s">
        <v>648</v>
      </c>
      <c r="H2049" t="s">
        <v>1117</v>
      </c>
      <c r="I2049">
        <v>459.59</v>
      </c>
    </row>
    <row r="2050" spans="1:9" x14ac:dyDescent="0.35">
      <c r="A2050">
        <v>19927</v>
      </c>
      <c r="B2050">
        <v>132</v>
      </c>
      <c r="C2050" t="s">
        <v>499</v>
      </c>
      <c r="D2050">
        <v>149</v>
      </c>
      <c r="E2050" t="s">
        <v>73</v>
      </c>
      <c r="F2050" s="2">
        <v>45446</v>
      </c>
      <c r="G2050" t="s">
        <v>648</v>
      </c>
      <c r="H2050" t="s">
        <v>1118</v>
      </c>
      <c r="I2050">
        <v>4563.88</v>
      </c>
    </row>
    <row r="2051" spans="1:9" x14ac:dyDescent="0.35">
      <c r="A2051">
        <v>19928</v>
      </c>
      <c r="B2051">
        <v>132</v>
      </c>
      <c r="C2051" t="s">
        <v>499</v>
      </c>
      <c r="D2051">
        <v>149</v>
      </c>
      <c r="E2051" t="s">
        <v>73</v>
      </c>
      <c r="F2051" s="2">
        <v>45446</v>
      </c>
      <c r="G2051" t="s">
        <v>648</v>
      </c>
      <c r="H2051" t="s">
        <v>1119</v>
      </c>
      <c r="I2051">
        <v>7870.5</v>
      </c>
    </row>
    <row r="2052" spans="1:9" x14ac:dyDescent="0.35">
      <c r="A2052">
        <v>19929</v>
      </c>
      <c r="B2052">
        <v>132</v>
      </c>
      <c r="C2052" t="s">
        <v>499</v>
      </c>
      <c r="D2052">
        <v>149</v>
      </c>
      <c r="E2052" t="s">
        <v>73</v>
      </c>
      <c r="F2052" s="2">
        <v>45446</v>
      </c>
      <c r="G2052" t="s">
        <v>648</v>
      </c>
      <c r="H2052" t="s">
        <v>1120</v>
      </c>
      <c r="I2052">
        <v>1273.8499999999999</v>
      </c>
    </row>
    <row r="2053" spans="1:9" x14ac:dyDescent="0.35">
      <c r="A2053">
        <v>19930</v>
      </c>
      <c r="B2053">
        <v>132</v>
      </c>
      <c r="C2053" t="s">
        <v>499</v>
      </c>
      <c r="D2053">
        <v>149</v>
      </c>
      <c r="E2053" t="s">
        <v>73</v>
      </c>
      <c r="F2053" s="2">
        <v>45446</v>
      </c>
      <c r="G2053" t="s">
        <v>648</v>
      </c>
      <c r="H2053" t="s">
        <v>1121</v>
      </c>
      <c r="I2053">
        <v>59628.26</v>
      </c>
    </row>
    <row r="2054" spans="1:9" x14ac:dyDescent="0.35">
      <c r="A2054">
        <v>19931</v>
      </c>
      <c r="B2054">
        <v>132</v>
      </c>
      <c r="C2054" t="s">
        <v>499</v>
      </c>
      <c r="D2054">
        <v>149</v>
      </c>
      <c r="E2054" t="s">
        <v>73</v>
      </c>
      <c r="F2054" s="2">
        <v>45446</v>
      </c>
      <c r="G2054" t="s">
        <v>648</v>
      </c>
      <c r="H2054" t="s">
        <v>1121</v>
      </c>
      <c r="I2054">
        <v>1437.42</v>
      </c>
    </row>
    <row r="2055" spans="1:9" x14ac:dyDescent="0.35">
      <c r="A2055">
        <v>19932</v>
      </c>
      <c r="B2055">
        <v>132</v>
      </c>
      <c r="C2055" t="s">
        <v>499</v>
      </c>
      <c r="D2055">
        <v>149</v>
      </c>
      <c r="E2055" t="s">
        <v>73</v>
      </c>
      <c r="F2055" s="2">
        <v>45446</v>
      </c>
      <c r="G2055" t="s">
        <v>650</v>
      </c>
      <c r="H2055" t="s">
        <v>1122</v>
      </c>
      <c r="I2055">
        <v>-76598</v>
      </c>
    </row>
    <row r="2056" spans="1:9" x14ac:dyDescent="0.35">
      <c r="A2056">
        <v>19933</v>
      </c>
      <c r="B2056">
        <v>132</v>
      </c>
      <c r="C2056" t="s">
        <v>499</v>
      </c>
      <c r="D2056">
        <v>149</v>
      </c>
      <c r="E2056" t="s">
        <v>73</v>
      </c>
      <c r="F2056" s="2">
        <v>45446</v>
      </c>
      <c r="G2056" t="s">
        <v>650</v>
      </c>
      <c r="H2056" t="s">
        <v>1310</v>
      </c>
      <c r="I2056">
        <v>-55.12</v>
      </c>
    </row>
    <row r="2057" spans="1:9" x14ac:dyDescent="0.35">
      <c r="A2057">
        <v>19934</v>
      </c>
      <c r="B2057">
        <v>132</v>
      </c>
      <c r="C2057" t="s">
        <v>499</v>
      </c>
      <c r="D2057">
        <v>149</v>
      </c>
      <c r="E2057" t="s">
        <v>73</v>
      </c>
      <c r="F2057" s="2">
        <v>45446</v>
      </c>
      <c r="G2057" t="s">
        <v>650</v>
      </c>
      <c r="H2057" t="s">
        <v>1311</v>
      </c>
      <c r="I2057">
        <v>-76.91</v>
      </c>
    </row>
    <row r="2058" spans="1:9" x14ac:dyDescent="0.35">
      <c r="A2058">
        <v>17168</v>
      </c>
      <c r="B2058">
        <v>134</v>
      </c>
      <c r="C2058" t="s">
        <v>139</v>
      </c>
      <c r="D2058">
        <v>149</v>
      </c>
      <c r="E2058" t="s">
        <v>73</v>
      </c>
      <c r="F2058" s="2">
        <v>45446</v>
      </c>
      <c r="G2058" t="s">
        <v>648</v>
      </c>
      <c r="H2058" t="s">
        <v>680</v>
      </c>
      <c r="I2058">
        <v>30000</v>
      </c>
    </row>
    <row r="2059" spans="1:9" x14ac:dyDescent="0.35">
      <c r="A2059">
        <v>17169</v>
      </c>
      <c r="B2059">
        <v>134</v>
      </c>
      <c r="C2059" t="s">
        <v>139</v>
      </c>
      <c r="D2059">
        <v>149</v>
      </c>
      <c r="E2059" t="s">
        <v>73</v>
      </c>
      <c r="F2059" s="2">
        <v>45446</v>
      </c>
      <c r="G2059" t="s">
        <v>650</v>
      </c>
      <c r="H2059" t="s">
        <v>1010</v>
      </c>
      <c r="I2059">
        <v>-1919.14</v>
      </c>
    </row>
    <row r="2060" spans="1:9" x14ac:dyDescent="0.35">
      <c r="A2060">
        <v>17170</v>
      </c>
      <c r="B2060">
        <v>134</v>
      </c>
      <c r="C2060" t="s">
        <v>139</v>
      </c>
      <c r="D2060">
        <v>149</v>
      </c>
      <c r="E2060" t="s">
        <v>73</v>
      </c>
      <c r="F2060" s="2">
        <v>45446</v>
      </c>
      <c r="G2060" t="s">
        <v>650</v>
      </c>
      <c r="H2060" t="s">
        <v>1213</v>
      </c>
      <c r="I2060">
        <v>-131.5</v>
      </c>
    </row>
    <row r="2061" spans="1:9" x14ac:dyDescent="0.35">
      <c r="A2061">
        <v>17171</v>
      </c>
      <c r="B2061">
        <v>134</v>
      </c>
      <c r="C2061" t="s">
        <v>139</v>
      </c>
      <c r="D2061">
        <v>149</v>
      </c>
      <c r="E2061" t="s">
        <v>73</v>
      </c>
      <c r="F2061" s="2">
        <v>45446</v>
      </c>
      <c r="G2061" t="s">
        <v>650</v>
      </c>
      <c r="H2061" t="s">
        <v>1200</v>
      </c>
      <c r="I2061">
        <v>-2395.7199999999998</v>
      </c>
    </row>
    <row r="2062" spans="1:9" x14ac:dyDescent="0.35">
      <c r="A2062">
        <v>17172</v>
      </c>
      <c r="B2062">
        <v>134</v>
      </c>
      <c r="C2062" t="s">
        <v>139</v>
      </c>
      <c r="D2062">
        <v>149</v>
      </c>
      <c r="E2062" t="s">
        <v>73</v>
      </c>
      <c r="F2062" s="2">
        <v>45446</v>
      </c>
      <c r="G2062" t="s">
        <v>650</v>
      </c>
      <c r="H2062" t="s">
        <v>1312</v>
      </c>
      <c r="I2062">
        <v>-200</v>
      </c>
    </row>
    <row r="2063" spans="1:9" x14ac:dyDescent="0.35">
      <c r="A2063">
        <v>17173</v>
      </c>
      <c r="B2063">
        <v>134</v>
      </c>
      <c r="C2063" t="s">
        <v>139</v>
      </c>
      <c r="D2063">
        <v>149</v>
      </c>
      <c r="E2063" t="s">
        <v>73</v>
      </c>
      <c r="F2063" s="2">
        <v>45446</v>
      </c>
      <c r="G2063" t="s">
        <v>650</v>
      </c>
      <c r="H2063" t="s">
        <v>1201</v>
      </c>
      <c r="I2063">
        <v>-1838.4</v>
      </c>
    </row>
    <row r="2064" spans="1:9" x14ac:dyDescent="0.35">
      <c r="A2064">
        <v>17174</v>
      </c>
      <c r="B2064">
        <v>134</v>
      </c>
      <c r="C2064" t="s">
        <v>139</v>
      </c>
      <c r="D2064">
        <v>149</v>
      </c>
      <c r="E2064" t="s">
        <v>73</v>
      </c>
      <c r="F2064" s="2">
        <v>45446</v>
      </c>
      <c r="G2064" t="s">
        <v>650</v>
      </c>
      <c r="H2064" t="s">
        <v>1214</v>
      </c>
      <c r="I2064">
        <v>-224</v>
      </c>
    </row>
    <row r="2065" spans="1:9" x14ac:dyDescent="0.35">
      <c r="A2065">
        <v>17175</v>
      </c>
      <c r="B2065">
        <v>134</v>
      </c>
      <c r="C2065" t="s">
        <v>139</v>
      </c>
      <c r="D2065">
        <v>149</v>
      </c>
      <c r="E2065" t="s">
        <v>73</v>
      </c>
      <c r="F2065" s="2">
        <v>45446</v>
      </c>
      <c r="G2065" t="s">
        <v>650</v>
      </c>
      <c r="H2065" t="s">
        <v>1155</v>
      </c>
      <c r="I2065">
        <v>-422.99</v>
      </c>
    </row>
    <row r="2066" spans="1:9" x14ac:dyDescent="0.35">
      <c r="A2066">
        <v>17176</v>
      </c>
      <c r="B2066">
        <v>134</v>
      </c>
      <c r="C2066" t="s">
        <v>139</v>
      </c>
      <c r="D2066">
        <v>149</v>
      </c>
      <c r="E2066" t="s">
        <v>73</v>
      </c>
      <c r="F2066" s="2">
        <v>45446</v>
      </c>
      <c r="G2066" t="s">
        <v>650</v>
      </c>
      <c r="H2066" t="s">
        <v>992</v>
      </c>
      <c r="I2066">
        <v>-795.93</v>
      </c>
    </row>
    <row r="2067" spans="1:9" x14ac:dyDescent="0.35">
      <c r="A2067">
        <v>17177</v>
      </c>
      <c r="B2067">
        <v>134</v>
      </c>
      <c r="C2067" t="s">
        <v>139</v>
      </c>
      <c r="D2067">
        <v>149</v>
      </c>
      <c r="E2067" t="s">
        <v>73</v>
      </c>
      <c r="F2067" s="2">
        <v>45446</v>
      </c>
      <c r="G2067" t="s">
        <v>650</v>
      </c>
      <c r="H2067" t="s">
        <v>976</v>
      </c>
      <c r="I2067">
        <v>-3140</v>
      </c>
    </row>
    <row r="2068" spans="1:9" x14ac:dyDescent="0.35">
      <c r="A2068">
        <v>17178</v>
      </c>
      <c r="B2068">
        <v>134</v>
      </c>
      <c r="C2068" t="s">
        <v>139</v>
      </c>
      <c r="D2068">
        <v>149</v>
      </c>
      <c r="E2068" t="s">
        <v>73</v>
      </c>
      <c r="F2068" s="2">
        <v>45446</v>
      </c>
      <c r="G2068" t="s">
        <v>650</v>
      </c>
      <c r="H2068" t="s">
        <v>1313</v>
      </c>
      <c r="I2068">
        <v>-354.4</v>
      </c>
    </row>
    <row r="2069" spans="1:9" x14ac:dyDescent="0.35">
      <c r="A2069">
        <v>17179</v>
      </c>
      <c r="B2069">
        <v>134</v>
      </c>
      <c r="C2069" t="s">
        <v>139</v>
      </c>
      <c r="D2069">
        <v>149</v>
      </c>
      <c r="E2069" t="s">
        <v>73</v>
      </c>
      <c r="F2069" s="2">
        <v>45446</v>
      </c>
      <c r="G2069" t="s">
        <v>650</v>
      </c>
      <c r="H2069" t="s">
        <v>728</v>
      </c>
      <c r="I2069">
        <v>-8728.42</v>
      </c>
    </row>
    <row r="2070" spans="1:9" x14ac:dyDescent="0.35">
      <c r="A2070">
        <v>17180</v>
      </c>
      <c r="B2070">
        <v>134</v>
      </c>
      <c r="C2070" t="s">
        <v>139</v>
      </c>
      <c r="D2070">
        <v>149</v>
      </c>
      <c r="E2070" t="s">
        <v>73</v>
      </c>
      <c r="F2070" s="2">
        <v>45446</v>
      </c>
      <c r="G2070" t="s">
        <v>650</v>
      </c>
      <c r="H2070" t="s">
        <v>1043</v>
      </c>
      <c r="I2070">
        <v>-2515.41</v>
      </c>
    </row>
    <row r="2071" spans="1:9" x14ac:dyDescent="0.35">
      <c r="A2071">
        <v>17166</v>
      </c>
      <c r="B2071">
        <v>134</v>
      </c>
      <c r="C2071" t="s">
        <v>139</v>
      </c>
      <c r="D2071">
        <v>149</v>
      </c>
      <c r="E2071" t="s">
        <v>73</v>
      </c>
      <c r="F2071" s="2">
        <v>45441</v>
      </c>
      <c r="G2071" t="s">
        <v>648</v>
      </c>
      <c r="H2071" t="s">
        <v>680</v>
      </c>
      <c r="I2071">
        <v>1000</v>
      </c>
    </row>
    <row r="2072" spans="1:9" x14ac:dyDescent="0.35">
      <c r="A2072">
        <v>17167</v>
      </c>
      <c r="B2072">
        <v>134</v>
      </c>
      <c r="C2072" t="s">
        <v>139</v>
      </c>
      <c r="D2072">
        <v>149</v>
      </c>
      <c r="E2072" t="s">
        <v>73</v>
      </c>
      <c r="F2072" s="2">
        <v>45441</v>
      </c>
      <c r="G2072" t="s">
        <v>650</v>
      </c>
      <c r="H2072" t="s">
        <v>1314</v>
      </c>
      <c r="I2072">
        <v>-235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workbookViewId="0"/>
  </sheetViews>
  <sheetFormatPr defaultRowHeight="14.5" x14ac:dyDescent="0.35"/>
  <sheetData>
    <row r="1" spans="1:9" x14ac:dyDescent="0.35">
      <c r="A1" t="s">
        <v>1315</v>
      </c>
      <c r="B1" t="s">
        <v>1316</v>
      </c>
      <c r="C1" t="s">
        <v>1317</v>
      </c>
      <c r="D1" t="s">
        <v>1318</v>
      </c>
      <c r="E1" t="s">
        <v>1319</v>
      </c>
      <c r="F1" t="s">
        <v>1320</v>
      </c>
      <c r="G1" t="s">
        <v>1321</v>
      </c>
      <c r="H1" t="s">
        <v>1322</v>
      </c>
      <c r="I1" t="s">
        <v>1323</v>
      </c>
    </row>
    <row r="2" spans="1:9" x14ac:dyDescent="0.35">
      <c r="A2">
        <v>1876</v>
      </c>
      <c r="B2" s="2">
        <v>45555</v>
      </c>
      <c r="C2">
        <v>149</v>
      </c>
      <c r="D2" t="s">
        <v>73</v>
      </c>
      <c r="E2">
        <v>104</v>
      </c>
      <c r="F2" t="s">
        <v>1324</v>
      </c>
      <c r="G2">
        <v>0</v>
      </c>
      <c r="H2">
        <v>0</v>
      </c>
      <c r="I2">
        <v>21200</v>
      </c>
    </row>
    <row r="3" spans="1:9" x14ac:dyDescent="0.35">
      <c r="A3">
        <v>1877</v>
      </c>
      <c r="B3" s="2">
        <v>45555</v>
      </c>
      <c r="C3">
        <v>149</v>
      </c>
      <c r="D3" t="s">
        <v>73</v>
      </c>
      <c r="E3">
        <v>115</v>
      </c>
      <c r="F3" t="s">
        <v>1325</v>
      </c>
      <c r="G3">
        <v>0</v>
      </c>
      <c r="H3">
        <v>0</v>
      </c>
      <c r="I3">
        <v>84900</v>
      </c>
    </row>
    <row r="4" spans="1:9" x14ac:dyDescent="0.35">
      <c r="A4">
        <v>1878</v>
      </c>
      <c r="B4" s="2">
        <v>45555</v>
      </c>
      <c r="C4">
        <v>149</v>
      </c>
      <c r="D4" t="s">
        <v>73</v>
      </c>
      <c r="E4">
        <v>143</v>
      </c>
      <c r="F4" t="s">
        <v>1326</v>
      </c>
      <c r="G4">
        <v>0</v>
      </c>
      <c r="H4">
        <v>0</v>
      </c>
      <c r="I4">
        <v>25000</v>
      </c>
    </row>
    <row r="5" spans="1:9" x14ac:dyDescent="0.35">
      <c r="A5">
        <v>1885</v>
      </c>
      <c r="B5" s="2">
        <v>45555</v>
      </c>
      <c r="C5">
        <v>149</v>
      </c>
      <c r="D5" t="s">
        <v>73</v>
      </c>
      <c r="E5">
        <v>114</v>
      </c>
      <c r="F5" t="s">
        <v>1327</v>
      </c>
      <c r="G5">
        <v>0</v>
      </c>
      <c r="H5">
        <v>0</v>
      </c>
      <c r="I5">
        <v>43930</v>
      </c>
    </row>
    <row r="6" spans="1:9" x14ac:dyDescent="0.35">
      <c r="A6">
        <v>1887</v>
      </c>
      <c r="B6" s="2">
        <v>45555</v>
      </c>
      <c r="C6">
        <v>105</v>
      </c>
      <c r="D6" t="s">
        <v>25</v>
      </c>
      <c r="E6">
        <v>149</v>
      </c>
      <c r="F6" t="s">
        <v>73</v>
      </c>
      <c r="G6">
        <v>0</v>
      </c>
      <c r="H6">
        <v>84000</v>
      </c>
      <c r="I6">
        <v>0</v>
      </c>
    </row>
    <row r="7" spans="1:9" x14ac:dyDescent="0.35">
      <c r="A7">
        <v>1857</v>
      </c>
      <c r="B7" s="2">
        <v>45553</v>
      </c>
      <c r="C7">
        <v>143</v>
      </c>
      <c r="D7" t="s">
        <v>1326</v>
      </c>
      <c r="E7">
        <v>149</v>
      </c>
      <c r="F7" t="s">
        <v>73</v>
      </c>
      <c r="G7">
        <v>0</v>
      </c>
      <c r="H7">
        <v>106000</v>
      </c>
      <c r="I7">
        <v>0</v>
      </c>
    </row>
    <row r="8" spans="1:9" x14ac:dyDescent="0.35">
      <c r="A8">
        <v>1844</v>
      </c>
      <c r="B8" s="2">
        <v>45552</v>
      </c>
      <c r="C8">
        <v>143</v>
      </c>
      <c r="D8" t="s">
        <v>1326</v>
      </c>
      <c r="E8">
        <v>149</v>
      </c>
      <c r="F8" t="s">
        <v>73</v>
      </c>
      <c r="G8">
        <v>0</v>
      </c>
      <c r="H8">
        <v>25000</v>
      </c>
      <c r="I8">
        <v>0</v>
      </c>
    </row>
    <row r="9" spans="1:9" x14ac:dyDescent="0.35">
      <c r="A9">
        <v>1791</v>
      </c>
      <c r="B9" s="2">
        <v>45547</v>
      </c>
      <c r="C9">
        <v>149</v>
      </c>
      <c r="D9" t="s">
        <v>73</v>
      </c>
      <c r="E9">
        <v>143</v>
      </c>
      <c r="F9" t="s">
        <v>1326</v>
      </c>
      <c r="G9">
        <v>0</v>
      </c>
      <c r="H9">
        <v>0</v>
      </c>
      <c r="I9">
        <v>30000</v>
      </c>
    </row>
    <row r="10" spans="1:9" x14ac:dyDescent="0.35">
      <c r="A10">
        <v>1773</v>
      </c>
      <c r="B10" s="2">
        <v>45545</v>
      </c>
      <c r="C10">
        <v>149</v>
      </c>
      <c r="D10" t="s">
        <v>73</v>
      </c>
      <c r="E10">
        <v>143</v>
      </c>
      <c r="F10" t="s">
        <v>1326</v>
      </c>
      <c r="G10">
        <v>0</v>
      </c>
      <c r="H10">
        <v>0</v>
      </c>
      <c r="I10">
        <v>40000</v>
      </c>
    </row>
    <row r="11" spans="1:9" x14ac:dyDescent="0.35">
      <c r="A11">
        <v>1738</v>
      </c>
      <c r="B11" s="2">
        <v>45540</v>
      </c>
      <c r="C11">
        <v>143</v>
      </c>
      <c r="D11" t="s">
        <v>1326</v>
      </c>
      <c r="E11">
        <v>149</v>
      </c>
      <c r="F11" t="s">
        <v>73</v>
      </c>
      <c r="G11">
        <v>0</v>
      </c>
      <c r="H11">
        <v>142000</v>
      </c>
      <c r="I11">
        <v>0</v>
      </c>
    </row>
    <row r="12" spans="1:9" x14ac:dyDescent="0.35">
      <c r="A12">
        <v>1692</v>
      </c>
      <c r="B12" s="2">
        <v>45534</v>
      </c>
      <c r="C12">
        <v>105</v>
      </c>
      <c r="D12" t="s">
        <v>25</v>
      </c>
      <c r="E12">
        <v>149</v>
      </c>
      <c r="F12" t="s">
        <v>73</v>
      </c>
      <c r="G12">
        <v>0</v>
      </c>
      <c r="H12">
        <v>29900</v>
      </c>
      <c r="I12">
        <v>0</v>
      </c>
    </row>
    <row r="13" spans="1:9" x14ac:dyDescent="0.35">
      <c r="A13">
        <v>1638</v>
      </c>
      <c r="B13" s="2">
        <v>45530</v>
      </c>
      <c r="C13">
        <v>116</v>
      </c>
      <c r="D13" t="s">
        <v>1328</v>
      </c>
      <c r="E13">
        <v>149</v>
      </c>
      <c r="F13" t="s">
        <v>73</v>
      </c>
      <c r="G13">
        <v>0</v>
      </c>
      <c r="H13">
        <v>10000</v>
      </c>
      <c r="I13">
        <v>0</v>
      </c>
    </row>
    <row r="14" spans="1:9" x14ac:dyDescent="0.35">
      <c r="A14">
        <v>1641</v>
      </c>
      <c r="B14" s="2">
        <v>45530</v>
      </c>
      <c r="C14">
        <v>143</v>
      </c>
      <c r="D14" t="s">
        <v>1326</v>
      </c>
      <c r="E14">
        <v>149</v>
      </c>
      <c r="F14" t="s">
        <v>73</v>
      </c>
      <c r="G14">
        <v>0</v>
      </c>
      <c r="H14">
        <v>4000</v>
      </c>
      <c r="I14">
        <v>0</v>
      </c>
    </row>
    <row r="15" spans="1:9" x14ac:dyDescent="0.35">
      <c r="A15">
        <v>1625</v>
      </c>
      <c r="B15" s="2">
        <v>45526</v>
      </c>
      <c r="C15">
        <v>148</v>
      </c>
      <c r="D15" t="s">
        <v>1329</v>
      </c>
      <c r="E15">
        <v>149</v>
      </c>
      <c r="F15" t="s">
        <v>73</v>
      </c>
      <c r="G15">
        <v>0</v>
      </c>
      <c r="H15">
        <v>10000</v>
      </c>
      <c r="I15">
        <v>0</v>
      </c>
    </row>
    <row r="16" spans="1:9" x14ac:dyDescent="0.35">
      <c r="A16">
        <v>1614</v>
      </c>
      <c r="B16" s="2">
        <v>45525</v>
      </c>
      <c r="C16">
        <v>116</v>
      </c>
      <c r="D16" t="s">
        <v>1328</v>
      </c>
      <c r="E16">
        <v>149</v>
      </c>
      <c r="F16" t="s">
        <v>73</v>
      </c>
      <c r="G16">
        <v>0</v>
      </c>
      <c r="H16">
        <v>10000</v>
      </c>
      <c r="I16">
        <v>0</v>
      </c>
    </row>
    <row r="17" spans="1:9" x14ac:dyDescent="0.35">
      <c r="A17">
        <v>1595</v>
      </c>
      <c r="B17" s="2">
        <v>45524</v>
      </c>
      <c r="C17">
        <v>143</v>
      </c>
      <c r="D17" t="s">
        <v>1326</v>
      </c>
      <c r="E17">
        <v>149</v>
      </c>
      <c r="F17" t="s">
        <v>73</v>
      </c>
      <c r="G17">
        <v>0</v>
      </c>
      <c r="H17">
        <v>65000</v>
      </c>
      <c r="I17">
        <v>0</v>
      </c>
    </row>
    <row r="18" spans="1:9" x14ac:dyDescent="0.35">
      <c r="A18">
        <v>1302</v>
      </c>
      <c r="B18" s="2">
        <v>45491</v>
      </c>
      <c r="C18">
        <v>143</v>
      </c>
      <c r="D18" t="s">
        <v>1326</v>
      </c>
      <c r="E18">
        <v>149</v>
      </c>
      <c r="F18" t="s">
        <v>73</v>
      </c>
      <c r="G18">
        <v>0</v>
      </c>
      <c r="H18">
        <v>25000</v>
      </c>
      <c r="I18">
        <v>0</v>
      </c>
    </row>
    <row r="19" spans="1:9" x14ac:dyDescent="0.35">
      <c r="A19">
        <v>1253</v>
      </c>
      <c r="B19" s="2">
        <v>45488</v>
      </c>
      <c r="C19">
        <v>143</v>
      </c>
      <c r="D19" t="s">
        <v>1326</v>
      </c>
      <c r="E19">
        <v>149</v>
      </c>
      <c r="F19" t="s">
        <v>73</v>
      </c>
      <c r="G19">
        <v>0</v>
      </c>
      <c r="H19">
        <v>45000</v>
      </c>
      <c r="I19">
        <v>0</v>
      </c>
    </row>
    <row r="20" spans="1:9" x14ac:dyDescent="0.35">
      <c r="A20">
        <v>1239</v>
      </c>
      <c r="B20" s="2">
        <v>45485</v>
      </c>
      <c r="C20">
        <v>143</v>
      </c>
      <c r="D20" t="s">
        <v>1326</v>
      </c>
      <c r="E20">
        <v>149</v>
      </c>
      <c r="F20" t="s">
        <v>73</v>
      </c>
      <c r="G20">
        <v>0</v>
      </c>
      <c r="H20">
        <v>5000</v>
      </c>
      <c r="I20">
        <v>0</v>
      </c>
    </row>
    <row r="21" spans="1:9" x14ac:dyDescent="0.35">
      <c r="A21">
        <v>1232</v>
      </c>
      <c r="B21" s="2">
        <v>45484</v>
      </c>
      <c r="C21">
        <v>143</v>
      </c>
      <c r="D21" t="s">
        <v>1326</v>
      </c>
      <c r="E21">
        <v>149</v>
      </c>
      <c r="F21" t="s">
        <v>73</v>
      </c>
      <c r="G21">
        <v>0</v>
      </c>
      <c r="H21">
        <v>25000</v>
      </c>
      <c r="I21">
        <v>0</v>
      </c>
    </row>
    <row r="22" spans="1:9" x14ac:dyDescent="0.35">
      <c r="A22">
        <v>1209</v>
      </c>
      <c r="B22" s="2">
        <v>45483</v>
      </c>
      <c r="C22">
        <v>143</v>
      </c>
      <c r="D22" t="s">
        <v>1326</v>
      </c>
      <c r="E22">
        <v>149</v>
      </c>
      <c r="F22" t="s">
        <v>73</v>
      </c>
      <c r="G22">
        <v>0</v>
      </c>
      <c r="H22">
        <v>32000</v>
      </c>
      <c r="I22">
        <v>0</v>
      </c>
    </row>
    <row r="23" spans="1:9" x14ac:dyDescent="0.35">
      <c r="A23">
        <v>1193</v>
      </c>
      <c r="B23" s="2">
        <v>45481</v>
      </c>
      <c r="C23">
        <v>143</v>
      </c>
      <c r="D23" t="s">
        <v>1326</v>
      </c>
      <c r="E23">
        <v>149</v>
      </c>
      <c r="F23" t="s">
        <v>73</v>
      </c>
      <c r="G23">
        <v>0</v>
      </c>
      <c r="H23">
        <v>4500</v>
      </c>
      <c r="I23">
        <v>0</v>
      </c>
    </row>
    <row r="24" spans="1:9" x14ac:dyDescent="0.35">
      <c r="A24">
        <v>1149</v>
      </c>
      <c r="B24" s="2">
        <v>45478</v>
      </c>
      <c r="C24">
        <v>143</v>
      </c>
      <c r="D24" t="s">
        <v>1326</v>
      </c>
      <c r="E24">
        <v>149</v>
      </c>
      <c r="F24" t="s">
        <v>73</v>
      </c>
      <c r="G24">
        <v>0</v>
      </c>
      <c r="H24">
        <v>96000</v>
      </c>
      <c r="I24">
        <v>0</v>
      </c>
    </row>
    <row r="25" spans="1:9" x14ac:dyDescent="0.35">
      <c r="A25">
        <v>1155</v>
      </c>
      <c r="B25" s="2">
        <v>45477</v>
      </c>
      <c r="C25">
        <v>143</v>
      </c>
      <c r="D25" t="s">
        <v>1326</v>
      </c>
      <c r="E25">
        <v>149</v>
      </c>
      <c r="F25" t="s">
        <v>73</v>
      </c>
      <c r="G25">
        <v>0</v>
      </c>
      <c r="H25">
        <v>47000</v>
      </c>
      <c r="I25">
        <v>0</v>
      </c>
    </row>
    <row r="26" spans="1:9" x14ac:dyDescent="0.35">
      <c r="A26">
        <v>1143</v>
      </c>
      <c r="B26" s="2">
        <v>45476</v>
      </c>
      <c r="C26">
        <v>143</v>
      </c>
      <c r="D26" t="s">
        <v>1326</v>
      </c>
      <c r="E26">
        <v>149</v>
      </c>
      <c r="F26" t="s">
        <v>73</v>
      </c>
      <c r="G26">
        <v>0</v>
      </c>
      <c r="H26">
        <v>10000</v>
      </c>
      <c r="I26">
        <v>0</v>
      </c>
    </row>
    <row r="27" spans="1:9" x14ac:dyDescent="0.35">
      <c r="A27">
        <v>1126</v>
      </c>
      <c r="B27" s="2">
        <v>45475</v>
      </c>
      <c r="C27">
        <v>143</v>
      </c>
      <c r="D27" t="s">
        <v>1326</v>
      </c>
      <c r="E27">
        <v>149</v>
      </c>
      <c r="F27" t="s">
        <v>73</v>
      </c>
      <c r="G27">
        <v>0</v>
      </c>
      <c r="H27">
        <v>5000</v>
      </c>
      <c r="I27">
        <v>0</v>
      </c>
    </row>
    <row r="28" spans="1:9" x14ac:dyDescent="0.35">
      <c r="A28">
        <v>1111</v>
      </c>
      <c r="B28" s="2">
        <v>45474</v>
      </c>
      <c r="C28">
        <v>143</v>
      </c>
      <c r="D28" t="s">
        <v>1326</v>
      </c>
      <c r="E28">
        <v>149</v>
      </c>
      <c r="F28" t="s">
        <v>73</v>
      </c>
      <c r="G28">
        <v>0</v>
      </c>
      <c r="H28">
        <v>10000</v>
      </c>
      <c r="I28">
        <v>0</v>
      </c>
    </row>
    <row r="29" spans="1:9" x14ac:dyDescent="0.35">
      <c r="A29">
        <v>1088</v>
      </c>
      <c r="B29" s="2">
        <v>45471</v>
      </c>
      <c r="C29">
        <v>143</v>
      </c>
      <c r="D29" t="s">
        <v>1326</v>
      </c>
      <c r="E29">
        <v>149</v>
      </c>
      <c r="F29" t="s">
        <v>73</v>
      </c>
      <c r="G29">
        <v>0</v>
      </c>
      <c r="H29">
        <v>5000</v>
      </c>
      <c r="I29">
        <v>0</v>
      </c>
    </row>
    <row r="30" spans="1:9" x14ac:dyDescent="0.35">
      <c r="A30">
        <v>1061</v>
      </c>
      <c r="B30" s="2">
        <v>45470</v>
      </c>
      <c r="C30">
        <v>143</v>
      </c>
      <c r="D30" t="s">
        <v>1326</v>
      </c>
      <c r="E30">
        <v>149</v>
      </c>
      <c r="F30" t="s">
        <v>73</v>
      </c>
      <c r="G30">
        <v>0</v>
      </c>
      <c r="H30">
        <v>1000</v>
      </c>
      <c r="I30">
        <v>0</v>
      </c>
    </row>
    <row r="31" spans="1:9" x14ac:dyDescent="0.35">
      <c r="A31">
        <v>1036</v>
      </c>
      <c r="B31" s="2">
        <v>45469</v>
      </c>
      <c r="C31">
        <v>143</v>
      </c>
      <c r="D31" t="s">
        <v>1326</v>
      </c>
      <c r="E31">
        <v>149</v>
      </c>
      <c r="F31" t="s">
        <v>73</v>
      </c>
      <c r="G31">
        <v>0</v>
      </c>
      <c r="H31">
        <v>113000</v>
      </c>
      <c r="I31">
        <v>0</v>
      </c>
    </row>
    <row r="32" spans="1:9" x14ac:dyDescent="0.35">
      <c r="A32">
        <v>1022</v>
      </c>
      <c r="B32" s="2">
        <v>45468</v>
      </c>
      <c r="C32">
        <v>143</v>
      </c>
      <c r="D32" t="s">
        <v>1326</v>
      </c>
      <c r="E32">
        <v>149</v>
      </c>
      <c r="F32" t="s">
        <v>73</v>
      </c>
      <c r="G32">
        <v>0</v>
      </c>
      <c r="H32">
        <v>18000</v>
      </c>
      <c r="I32">
        <v>0</v>
      </c>
    </row>
    <row r="33" spans="1:9" x14ac:dyDescent="0.35">
      <c r="A33">
        <v>1012</v>
      </c>
      <c r="B33" s="2">
        <v>45467</v>
      </c>
      <c r="C33">
        <v>143</v>
      </c>
      <c r="D33" t="s">
        <v>1326</v>
      </c>
      <c r="E33">
        <v>149</v>
      </c>
      <c r="F33" t="s">
        <v>73</v>
      </c>
      <c r="G33">
        <v>0</v>
      </c>
      <c r="H33">
        <v>2000</v>
      </c>
      <c r="I33">
        <v>0</v>
      </c>
    </row>
    <row r="34" spans="1:9" x14ac:dyDescent="0.35">
      <c r="A34">
        <v>999</v>
      </c>
      <c r="B34" s="2">
        <v>45464</v>
      </c>
      <c r="C34">
        <v>143</v>
      </c>
      <c r="D34" t="s">
        <v>1326</v>
      </c>
      <c r="E34">
        <v>149</v>
      </c>
      <c r="F34" t="s">
        <v>73</v>
      </c>
      <c r="G34">
        <v>0</v>
      </c>
      <c r="H34">
        <v>22000</v>
      </c>
      <c r="I34">
        <v>0</v>
      </c>
    </row>
    <row r="35" spans="1:9" x14ac:dyDescent="0.35">
      <c r="A35">
        <v>992</v>
      </c>
      <c r="B35" s="2">
        <v>45463</v>
      </c>
      <c r="C35">
        <v>143</v>
      </c>
      <c r="D35" t="s">
        <v>1326</v>
      </c>
      <c r="E35">
        <v>149</v>
      </c>
      <c r="F35" t="s">
        <v>73</v>
      </c>
      <c r="G35">
        <v>0</v>
      </c>
      <c r="H35">
        <v>23000</v>
      </c>
      <c r="I35">
        <v>0</v>
      </c>
    </row>
    <row r="36" spans="1:9" x14ac:dyDescent="0.35">
      <c r="A36">
        <v>981</v>
      </c>
      <c r="B36" s="2">
        <v>45462</v>
      </c>
      <c r="C36">
        <v>143</v>
      </c>
      <c r="D36" t="s">
        <v>1326</v>
      </c>
      <c r="E36">
        <v>149</v>
      </c>
      <c r="F36" t="s">
        <v>73</v>
      </c>
      <c r="G36">
        <v>0</v>
      </c>
      <c r="H36">
        <v>18000</v>
      </c>
      <c r="I36">
        <v>0</v>
      </c>
    </row>
    <row r="37" spans="1:9" x14ac:dyDescent="0.35">
      <c r="A37">
        <v>970</v>
      </c>
      <c r="B37" s="2">
        <v>45461</v>
      </c>
      <c r="C37">
        <v>143</v>
      </c>
      <c r="D37" t="s">
        <v>1326</v>
      </c>
      <c r="E37">
        <v>149</v>
      </c>
      <c r="F37" t="s">
        <v>73</v>
      </c>
      <c r="G37">
        <v>0</v>
      </c>
      <c r="H37">
        <v>10000</v>
      </c>
      <c r="I37">
        <v>0</v>
      </c>
    </row>
    <row r="38" spans="1:9" x14ac:dyDescent="0.35">
      <c r="A38">
        <v>959</v>
      </c>
      <c r="B38" s="2">
        <v>45460</v>
      </c>
      <c r="C38">
        <v>143</v>
      </c>
      <c r="D38" t="s">
        <v>1326</v>
      </c>
      <c r="E38">
        <v>149</v>
      </c>
      <c r="F38" t="s">
        <v>73</v>
      </c>
      <c r="G38">
        <v>0</v>
      </c>
      <c r="H38">
        <v>15000</v>
      </c>
      <c r="I38">
        <v>0</v>
      </c>
    </row>
    <row r="39" spans="1:9" x14ac:dyDescent="0.35">
      <c r="A39">
        <v>940</v>
      </c>
      <c r="B39" s="2">
        <v>45457</v>
      </c>
      <c r="E39">
        <v>149</v>
      </c>
      <c r="F39" t="s">
        <v>73</v>
      </c>
      <c r="G39">
        <v>0</v>
      </c>
      <c r="H39">
        <v>1000</v>
      </c>
      <c r="I39">
        <v>0</v>
      </c>
    </row>
    <row r="40" spans="1:9" x14ac:dyDescent="0.35">
      <c r="A40">
        <v>904</v>
      </c>
      <c r="B40" s="2">
        <v>45455</v>
      </c>
      <c r="C40">
        <v>143</v>
      </c>
      <c r="D40" t="s">
        <v>1326</v>
      </c>
      <c r="E40">
        <v>149</v>
      </c>
      <c r="F40" t="s">
        <v>73</v>
      </c>
      <c r="G40">
        <v>0</v>
      </c>
      <c r="H40">
        <v>3000</v>
      </c>
      <c r="I40">
        <v>0</v>
      </c>
    </row>
    <row r="41" spans="1:9" x14ac:dyDescent="0.35">
      <c r="A41">
        <v>895</v>
      </c>
      <c r="B41" s="2">
        <v>45454</v>
      </c>
      <c r="C41">
        <v>143</v>
      </c>
      <c r="D41" t="s">
        <v>1326</v>
      </c>
      <c r="E41">
        <v>149</v>
      </c>
      <c r="F41" t="s">
        <v>73</v>
      </c>
      <c r="G41">
        <v>0</v>
      </c>
      <c r="H41">
        <v>20000</v>
      </c>
      <c r="I41">
        <v>0</v>
      </c>
    </row>
    <row r="42" spans="1:9" x14ac:dyDescent="0.35">
      <c r="A42">
        <v>847</v>
      </c>
      <c r="B42" s="2">
        <v>45449</v>
      </c>
      <c r="C42">
        <v>143</v>
      </c>
      <c r="D42" t="s">
        <v>1326</v>
      </c>
      <c r="E42">
        <v>149</v>
      </c>
      <c r="F42" t="s">
        <v>73</v>
      </c>
      <c r="G42">
        <v>0</v>
      </c>
      <c r="H42">
        <v>10000</v>
      </c>
      <c r="I42">
        <v>0</v>
      </c>
    </row>
    <row r="43" spans="1:9" x14ac:dyDescent="0.35">
      <c r="A43">
        <v>1142</v>
      </c>
      <c r="B43" s="2">
        <v>45446</v>
      </c>
      <c r="C43">
        <v>143</v>
      </c>
      <c r="D43" t="s">
        <v>1326</v>
      </c>
      <c r="E43">
        <v>149</v>
      </c>
      <c r="F43" t="s">
        <v>73</v>
      </c>
      <c r="G43">
        <v>0</v>
      </c>
      <c r="H43">
        <v>30000</v>
      </c>
      <c r="I43">
        <v>0</v>
      </c>
    </row>
    <row r="44" spans="1:9" x14ac:dyDescent="0.35">
      <c r="A44">
        <v>759</v>
      </c>
      <c r="B44" s="2">
        <v>45441</v>
      </c>
      <c r="C44">
        <v>143</v>
      </c>
      <c r="D44" t="s">
        <v>1326</v>
      </c>
      <c r="E44">
        <v>149</v>
      </c>
      <c r="F44" t="s">
        <v>73</v>
      </c>
      <c r="G44">
        <v>0</v>
      </c>
      <c r="H44">
        <v>1000</v>
      </c>
      <c r="I4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2024-09-26T15:37:26Z</dcterms:modified>
</cp:coreProperties>
</file>