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6275" windowHeight="801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P6" i="1"/>
  <c r="P7"/>
  <c r="P8"/>
  <c r="P9"/>
  <c r="P10"/>
  <c r="P11"/>
  <c r="P12"/>
  <c r="P13"/>
  <c r="P14"/>
  <c r="P5"/>
  <c r="L6"/>
  <c r="L7"/>
  <c r="L8"/>
  <c r="L9"/>
  <c r="L10"/>
  <c r="L11"/>
  <c r="L12"/>
  <c r="L13"/>
  <c r="L14"/>
  <c r="K6"/>
  <c r="K7"/>
  <c r="K8"/>
  <c r="K9"/>
  <c r="K10"/>
  <c r="K11"/>
  <c r="K12"/>
  <c r="K13"/>
  <c r="K14"/>
  <c r="J6"/>
  <c r="J7"/>
  <c r="J8"/>
  <c r="J9"/>
  <c r="J10"/>
  <c r="J11"/>
  <c r="J12"/>
  <c r="J13"/>
  <c r="J14"/>
  <c r="I6"/>
  <c r="I7"/>
  <c r="I8"/>
  <c r="I9"/>
  <c r="I10"/>
  <c r="I11"/>
  <c r="I12"/>
  <c r="I13"/>
  <c r="I14"/>
  <c r="H6"/>
  <c r="H7"/>
  <c r="H8"/>
  <c r="H9"/>
  <c r="H10"/>
  <c r="H11"/>
  <c r="H12"/>
  <c r="H13"/>
  <c r="H14"/>
  <c r="G6"/>
  <c r="G7"/>
  <c r="G8"/>
  <c r="G9"/>
  <c r="G10"/>
  <c r="G11"/>
  <c r="G12"/>
  <c r="G13"/>
  <c r="G14"/>
  <c r="F6"/>
  <c r="F7"/>
  <c r="F8"/>
  <c r="F9"/>
  <c r="F10"/>
  <c r="F11"/>
  <c r="F12"/>
  <c r="F13"/>
  <c r="F14"/>
  <c r="L5"/>
  <c r="E6"/>
  <c r="E7"/>
  <c r="E8"/>
  <c r="E9"/>
  <c r="E10"/>
  <c r="E11"/>
  <c r="E12"/>
  <c r="E13"/>
  <c r="E14"/>
  <c r="K5"/>
  <c r="J5"/>
  <c r="I5"/>
  <c r="H5"/>
  <c r="G5"/>
  <c r="F5"/>
  <c r="E5"/>
  <c r="D6"/>
  <c r="D7"/>
  <c r="D8"/>
  <c r="D9"/>
  <c r="D10"/>
  <c r="D11"/>
  <c r="D12"/>
  <c r="D13"/>
  <c r="D14"/>
  <c r="D5"/>
</calcChain>
</file>

<file path=xl/sharedStrings.xml><?xml version="1.0" encoding="utf-8"?>
<sst xmlns="http://schemas.openxmlformats.org/spreadsheetml/2006/main" count="30" uniqueCount="30">
  <si>
    <t xml:space="preserve">Salary Sheet </t>
  </si>
  <si>
    <t>COMPANY NAME</t>
  </si>
  <si>
    <t>TOTAL GROSS SALARY</t>
  </si>
  <si>
    <t>TOTAL SALARY</t>
  </si>
  <si>
    <t>TOTAL DEDUCTIONS</t>
  </si>
  <si>
    <t>Sn</t>
  </si>
  <si>
    <t>Name of Employee</t>
  </si>
  <si>
    <t>Basic salary</t>
  </si>
  <si>
    <t>DA 20%</t>
  </si>
  <si>
    <t>HRA 50%</t>
  </si>
  <si>
    <t xml:space="preserve"> Conveyance 5%</t>
  </si>
  <si>
    <t>Medical Expenses 4%</t>
  </si>
  <si>
    <t>Special 25%</t>
  </si>
  <si>
    <t>Bonus 44%</t>
  </si>
  <si>
    <t>TA 2%</t>
  </si>
  <si>
    <t>Contribution to PE 12%</t>
  </si>
  <si>
    <t>Profession Tax</t>
  </si>
  <si>
    <t>TDS</t>
  </si>
  <si>
    <t>Salary Advance</t>
  </si>
  <si>
    <t>TOTAL</t>
  </si>
  <si>
    <t xml:space="preserve">Raj Sharma </t>
  </si>
  <si>
    <t>Sharad Gandhi</t>
  </si>
  <si>
    <t>Danish D'Souza</t>
  </si>
  <si>
    <t>Pawan oatil</t>
  </si>
  <si>
    <t>Riju Paul</t>
  </si>
  <si>
    <t>Joseph P</t>
  </si>
  <si>
    <t>Aakash Patel</t>
  </si>
  <si>
    <t>Ganesh Rahu</t>
  </si>
  <si>
    <t>Vinudas K.S</t>
  </si>
  <si>
    <t xml:space="preserve">Divya Kumar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</si>
</sst>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A16" sqref="A16"/>
    </sheetView>
  </sheetViews>
  <sheetFormatPr defaultRowHeight="15"/>
  <cols>
    <col min="1" max="1" width="4.5703125" customWidth="1"/>
    <col min="2" max="2" width="19" customWidth="1"/>
    <col min="3" max="3" width="12.5703125" customWidth="1"/>
    <col min="6" max="6" width="13.140625" customWidth="1"/>
    <col min="7" max="7" width="13.42578125" customWidth="1"/>
    <col min="8" max="8" width="11.7109375" customWidth="1"/>
    <col min="9" max="9" width="10.5703125" customWidth="1"/>
    <col min="12" max="12" width="12.7109375" customWidth="1"/>
    <col min="13" max="13" width="12" customWidth="1"/>
  </cols>
  <sheetData>
    <row r="1" spans="1:16" ht="63.75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6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2" t="s">
        <v>5</v>
      </c>
      <c r="B3" s="2" t="s">
        <v>6</v>
      </c>
      <c r="C3" s="2" t="s">
        <v>2</v>
      </c>
      <c r="D3" s="2"/>
      <c r="E3" s="2"/>
      <c r="F3" s="2"/>
      <c r="G3" s="2"/>
      <c r="H3" s="2"/>
      <c r="I3" s="2"/>
      <c r="J3" s="2"/>
      <c r="K3" s="3" t="s">
        <v>3</v>
      </c>
      <c r="L3" s="2" t="s">
        <v>4</v>
      </c>
      <c r="M3" s="2"/>
      <c r="N3" s="2"/>
      <c r="O3" s="2"/>
      <c r="P3" s="2"/>
    </row>
    <row r="4" spans="1:16" ht="30">
      <c r="A4" s="2"/>
      <c r="B4" s="2"/>
      <c r="C4" s="4" t="s">
        <v>7</v>
      </c>
      <c r="D4" s="4" t="s">
        <v>8</v>
      </c>
      <c r="E4" s="4" t="s">
        <v>9</v>
      </c>
      <c r="F4" s="5" t="s">
        <v>10</v>
      </c>
      <c r="G4" s="5" t="s">
        <v>11</v>
      </c>
      <c r="H4" s="4" t="s">
        <v>12</v>
      </c>
      <c r="I4" s="4" t="s">
        <v>13</v>
      </c>
      <c r="J4" s="4" t="s">
        <v>14</v>
      </c>
      <c r="K4" s="3"/>
      <c r="L4" s="6" t="s">
        <v>15</v>
      </c>
      <c r="M4" s="5" t="s">
        <v>16</v>
      </c>
      <c r="N4" s="4" t="s">
        <v>17</v>
      </c>
      <c r="O4" s="6" t="s">
        <v>18</v>
      </c>
      <c r="P4" s="4" t="s">
        <v>19</v>
      </c>
    </row>
    <row r="5" spans="1:16">
      <c r="A5" s="1">
        <v>1</v>
      </c>
      <c r="B5" s="1" t="s">
        <v>20</v>
      </c>
      <c r="C5">
        <v>50000</v>
      </c>
      <c r="D5">
        <f>C5*20%</f>
        <v>10000</v>
      </c>
      <c r="E5">
        <f>C5*50%</f>
        <v>25000</v>
      </c>
      <c r="F5">
        <f>C5*5%</f>
        <v>2500</v>
      </c>
      <c r="G5">
        <f>C5*4%</f>
        <v>2000</v>
      </c>
      <c r="H5">
        <f>C5*25%</f>
        <v>12500</v>
      </c>
      <c r="I5">
        <f>C5*44%</f>
        <v>22000</v>
      </c>
      <c r="J5">
        <f>C5*2%</f>
        <v>1000</v>
      </c>
      <c r="K5">
        <f>SUM(C5:J5)</f>
        <v>125000</v>
      </c>
      <c r="L5">
        <f>C5*12%</f>
        <v>6000</v>
      </c>
      <c r="P5">
        <f>K5-L5</f>
        <v>119000</v>
      </c>
    </row>
    <row r="6" spans="1:16">
      <c r="A6" s="1">
        <v>2</v>
      </c>
      <c r="B6" s="1" t="s">
        <v>21</v>
      </c>
      <c r="C6">
        <v>45000</v>
      </c>
      <c r="D6">
        <f t="shared" ref="D6:D14" si="0">C6*20%</f>
        <v>9000</v>
      </c>
      <c r="E6">
        <f t="shared" ref="E6:E14" si="1">C6*50%</f>
        <v>22500</v>
      </c>
      <c r="F6">
        <f t="shared" ref="F6:F14" si="2">C6*5%</f>
        <v>2250</v>
      </c>
      <c r="G6">
        <f t="shared" ref="G6:G14" si="3">C6*4%</f>
        <v>1800</v>
      </c>
      <c r="H6">
        <f t="shared" ref="H6:H14" si="4">C6*25%</f>
        <v>11250</v>
      </c>
      <c r="I6">
        <f t="shared" ref="I6:I14" si="5">C6*44%</f>
        <v>19800</v>
      </c>
      <c r="J6">
        <f t="shared" ref="J6:J14" si="6">C6*2%</f>
        <v>900</v>
      </c>
      <c r="K6">
        <f t="shared" ref="K6:K14" si="7">SUM(C6:J6)</f>
        <v>112500</v>
      </c>
      <c r="L6">
        <f t="shared" ref="L6:L14" si="8">C6*12%</f>
        <v>5400</v>
      </c>
      <c r="P6">
        <f t="shared" ref="P6:P14" si="9">K6-L6</f>
        <v>107100</v>
      </c>
    </row>
    <row r="7" spans="1:16">
      <c r="A7" s="1">
        <v>3</v>
      </c>
      <c r="B7" s="1" t="s">
        <v>22</v>
      </c>
      <c r="C7">
        <v>40000</v>
      </c>
      <c r="D7">
        <f t="shared" si="0"/>
        <v>8000</v>
      </c>
      <c r="E7">
        <f t="shared" si="1"/>
        <v>20000</v>
      </c>
      <c r="F7">
        <f t="shared" si="2"/>
        <v>2000</v>
      </c>
      <c r="G7">
        <f t="shared" si="3"/>
        <v>1600</v>
      </c>
      <c r="H7">
        <f t="shared" si="4"/>
        <v>10000</v>
      </c>
      <c r="I7">
        <f t="shared" si="5"/>
        <v>17600</v>
      </c>
      <c r="J7">
        <f t="shared" si="6"/>
        <v>800</v>
      </c>
      <c r="K7">
        <f t="shared" si="7"/>
        <v>100000</v>
      </c>
      <c r="L7">
        <f t="shared" si="8"/>
        <v>4800</v>
      </c>
      <c r="P7">
        <f t="shared" si="9"/>
        <v>95200</v>
      </c>
    </row>
    <row r="8" spans="1:16">
      <c r="A8" s="1">
        <v>4</v>
      </c>
      <c r="B8" s="1" t="s">
        <v>23</v>
      </c>
      <c r="C8">
        <v>35000</v>
      </c>
      <c r="D8">
        <f t="shared" si="0"/>
        <v>7000</v>
      </c>
      <c r="E8">
        <f t="shared" si="1"/>
        <v>17500</v>
      </c>
      <c r="F8">
        <f t="shared" si="2"/>
        <v>1750</v>
      </c>
      <c r="G8">
        <f t="shared" si="3"/>
        <v>1400</v>
      </c>
      <c r="H8">
        <f t="shared" si="4"/>
        <v>8750</v>
      </c>
      <c r="I8">
        <f t="shared" si="5"/>
        <v>15400</v>
      </c>
      <c r="J8">
        <f t="shared" si="6"/>
        <v>700</v>
      </c>
      <c r="K8">
        <f t="shared" si="7"/>
        <v>87500</v>
      </c>
      <c r="L8">
        <f t="shared" si="8"/>
        <v>4200</v>
      </c>
      <c r="P8">
        <f t="shared" si="9"/>
        <v>83300</v>
      </c>
    </row>
    <row r="9" spans="1:16">
      <c r="A9" s="1">
        <v>5</v>
      </c>
      <c r="B9" s="1" t="s">
        <v>24</v>
      </c>
      <c r="C9">
        <v>30000</v>
      </c>
      <c r="D9">
        <f t="shared" si="0"/>
        <v>6000</v>
      </c>
      <c r="E9">
        <f t="shared" si="1"/>
        <v>15000</v>
      </c>
      <c r="F9">
        <f t="shared" si="2"/>
        <v>1500</v>
      </c>
      <c r="G9">
        <f t="shared" si="3"/>
        <v>1200</v>
      </c>
      <c r="H9">
        <f t="shared" si="4"/>
        <v>7500</v>
      </c>
      <c r="I9">
        <f t="shared" si="5"/>
        <v>13200</v>
      </c>
      <c r="J9">
        <f t="shared" si="6"/>
        <v>600</v>
      </c>
      <c r="K9">
        <f t="shared" si="7"/>
        <v>75000</v>
      </c>
      <c r="L9">
        <f t="shared" si="8"/>
        <v>3600</v>
      </c>
      <c r="P9">
        <f t="shared" si="9"/>
        <v>71400</v>
      </c>
    </row>
    <row r="10" spans="1:16">
      <c r="A10" s="1">
        <v>6</v>
      </c>
      <c r="B10" s="1" t="s">
        <v>25</v>
      </c>
      <c r="C10">
        <v>25000</v>
      </c>
      <c r="D10">
        <f t="shared" si="0"/>
        <v>5000</v>
      </c>
      <c r="E10">
        <f t="shared" si="1"/>
        <v>12500</v>
      </c>
      <c r="F10">
        <f t="shared" si="2"/>
        <v>1250</v>
      </c>
      <c r="G10">
        <f t="shared" si="3"/>
        <v>1000</v>
      </c>
      <c r="H10">
        <f t="shared" si="4"/>
        <v>6250</v>
      </c>
      <c r="I10">
        <f t="shared" si="5"/>
        <v>11000</v>
      </c>
      <c r="J10">
        <f t="shared" si="6"/>
        <v>500</v>
      </c>
      <c r="K10">
        <f t="shared" si="7"/>
        <v>62500</v>
      </c>
      <c r="L10">
        <f t="shared" si="8"/>
        <v>3000</v>
      </c>
      <c r="P10">
        <f t="shared" si="9"/>
        <v>59500</v>
      </c>
    </row>
    <row r="11" spans="1:16">
      <c r="A11" s="1">
        <v>7</v>
      </c>
      <c r="B11" s="1" t="s">
        <v>26</v>
      </c>
      <c r="C11">
        <v>20000</v>
      </c>
      <c r="D11">
        <f t="shared" si="0"/>
        <v>4000</v>
      </c>
      <c r="E11">
        <f t="shared" si="1"/>
        <v>10000</v>
      </c>
      <c r="F11">
        <f t="shared" si="2"/>
        <v>1000</v>
      </c>
      <c r="G11">
        <f t="shared" si="3"/>
        <v>800</v>
      </c>
      <c r="H11">
        <f t="shared" si="4"/>
        <v>5000</v>
      </c>
      <c r="I11">
        <f t="shared" si="5"/>
        <v>8800</v>
      </c>
      <c r="J11">
        <f t="shared" si="6"/>
        <v>400</v>
      </c>
      <c r="K11">
        <f t="shared" si="7"/>
        <v>50000</v>
      </c>
      <c r="L11">
        <f t="shared" si="8"/>
        <v>2400</v>
      </c>
      <c r="P11">
        <f t="shared" si="9"/>
        <v>47600</v>
      </c>
    </row>
    <row r="12" spans="1:16">
      <c r="A12" s="1">
        <v>8</v>
      </c>
      <c r="B12" s="1" t="s">
        <v>27</v>
      </c>
      <c r="C12">
        <v>18000</v>
      </c>
      <c r="D12">
        <f t="shared" si="0"/>
        <v>3600</v>
      </c>
      <c r="E12">
        <f t="shared" si="1"/>
        <v>9000</v>
      </c>
      <c r="F12">
        <f t="shared" si="2"/>
        <v>900</v>
      </c>
      <c r="G12">
        <f t="shared" si="3"/>
        <v>720</v>
      </c>
      <c r="H12">
        <f t="shared" si="4"/>
        <v>4500</v>
      </c>
      <c r="I12">
        <f t="shared" si="5"/>
        <v>7920</v>
      </c>
      <c r="J12">
        <f t="shared" si="6"/>
        <v>360</v>
      </c>
      <c r="K12">
        <f t="shared" si="7"/>
        <v>45000</v>
      </c>
      <c r="L12">
        <f t="shared" si="8"/>
        <v>2160</v>
      </c>
      <c r="P12">
        <f t="shared" si="9"/>
        <v>42840</v>
      </c>
    </row>
    <row r="13" spans="1:16">
      <c r="A13" s="1">
        <v>9</v>
      </c>
      <c r="B13" s="1" t="s">
        <v>28</v>
      </c>
      <c r="C13">
        <v>15000</v>
      </c>
      <c r="D13">
        <f t="shared" si="0"/>
        <v>3000</v>
      </c>
      <c r="E13">
        <f t="shared" si="1"/>
        <v>7500</v>
      </c>
      <c r="F13">
        <f t="shared" si="2"/>
        <v>750</v>
      </c>
      <c r="G13">
        <f t="shared" si="3"/>
        <v>600</v>
      </c>
      <c r="H13">
        <f t="shared" si="4"/>
        <v>3750</v>
      </c>
      <c r="I13">
        <f t="shared" si="5"/>
        <v>6600</v>
      </c>
      <c r="J13">
        <f t="shared" si="6"/>
        <v>300</v>
      </c>
      <c r="K13">
        <f t="shared" si="7"/>
        <v>37500</v>
      </c>
      <c r="L13">
        <f t="shared" si="8"/>
        <v>1800</v>
      </c>
      <c r="P13">
        <f t="shared" si="9"/>
        <v>35700</v>
      </c>
    </row>
    <row r="14" spans="1:16">
      <c r="A14" s="1">
        <v>10</v>
      </c>
      <c r="B14" s="1" t="s">
        <v>29</v>
      </c>
      <c r="C14">
        <v>12500</v>
      </c>
      <c r="D14">
        <f t="shared" si="0"/>
        <v>2500</v>
      </c>
      <c r="E14">
        <f t="shared" si="1"/>
        <v>6250</v>
      </c>
      <c r="F14">
        <f t="shared" si="2"/>
        <v>625</v>
      </c>
      <c r="G14">
        <f t="shared" si="3"/>
        <v>500</v>
      </c>
      <c r="H14">
        <f t="shared" si="4"/>
        <v>3125</v>
      </c>
      <c r="I14">
        <f t="shared" si="5"/>
        <v>5500</v>
      </c>
      <c r="J14">
        <f t="shared" si="6"/>
        <v>250</v>
      </c>
      <c r="K14">
        <f t="shared" si="7"/>
        <v>31250</v>
      </c>
      <c r="L14">
        <f t="shared" si="8"/>
        <v>1500</v>
      </c>
      <c r="P14">
        <f t="shared" si="9"/>
        <v>29750</v>
      </c>
    </row>
  </sheetData>
  <mergeCells count="7">
    <mergeCell ref="A1:P1"/>
    <mergeCell ref="A2:P2"/>
    <mergeCell ref="A3:A4"/>
    <mergeCell ref="B3:B4"/>
    <mergeCell ref="C3:J3"/>
    <mergeCell ref="K3:K4"/>
    <mergeCell ref="L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Nusrat Lubna</dc:creator>
  <cp:lastModifiedBy>Nusrat Lubna</cp:lastModifiedBy>
  <dcterms:created xsi:type="dcterms:W3CDTF">2024-03-19T23:11:24Z</dcterms:created>
  <dcterms:modified xsi:type="dcterms:W3CDTF">2024-03-20T01:17:01Z</dcterms:modified>
</cp:coreProperties>
</file>