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<sst xmlns="http://schemas.openxmlformats.org/spreadsheetml/2006/main" count="764" uniqueCount="84">
  <si>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</si>
  <si>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</si>
  <si>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</si>
  <si>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</si>
  <si>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</si>
  <si>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</si>
  <si>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</si>
  <si>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</si>
  <si>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</si>
  <si>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</si>
  <si>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</si>
  <si>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</si>
  <si>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</si>
  <si>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</si>
  <si>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</si>
  <si>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</si>
  <si>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</si>
  <si>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</si>
  <si>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</si>
  <si>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</si>
  <si>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</si>
  <si>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</si>
  <si>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</si>
  <si>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</si>
  <si>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</si>
  <si>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</si>
  <si>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</si>
  <si>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</si>
  <si>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</si>
  <si>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</si>
  <si>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</si>
  <si>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</si>
  <si>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</si>
  <si>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</si>
  <si>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</si>
  <si>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</si>
  <si>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</si>
  <si>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</si>
  <si>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</si>
  <si>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</si>
  <si>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</si>
  <si>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</si>
  <si>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</si>
  <si>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</si>
  <si>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</si>
  <si>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</si>
  <si>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</si>
  <si>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</si>
  <si>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</si>
  <si>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</si>
  <si>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</si>
  <si>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</si>
  <si>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</si>
  <si>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</si>
  <si>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</si>
  <si>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</si>
  <si>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</si>
  <si>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</si>
  <si>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</si>
  <si>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</si>
  <si>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</si>
  <si>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</si>
  <si>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</si>
  <si>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</si>
  <si>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</si>
  <si>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</si>
  <si>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</si>
  <si>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</si>
  <si>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</si>
  <si>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</si>
  <si>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</si>
  <si>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Error Variance</t>
  </si>
  <si>
    <t xml:space="preserve">qi CI (95%)</t>
  </si>
  <si>
    <t xml:space="preserve">SST</t>
  </si>
  <si>
    <t xml:space="preserve">Total var</t>
  </si>
  <si>
    <t xml:space="preserve">Student’s T quantile </t>
  </si>
  <si>
    <t xml:space="preserve">Predicted response</t>
  </si>
  <si>
    <t xml:space="preserve">Residuals</t>
  </si>
  <si>
    <r>
      <rPr>
        <sz val="10"/>
        <rFont val="Arial"/>
        <family val="2"/>
        <charset val="1"/>
      </rPr>
      <t xml:space="preserve">(</t>
    </r>
    <r>
      <rPr>
        <sz val="10"/>
        <rFont val="DejaVu Sans"/>
        <family val="2"/>
        <charset val="1"/>
      </rPr>
      <t xml:space="preserve">α=0.025, n=16)</t>
    </r>
    <r>
      <rPr>
        <sz val="10"/>
        <rFont val="Arial"/>
        <family val="2"/>
        <charset val="1"/>
      </rPr>
      <t xml:space="preserve"> </t>
    </r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</si>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</sst>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Sheet1!$D$74:$D$233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Sheet1!$E$74:$E$233</c:f>
              <c:numCache>
                <c:formatCode>General</c:formatCode>
                <c:ptCount val="160"/>
                <c:pt idx="0">
                  <c:v>-0.00496000000000001</c:v>
                </c:pt>
                <c:pt idx="1">
                  <c:v>-0.00496000000000001</c:v>
                </c:pt>
                <c:pt idx="2">
                  <c:v>-0.00496000000000001</c:v>
                </c:pt>
                <c:pt idx="3">
                  <c:v>-0.00496000000000001</c:v>
                </c:pt>
                <c:pt idx="4">
                  <c:v>-0.00496000000000001</c:v>
                </c:pt>
                <c:pt idx="5">
                  <c:v>-0.00496000000000001</c:v>
                </c:pt>
                <c:pt idx="6">
                  <c:v>-0.0048</c:v>
                </c:pt>
                <c:pt idx="7">
                  <c:v>-0.0048</c:v>
                </c:pt>
                <c:pt idx="8">
                  <c:v>-0.0048</c:v>
                </c:pt>
                <c:pt idx="9">
                  <c:v>-0.00472000000000002</c:v>
                </c:pt>
                <c:pt idx="10">
                  <c:v>-0.00384000000000002</c:v>
                </c:pt>
                <c:pt idx="11">
                  <c:v>-0.00384000000000002</c:v>
                </c:pt>
                <c:pt idx="12">
                  <c:v>-0.00376000000000001</c:v>
                </c:pt>
                <c:pt idx="13">
                  <c:v>-0.00376000000000001</c:v>
                </c:pt>
                <c:pt idx="14">
                  <c:v>-0.00376000000000001</c:v>
                </c:pt>
                <c:pt idx="15">
                  <c:v>-0.00376000000000001</c:v>
                </c:pt>
                <c:pt idx="16">
                  <c:v>-0.00376000000000001</c:v>
                </c:pt>
                <c:pt idx="17">
                  <c:v>-0.00376000000000001</c:v>
                </c:pt>
                <c:pt idx="18">
                  <c:v>-0.00376000000000001</c:v>
                </c:pt>
                <c:pt idx="19">
                  <c:v>-0.00376000000000001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</c:v>
                </c:pt>
                <c:pt idx="25">
                  <c:v>-0.00376</c:v>
                </c:pt>
                <c:pt idx="26">
                  <c:v>-0.00336000000000002</c:v>
                </c:pt>
                <c:pt idx="27">
                  <c:v>-0.00336000000000002</c:v>
                </c:pt>
                <c:pt idx="28">
                  <c:v>-0.00336</c:v>
                </c:pt>
                <c:pt idx="29">
                  <c:v>-0.00328000000000001</c:v>
                </c:pt>
                <c:pt idx="30">
                  <c:v>-0.00328000000000001</c:v>
                </c:pt>
                <c:pt idx="31">
                  <c:v>-0.00327999999999999</c:v>
                </c:pt>
                <c:pt idx="32">
                  <c:v>-0.00264000000000002</c:v>
                </c:pt>
                <c:pt idx="33">
                  <c:v>-0.00264000000000002</c:v>
                </c:pt>
                <c:pt idx="34">
                  <c:v>-0.00248</c:v>
                </c:pt>
                <c:pt idx="35">
                  <c:v>-0.0024</c:v>
                </c:pt>
                <c:pt idx="36">
                  <c:v>-0.0024</c:v>
                </c:pt>
                <c:pt idx="37">
                  <c:v>-0.0024</c:v>
                </c:pt>
                <c:pt idx="38">
                  <c:v>-0.00232000000000002</c:v>
                </c:pt>
                <c:pt idx="39">
                  <c:v>-0.00216000000000001</c:v>
                </c:pt>
                <c:pt idx="40">
                  <c:v>-0.00216</c:v>
                </c:pt>
                <c:pt idx="41">
                  <c:v>-0.00216</c:v>
                </c:pt>
                <c:pt idx="42">
                  <c:v>-0.00216</c:v>
                </c:pt>
                <c:pt idx="43">
                  <c:v>-0.00216</c:v>
                </c:pt>
                <c:pt idx="44">
                  <c:v>-0.00216</c:v>
                </c:pt>
                <c:pt idx="45">
                  <c:v>-0.00216</c:v>
                </c:pt>
                <c:pt idx="46">
                  <c:v>-0.00136000000000001</c:v>
                </c:pt>
                <c:pt idx="47">
                  <c:v>-0.00136000000000001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-0.00136000000000001</c:v>
                </c:pt>
                <c:pt idx="54">
                  <c:v>-0.00136000000000001</c:v>
                </c:pt>
                <c:pt idx="55">
                  <c:v>-0.00136000000000001</c:v>
                </c:pt>
                <c:pt idx="56">
                  <c:v>-0.00136000000000001</c:v>
                </c:pt>
                <c:pt idx="57">
                  <c:v>-0.00136000000000001</c:v>
                </c:pt>
                <c:pt idx="58">
                  <c:v>-0.00136</c:v>
                </c:pt>
                <c:pt idx="59">
                  <c:v>-0.00136</c:v>
                </c:pt>
                <c:pt idx="60">
                  <c:v>-0.00128</c:v>
                </c:pt>
                <c:pt idx="61">
                  <c:v>-0.00128</c:v>
                </c:pt>
                <c:pt idx="62">
                  <c:v>-0.00104000000000001</c:v>
                </c:pt>
                <c:pt idx="63">
                  <c:v>-0.00104000000000001</c:v>
                </c:pt>
                <c:pt idx="64">
                  <c:v>-0.000960000000000016</c:v>
                </c:pt>
                <c:pt idx="65">
                  <c:v>-0.000960000000000016</c:v>
                </c:pt>
                <c:pt idx="66">
                  <c:v>-0.000560000000000005</c:v>
                </c:pt>
                <c:pt idx="67">
                  <c:v>-0.000160000000000007</c:v>
                </c:pt>
                <c:pt idx="68">
                  <c:v>-0.000160000000000007</c:v>
                </c:pt>
                <c:pt idx="69">
                  <c:v>-0.000160000000000007</c:v>
                </c:pt>
                <c:pt idx="70">
                  <c:v>-0.000160000000000007</c:v>
                </c:pt>
                <c:pt idx="71">
                  <c:v>-0.000160000000000007</c:v>
                </c:pt>
                <c:pt idx="72">
                  <c:v>-0.000160000000000007</c:v>
                </c:pt>
                <c:pt idx="73">
                  <c:v>-0.000159999999999993</c:v>
                </c:pt>
                <c:pt idx="74">
                  <c:v>-0.000159999999999993</c:v>
                </c:pt>
                <c:pt idx="75">
                  <c:v>-7.99999999999967E-005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7.99999999999829E-005</c:v>
                </c:pt>
                <c:pt idx="80">
                  <c:v>0.00023999999999999</c:v>
                </c:pt>
                <c:pt idx="81">
                  <c:v>0.00023999999999999</c:v>
                </c:pt>
                <c:pt idx="82">
                  <c:v>0.00023999999999999</c:v>
                </c:pt>
                <c:pt idx="83">
                  <c:v>0.00023999999999999</c:v>
                </c:pt>
                <c:pt idx="84">
                  <c:v>0.00023999999999999</c:v>
                </c:pt>
                <c:pt idx="85">
                  <c:v>0.00023999999999999</c:v>
                </c:pt>
                <c:pt idx="86">
                  <c:v>0.00023999999999999</c:v>
                </c:pt>
                <c:pt idx="87">
                  <c:v>0.00023999999999999</c:v>
                </c:pt>
                <c:pt idx="88">
                  <c:v>0.00023999999999999</c:v>
                </c:pt>
                <c:pt idx="89">
                  <c:v>0.00023999999999999</c:v>
                </c:pt>
                <c:pt idx="90">
                  <c:v>0.00023999999999999</c:v>
                </c:pt>
                <c:pt idx="91">
                  <c:v>0.00023999999999999</c:v>
                </c:pt>
                <c:pt idx="92">
                  <c:v>0.000639999999999988</c:v>
                </c:pt>
                <c:pt idx="93">
                  <c:v>0.000639999999999988</c:v>
                </c:pt>
                <c:pt idx="94">
                  <c:v>0.000640000000000002</c:v>
                </c:pt>
                <c:pt idx="95">
                  <c:v>0.000640000000000002</c:v>
                </c:pt>
                <c:pt idx="96">
                  <c:v>0.000719999999999998</c:v>
                </c:pt>
                <c:pt idx="97">
                  <c:v>0.000719999999999998</c:v>
                </c:pt>
                <c:pt idx="98">
                  <c:v>0.000959999999999975</c:v>
                </c:pt>
                <c:pt idx="99">
                  <c:v>0.000959999999999975</c:v>
                </c:pt>
                <c:pt idx="100">
                  <c:v>0.00104</c:v>
                </c:pt>
                <c:pt idx="101">
                  <c:v>0.00112000000000001</c:v>
                </c:pt>
                <c:pt idx="102">
                  <c:v>0.00144</c:v>
                </c:pt>
                <c:pt idx="103">
                  <c:v>0.00144</c:v>
                </c:pt>
                <c:pt idx="104">
                  <c:v>0.00144</c:v>
                </c:pt>
                <c:pt idx="105">
                  <c:v>0.00144</c:v>
                </c:pt>
                <c:pt idx="106">
                  <c:v>0.00144</c:v>
                </c:pt>
                <c:pt idx="107">
                  <c:v>0.00144</c:v>
                </c:pt>
                <c:pt idx="108">
                  <c:v>0.00144</c:v>
                </c:pt>
                <c:pt idx="109">
                  <c:v>0.00144</c:v>
                </c:pt>
                <c:pt idx="110">
                  <c:v>0.00144</c:v>
                </c:pt>
                <c:pt idx="111">
                  <c:v>0.00144</c:v>
                </c:pt>
                <c:pt idx="112">
                  <c:v>0.00144</c:v>
                </c:pt>
                <c:pt idx="113">
                  <c:v>0.00144</c:v>
                </c:pt>
                <c:pt idx="114">
                  <c:v>0.00167999999999999</c:v>
                </c:pt>
                <c:pt idx="115">
                  <c:v>0.00183999999999999</c:v>
                </c:pt>
                <c:pt idx="116">
                  <c:v>0.00183999999999999</c:v>
                </c:pt>
                <c:pt idx="117">
                  <c:v>0.00183999999999999</c:v>
                </c:pt>
                <c:pt idx="118">
                  <c:v>0.00183999999999999</c:v>
                </c:pt>
                <c:pt idx="119">
                  <c:v>0.00183999999999999</c:v>
                </c:pt>
                <c:pt idx="120">
                  <c:v>0.00183999999999999</c:v>
                </c:pt>
                <c:pt idx="121">
                  <c:v>0.00183999999999999</c:v>
                </c:pt>
                <c:pt idx="122">
                  <c:v>0.00183999999999999</c:v>
                </c:pt>
                <c:pt idx="123">
                  <c:v>0.00183999999999999</c:v>
                </c:pt>
                <c:pt idx="124">
                  <c:v>0.00183999999999999</c:v>
                </c:pt>
                <c:pt idx="125">
                  <c:v>0.00192000000000001</c:v>
                </c:pt>
                <c:pt idx="126">
                  <c:v>0.00192000000000001</c:v>
                </c:pt>
                <c:pt idx="127">
                  <c:v>0.00192000000000001</c:v>
                </c:pt>
                <c:pt idx="128">
                  <c:v>0.00192000000000001</c:v>
                </c:pt>
                <c:pt idx="129">
                  <c:v>0.002</c:v>
                </c:pt>
                <c:pt idx="130">
                  <c:v>0.002</c:v>
                </c:pt>
                <c:pt idx="131">
                  <c:v>0.002</c:v>
                </c:pt>
                <c:pt idx="132">
                  <c:v>0.00343999999999998</c:v>
                </c:pt>
                <c:pt idx="133">
                  <c:v>0.00343999999999998</c:v>
                </c:pt>
                <c:pt idx="134">
                  <c:v>0.00343999999999998</c:v>
                </c:pt>
                <c:pt idx="135">
                  <c:v>0.00343999999999998</c:v>
                </c:pt>
                <c:pt idx="136">
                  <c:v>0.00343999999999998</c:v>
                </c:pt>
                <c:pt idx="137">
                  <c:v>0.00343999999999998</c:v>
                </c:pt>
                <c:pt idx="138">
                  <c:v>0.00343999999999998</c:v>
                </c:pt>
                <c:pt idx="139">
                  <c:v>0.00343999999999998</c:v>
                </c:pt>
                <c:pt idx="140">
                  <c:v>0.00343999999999998</c:v>
                </c:pt>
                <c:pt idx="141">
                  <c:v>0.00343999999999998</c:v>
                </c:pt>
                <c:pt idx="142">
                  <c:v>0.00343999999999998</c:v>
                </c:pt>
                <c:pt idx="143">
                  <c:v>0.00343999999999998</c:v>
                </c:pt>
                <c:pt idx="144">
                  <c:v>0.00464000000000001</c:v>
                </c:pt>
                <c:pt idx="145">
                  <c:v>0.00464000000000001</c:v>
                </c:pt>
                <c:pt idx="146">
                  <c:v>0.00472000000000002</c:v>
                </c:pt>
                <c:pt idx="147">
                  <c:v>0.00504</c:v>
                </c:pt>
                <c:pt idx="148">
                  <c:v>0.00520000000000001</c:v>
                </c:pt>
                <c:pt idx="149">
                  <c:v>0.00520000000000001</c:v>
                </c:pt>
                <c:pt idx="150">
                  <c:v>0.00520000000000001</c:v>
                </c:pt>
                <c:pt idx="151">
                  <c:v>0.00527999999999999</c:v>
                </c:pt>
                <c:pt idx="152">
                  <c:v>0.00544</c:v>
                </c:pt>
                <c:pt idx="153">
                  <c:v>0.00544</c:v>
                </c:pt>
                <c:pt idx="154">
                  <c:v>0.00544</c:v>
                </c:pt>
                <c:pt idx="155">
                  <c:v>0.00544</c:v>
                </c:pt>
                <c:pt idx="156">
                  <c:v>0.00544</c:v>
                </c:pt>
                <c:pt idx="157">
                  <c:v>0.00544</c:v>
                </c:pt>
                <c:pt idx="158">
                  <c:v>0.00655999999999998</c:v>
                </c:pt>
                <c:pt idx="159">
                  <c:v>0.00655999999999998</c:v>
                </c:pt>
              </c:numCache>
            </c:numRef>
          </c:yVal>
          <c:smooth val="0"/>
        </c:ser>
        <c:axId val="5596278"/>
        <c:axId val="35063159"/>
      </c:scatterChart>
      <c:valAx>
        <c:axId val="5596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63159"/>
        <c:crosses val="autoZero"/>
        <c:crossBetween val="midCat"/>
      </c:valAx>
      <c:valAx>
        <c:axId val="35063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627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-0.00496000000000001</c:v>
                </c:pt>
                <c:pt idx="1">
                  <c:v>-0.00496000000000001</c:v>
                </c:pt>
                <c:pt idx="2">
                  <c:v>-0.00376</c:v>
                </c:pt>
                <c:pt idx="3">
                  <c:v>-0.00376</c:v>
                </c:pt>
                <c:pt idx="4">
                  <c:v>-0.00376000000000001</c:v>
                </c:pt>
                <c:pt idx="5">
                  <c:v>-0.00376000000000001</c:v>
                </c:pt>
                <c:pt idx="6">
                  <c:v>-0.00376000000000001</c:v>
                </c:pt>
                <c:pt idx="7">
                  <c:v>-0.00376000000000001</c:v>
                </c:pt>
                <c:pt idx="8">
                  <c:v>-0.00384000000000002</c:v>
                </c:pt>
                <c:pt idx="9">
                  <c:v>-0.00384000000000002</c:v>
                </c:pt>
                <c:pt idx="10">
                  <c:v>-0.00248</c:v>
                </c:pt>
                <c:pt idx="11">
                  <c:v>-0.00216000000000001</c:v>
                </c:pt>
                <c:pt idx="12">
                  <c:v>-0.00336000000000002</c:v>
                </c:pt>
                <c:pt idx="13">
                  <c:v>-0.00336000000000002</c:v>
                </c:pt>
                <c:pt idx="14">
                  <c:v>-0.00328000000000001</c:v>
                </c:pt>
                <c:pt idx="15">
                  <c:v>-0.00328000000000001</c:v>
                </c:pt>
                <c:pt idx="16">
                  <c:v>-0.00496000000000001</c:v>
                </c:pt>
                <c:pt idx="17">
                  <c:v>-0.00496000000000001</c:v>
                </c:pt>
                <c:pt idx="18">
                  <c:v>-0.0048</c:v>
                </c:pt>
                <c:pt idx="19">
                  <c:v>-0.0048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-0.00496000000000001</c:v>
                </c:pt>
                <c:pt idx="25">
                  <c:v>-0.00496000000000001</c:v>
                </c:pt>
                <c:pt idx="26">
                  <c:v>-0.0048</c:v>
                </c:pt>
                <c:pt idx="27">
                  <c:v>-0.00472000000000002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-0.00376000000000001</c:v>
                </c:pt>
                <c:pt idx="31">
                  <c:v>-0.00376000000000001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-0.00216</c:v>
                </c:pt>
                <c:pt idx="1">
                  <c:v>-0.00216</c:v>
                </c:pt>
                <c:pt idx="2">
                  <c:v>-0.00136</c:v>
                </c:pt>
                <c:pt idx="3">
                  <c:v>-0.00136</c:v>
                </c:pt>
                <c:pt idx="4">
                  <c:v>0.00023999999999999</c:v>
                </c:pt>
                <c:pt idx="5">
                  <c:v>0.00023999999999999</c:v>
                </c:pt>
                <c:pt idx="6">
                  <c:v>0.00023999999999999</c:v>
                </c:pt>
                <c:pt idx="7">
                  <c:v>0.00023999999999999</c:v>
                </c:pt>
                <c:pt idx="8">
                  <c:v>-0.00104000000000001</c:v>
                </c:pt>
                <c:pt idx="9">
                  <c:v>-0.00104000000000001</c:v>
                </c:pt>
                <c:pt idx="10">
                  <c:v>-7.99999999999967E-005</c:v>
                </c:pt>
                <c:pt idx="11">
                  <c:v>-0.000560000000000005</c:v>
                </c:pt>
                <c:pt idx="12">
                  <c:v>0.000639999999999988</c:v>
                </c:pt>
                <c:pt idx="13">
                  <c:v>0.000639999999999988</c:v>
                </c:pt>
                <c:pt idx="14">
                  <c:v>0.000719999999999998</c:v>
                </c:pt>
                <c:pt idx="15">
                  <c:v>0.000719999999999998</c:v>
                </c:pt>
                <c:pt idx="16">
                  <c:v>-0.00216</c:v>
                </c:pt>
                <c:pt idx="17">
                  <c:v>-0.00216</c:v>
                </c:pt>
                <c:pt idx="18">
                  <c:v>-0.0024</c:v>
                </c:pt>
                <c:pt idx="19">
                  <c:v>-0.0024</c:v>
                </c:pt>
                <c:pt idx="20">
                  <c:v>0.00023999999999999</c:v>
                </c:pt>
                <c:pt idx="21">
                  <c:v>0.00023999999999999</c:v>
                </c:pt>
                <c:pt idx="22">
                  <c:v>0.00023999999999999</c:v>
                </c:pt>
                <c:pt idx="23">
                  <c:v>0.00023999999999999</c:v>
                </c:pt>
                <c:pt idx="24">
                  <c:v>-0.00216</c:v>
                </c:pt>
                <c:pt idx="25">
                  <c:v>-0.00216</c:v>
                </c:pt>
                <c:pt idx="26">
                  <c:v>-0.0024</c:v>
                </c:pt>
                <c:pt idx="27">
                  <c:v>-0.00232000000000002</c:v>
                </c:pt>
                <c:pt idx="28">
                  <c:v>0.00023999999999999</c:v>
                </c:pt>
                <c:pt idx="29">
                  <c:v>0.00023999999999999</c:v>
                </c:pt>
                <c:pt idx="30">
                  <c:v>0.00023999999999999</c:v>
                </c:pt>
                <c:pt idx="31">
                  <c:v>0.00023999999999999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0.00183999999999999</c:v>
                </c:pt>
                <c:pt idx="1">
                  <c:v>0.00183999999999999</c:v>
                </c:pt>
                <c:pt idx="2">
                  <c:v>-0.000159999999999993</c:v>
                </c:pt>
                <c:pt idx="3">
                  <c:v>-0.000159999999999993</c:v>
                </c:pt>
                <c:pt idx="4">
                  <c:v>0.00343999999999998</c:v>
                </c:pt>
                <c:pt idx="5">
                  <c:v>0.00343999999999998</c:v>
                </c:pt>
                <c:pt idx="6">
                  <c:v>0.00343999999999998</c:v>
                </c:pt>
                <c:pt idx="7">
                  <c:v>0.00343999999999998</c:v>
                </c:pt>
                <c:pt idx="8">
                  <c:v>-0.00264000000000002</c:v>
                </c:pt>
                <c:pt idx="9">
                  <c:v>-0.00264000000000002</c:v>
                </c:pt>
                <c:pt idx="10">
                  <c:v>-0.00327999999999999</c:v>
                </c:pt>
                <c:pt idx="11">
                  <c:v>-0.00336</c:v>
                </c:pt>
                <c:pt idx="12">
                  <c:v>0.00183999999999999</c:v>
                </c:pt>
                <c:pt idx="13">
                  <c:v>0.00183999999999999</c:v>
                </c:pt>
                <c:pt idx="14">
                  <c:v>0.00192000000000001</c:v>
                </c:pt>
                <c:pt idx="15">
                  <c:v>0.00192000000000001</c:v>
                </c:pt>
                <c:pt idx="16">
                  <c:v>0.00183999999999999</c:v>
                </c:pt>
                <c:pt idx="17">
                  <c:v>0.00183999999999999</c:v>
                </c:pt>
                <c:pt idx="18">
                  <c:v>0.002</c:v>
                </c:pt>
                <c:pt idx="19">
                  <c:v>0.002</c:v>
                </c:pt>
                <c:pt idx="20">
                  <c:v>0.00343999999999998</c:v>
                </c:pt>
                <c:pt idx="21">
                  <c:v>0.00343999999999998</c:v>
                </c:pt>
                <c:pt idx="22">
                  <c:v>0.00343999999999998</c:v>
                </c:pt>
                <c:pt idx="23">
                  <c:v>0.00343999999999998</c:v>
                </c:pt>
                <c:pt idx="24">
                  <c:v>0.00183999999999999</c:v>
                </c:pt>
                <c:pt idx="25">
                  <c:v>0.00183999999999999</c:v>
                </c:pt>
                <c:pt idx="26">
                  <c:v>0.002</c:v>
                </c:pt>
                <c:pt idx="27">
                  <c:v>0.00167999999999999</c:v>
                </c:pt>
                <c:pt idx="28">
                  <c:v>0.00343999999999998</c:v>
                </c:pt>
                <c:pt idx="29">
                  <c:v>0.00343999999999998</c:v>
                </c:pt>
                <c:pt idx="30">
                  <c:v>0.00343999999999998</c:v>
                </c:pt>
                <c:pt idx="31">
                  <c:v>0.00343999999999998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0.00544</c:v>
                </c:pt>
                <c:pt idx="1">
                  <c:v>0.00544</c:v>
                </c:pt>
                <c:pt idx="2">
                  <c:v>0.00464000000000001</c:v>
                </c:pt>
                <c:pt idx="3">
                  <c:v>0.00464000000000001</c:v>
                </c:pt>
                <c:pt idx="4">
                  <c:v>-0.00136000000000001</c:v>
                </c:pt>
                <c:pt idx="5">
                  <c:v>-0.00136000000000001</c:v>
                </c:pt>
                <c:pt idx="6">
                  <c:v>-0.00136000000000001</c:v>
                </c:pt>
                <c:pt idx="7">
                  <c:v>-0.00136000000000001</c:v>
                </c:pt>
                <c:pt idx="8">
                  <c:v>0.00655999999999998</c:v>
                </c:pt>
                <c:pt idx="9">
                  <c:v>0.00655999999999998</c:v>
                </c:pt>
                <c:pt idx="10">
                  <c:v>0.00472000000000002</c:v>
                </c:pt>
                <c:pt idx="11">
                  <c:v>0.00504</c:v>
                </c:pt>
                <c:pt idx="12">
                  <c:v>-0.000960000000000016</c:v>
                </c:pt>
                <c:pt idx="13">
                  <c:v>-0.000960000000000016</c:v>
                </c:pt>
                <c:pt idx="14">
                  <c:v>-0.00128</c:v>
                </c:pt>
                <c:pt idx="15">
                  <c:v>-0.00128</c:v>
                </c:pt>
                <c:pt idx="16">
                  <c:v>0.00544</c:v>
                </c:pt>
                <c:pt idx="17">
                  <c:v>0.00544</c:v>
                </c:pt>
                <c:pt idx="18">
                  <c:v>0.00520000000000001</c:v>
                </c:pt>
                <c:pt idx="19">
                  <c:v>0.00520000000000001</c:v>
                </c:pt>
                <c:pt idx="20">
                  <c:v>-0.00136000000000001</c:v>
                </c:pt>
                <c:pt idx="21">
                  <c:v>-0.00136000000000001</c:v>
                </c:pt>
                <c:pt idx="22">
                  <c:v>-0.00136000000000001</c:v>
                </c:pt>
                <c:pt idx="23">
                  <c:v>-0.00136000000000001</c:v>
                </c:pt>
                <c:pt idx="24">
                  <c:v>0.00544</c:v>
                </c:pt>
                <c:pt idx="25">
                  <c:v>0.00544</c:v>
                </c:pt>
                <c:pt idx="26">
                  <c:v>0.00520000000000001</c:v>
                </c:pt>
                <c:pt idx="27">
                  <c:v>0.00527999999999999</c:v>
                </c:pt>
                <c:pt idx="28">
                  <c:v>-0.00136000000000001</c:v>
                </c:pt>
                <c:pt idx="29">
                  <c:v>-0.00136000000000001</c:v>
                </c:pt>
                <c:pt idx="30">
                  <c:v>-0.00136000000000001</c:v>
                </c:pt>
                <c:pt idx="31">
                  <c:v>-0.00136000000000001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0.10136</c:v>
                </c:pt>
                <c:pt idx="1">
                  <c:v>0.10136</c:v>
                </c:pt>
                <c:pt idx="2">
                  <c:v>0.10016</c:v>
                </c:pt>
                <c:pt idx="3">
                  <c:v>0.10016</c:v>
                </c:pt>
                <c:pt idx="4">
                  <c:v>0.06816</c:v>
                </c:pt>
                <c:pt idx="5">
                  <c:v>0.06816</c:v>
                </c:pt>
                <c:pt idx="6">
                  <c:v>0.06816</c:v>
                </c:pt>
                <c:pt idx="7">
                  <c:v>0.06816</c:v>
                </c:pt>
                <c:pt idx="8">
                  <c:v>0.10024</c:v>
                </c:pt>
                <c:pt idx="9">
                  <c:v>0.10024</c:v>
                </c:pt>
                <c:pt idx="10">
                  <c:v>0.09888</c:v>
                </c:pt>
                <c:pt idx="11">
                  <c:v>0.09856</c:v>
                </c:pt>
                <c:pt idx="12">
                  <c:v>0.06776</c:v>
                </c:pt>
                <c:pt idx="13">
                  <c:v>0.06776</c:v>
                </c:pt>
                <c:pt idx="14">
                  <c:v>0.06768</c:v>
                </c:pt>
                <c:pt idx="15">
                  <c:v>0.06768</c:v>
                </c:pt>
                <c:pt idx="16">
                  <c:v>0.10136</c:v>
                </c:pt>
                <c:pt idx="17">
                  <c:v>0.10136</c:v>
                </c:pt>
                <c:pt idx="18">
                  <c:v>0.1012</c:v>
                </c:pt>
                <c:pt idx="19">
                  <c:v>0.1012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0.06816</c:v>
                </c:pt>
                <c:pt idx="24">
                  <c:v>0.10136</c:v>
                </c:pt>
                <c:pt idx="25">
                  <c:v>0.10136</c:v>
                </c:pt>
                <c:pt idx="26">
                  <c:v>0.1012</c:v>
                </c:pt>
                <c:pt idx="27">
                  <c:v>0.10112</c:v>
                </c:pt>
                <c:pt idx="28">
                  <c:v>0.06816</c:v>
                </c:pt>
                <c:pt idx="29">
                  <c:v>0.06816</c:v>
                </c:pt>
                <c:pt idx="30">
                  <c:v>0.06816</c:v>
                </c:pt>
                <c:pt idx="31">
                  <c:v>0.06816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-0.000160000000000007</c:v>
                </c:pt>
                <c:pt idx="1">
                  <c:v>-0.000160000000000007</c:v>
                </c:pt>
                <c:pt idx="2">
                  <c:v>0.000640000000000002</c:v>
                </c:pt>
                <c:pt idx="3">
                  <c:v>0.000640000000000002</c:v>
                </c:pt>
                <c:pt idx="4">
                  <c:v>0.00144</c:v>
                </c:pt>
                <c:pt idx="5">
                  <c:v>0.00144</c:v>
                </c:pt>
                <c:pt idx="6">
                  <c:v>0.00144</c:v>
                </c:pt>
                <c:pt idx="7">
                  <c:v>0.00144</c:v>
                </c:pt>
                <c:pt idx="8">
                  <c:v>0.000959999999999975</c:v>
                </c:pt>
                <c:pt idx="9">
                  <c:v>0.000959999999999975</c:v>
                </c:pt>
                <c:pt idx="10">
                  <c:v>0.00112000000000001</c:v>
                </c:pt>
                <c:pt idx="11">
                  <c:v>0.00104</c:v>
                </c:pt>
                <c:pt idx="12">
                  <c:v>0.00183999999999999</c:v>
                </c:pt>
                <c:pt idx="13">
                  <c:v>0.00183999999999999</c:v>
                </c:pt>
                <c:pt idx="14">
                  <c:v>0.00192000000000001</c:v>
                </c:pt>
                <c:pt idx="15">
                  <c:v>0.00192000000000001</c:v>
                </c:pt>
                <c:pt idx="16">
                  <c:v>-0.000160000000000007</c:v>
                </c:pt>
                <c:pt idx="17">
                  <c:v>-0.000160000000000007</c:v>
                </c:pt>
                <c:pt idx="18">
                  <c:v>0</c:v>
                </c:pt>
                <c:pt idx="19">
                  <c:v>0</c:v>
                </c:pt>
                <c:pt idx="20">
                  <c:v>0.00144</c:v>
                </c:pt>
                <c:pt idx="21">
                  <c:v>0.00144</c:v>
                </c:pt>
                <c:pt idx="22">
                  <c:v>0.00144</c:v>
                </c:pt>
                <c:pt idx="23">
                  <c:v>0.00144</c:v>
                </c:pt>
                <c:pt idx="24">
                  <c:v>-0.000160000000000007</c:v>
                </c:pt>
                <c:pt idx="25">
                  <c:v>-0.000160000000000007</c:v>
                </c:pt>
                <c:pt idx="26">
                  <c:v>0</c:v>
                </c:pt>
                <c:pt idx="27">
                  <c:v>7.99999999999829E-005</c:v>
                </c:pt>
                <c:pt idx="28">
                  <c:v>0.00144</c:v>
                </c:pt>
                <c:pt idx="29">
                  <c:v>0.00144</c:v>
                </c:pt>
                <c:pt idx="30">
                  <c:v>0.00144</c:v>
                </c:pt>
                <c:pt idx="31">
                  <c:v>0.00144</c:v>
                </c:pt>
              </c:numCache>
            </c:numRef>
          </c:yVal>
          <c:smooth val="0"/>
        </c:ser>
        <c:axId val="96989661"/>
        <c:axId val="89199010"/>
      </c:scatterChart>
      <c:valAx>
        <c:axId val="96989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99010"/>
        <c:crosses val="autoZero"/>
        <c:crossBetween val="midCat"/>
      </c:valAx>
      <c:valAx>
        <c:axId val="89199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896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762840</xdr:colOff>
      <xdr:row>73</xdr:row>
      <xdr:rowOff>130680</xdr:rowOff>
    </xdr:from>
    <xdr:to>
      <xdr:col>17</xdr:col>
      <xdr:colOff>168840</xdr:colOff>
      <xdr:row>101</xdr:row>
      <xdr:rowOff>126720</xdr:rowOff>
    </xdr:to>
    <xdr:graphicFrame>
      <xdr:nvGraphicFramePr>
        <xdr:cNvPr id="0" name=""/>
        <xdr:cNvGraphicFramePr/>
      </xdr:nvGraphicFramePr>
      <xdr:xfrm>
        <a:off x="9714240" y="12830040"/>
        <a:ext cx="7680240" cy="45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32760</xdr:rowOff>
    </xdr:from>
    <xdr:to>
      <xdr:col>36</xdr:col>
      <xdr:colOff>172080</xdr:colOff>
      <xdr:row>92</xdr:row>
      <xdr:rowOff>99720</xdr:rowOff>
    </xdr:to>
    <xdr:graphicFrame>
      <xdr:nvGraphicFramePr>
        <xdr:cNvPr id="1" name=""/>
        <xdr:cNvGraphicFramePr/>
      </xdr:nvGraphicFramePr>
      <xdr:xfrm>
        <a:off x="26674560" y="11756520"/>
        <a:ext cx="7095240" cy="41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33"/>
  <sheetViews>
    <sheetView showFormulas="false" showGridLines="true" showRowColHeaders="true" showZeros="true" rightToLeft="false" tabSelected="true" showOutlineSymbols="true" defaultGridColor="true" view="normal" topLeftCell="A46" colorId="64" zoomScale="55" zoomScaleNormal="55" zoomScalePageLayoutView="100" workbookViewId="0">
      <selection pane="topLeft" activeCell="AE62" activeCellId="0" sqref="AE6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8" min="58" style="0" width="24.14"/>
    <col collapsed="false" customWidth="true" hidden="false" outlineLevel="0" max="60" min="60" style="0" width="21.56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4" t="s">
        <v>6</v>
      </c>
      <c r="BA2" s="4" t="s">
        <v>7</v>
      </c>
      <c r="BB2" s="4" t="s">
        <v>8</v>
      </c>
      <c r="BC2" s="4" t="s">
        <v>9</v>
      </c>
      <c r="BD2" s="4" t="s">
        <v>10</v>
      </c>
      <c r="BE2" s="4" t="s">
        <v>11</v>
      </c>
      <c r="BF2" s="4" t="s">
        <v>12</v>
      </c>
      <c r="BG2" s="4" t="s">
        <v>13</v>
      </c>
      <c r="BH2" s="4" t="s">
        <v>14</v>
      </c>
      <c r="BL2" s="6" t="s">
        <v>15</v>
      </c>
      <c r="BM2" s="7" t="s">
        <v>16</v>
      </c>
      <c r="BN2" s="7" t="s">
        <v>17</v>
      </c>
      <c r="BO2" s="7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12" t="n">
        <v>20</v>
      </c>
      <c r="AZ3" s="12" t="n">
        <v>5</v>
      </c>
      <c r="BA3" s="12" t="n">
        <v>10</v>
      </c>
      <c r="BB3" s="12" t="n">
        <v>1</v>
      </c>
      <c r="BC3" s="12" t="n">
        <v>0</v>
      </c>
      <c r="BD3" s="12" t="n">
        <v>0</v>
      </c>
      <c r="BE3" s="12" t="s">
        <v>23</v>
      </c>
      <c r="BF3" s="12" t="s">
        <v>24</v>
      </c>
      <c r="BG3" s="12" t="n">
        <v>1</v>
      </c>
      <c r="BH3" s="13" t="n">
        <v>0.0964</v>
      </c>
      <c r="BI3" s="14" t="s">
        <v>15</v>
      </c>
      <c r="BL3" s="15" t="n">
        <v>0.0964</v>
      </c>
      <c r="BM3" s="16" t="n">
        <v>0.0992</v>
      </c>
      <c r="BN3" s="16" t="n">
        <v>0.1032</v>
      </c>
      <c r="BO3" s="16" t="n">
        <v>0.1068</v>
      </c>
      <c r="BP3" s="10" t="n">
        <v>0.1012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11" t="s">
        <v>22</v>
      </c>
      <c r="AY4" s="12" t="n">
        <v>20</v>
      </c>
      <c r="AZ4" s="12" t="n">
        <v>5</v>
      </c>
      <c r="BA4" s="12" t="n">
        <v>10</v>
      </c>
      <c r="BB4" s="12" t="n">
        <v>1</v>
      </c>
      <c r="BC4" s="12" t="n">
        <v>0</v>
      </c>
      <c r="BD4" s="12" t="n">
        <v>1</v>
      </c>
      <c r="BE4" s="12" t="s">
        <v>23</v>
      </c>
      <c r="BF4" s="12" t="s">
        <v>24</v>
      </c>
      <c r="BG4" s="12" t="n">
        <v>1</v>
      </c>
      <c r="BH4" s="13" t="n">
        <v>0.0992</v>
      </c>
      <c r="BI4" s="17" t="s">
        <v>16</v>
      </c>
      <c r="BL4" s="15" t="n">
        <v>0.0964</v>
      </c>
      <c r="BM4" s="0" t="n">
        <v>0.0992</v>
      </c>
      <c r="BN4" s="0" t="n">
        <v>0.1032</v>
      </c>
      <c r="BO4" s="0" t="n">
        <v>0.1068</v>
      </c>
      <c r="BP4" s="10" t="n">
        <v>0.1012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1" t="s">
        <v>22</v>
      </c>
      <c r="AY5" s="12" t="n">
        <v>20</v>
      </c>
      <c r="AZ5" s="12" t="n">
        <v>5</v>
      </c>
      <c r="BA5" s="12" t="n">
        <v>10</v>
      </c>
      <c r="BB5" s="12" t="n">
        <v>1</v>
      </c>
      <c r="BC5" s="12" t="n">
        <v>0</v>
      </c>
      <c r="BD5" s="12" t="n">
        <v>2</v>
      </c>
      <c r="BE5" s="12" t="s">
        <v>23</v>
      </c>
      <c r="BF5" s="12" t="s">
        <v>24</v>
      </c>
      <c r="BG5" s="12" t="n">
        <v>1</v>
      </c>
      <c r="BH5" s="13" t="n">
        <v>0.1032</v>
      </c>
      <c r="BI5" s="17" t="s">
        <v>17</v>
      </c>
      <c r="BL5" s="15" t="n">
        <v>0.0964</v>
      </c>
      <c r="BM5" s="0" t="n">
        <v>0.0988</v>
      </c>
      <c r="BN5" s="0" t="n">
        <v>0.1</v>
      </c>
      <c r="BO5" s="0" t="n">
        <v>0.1048</v>
      </c>
      <c r="BP5" s="10" t="n">
        <v>0.1008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11" t="s">
        <v>22</v>
      </c>
      <c r="AY6" s="12" t="n">
        <v>20</v>
      </c>
      <c r="AZ6" s="12" t="n">
        <v>5</v>
      </c>
      <c r="BA6" s="12" t="n">
        <v>10</v>
      </c>
      <c r="BB6" s="12" t="n">
        <v>1</v>
      </c>
      <c r="BC6" s="12" t="n">
        <v>0</v>
      </c>
      <c r="BD6" s="12" t="n">
        <v>3</v>
      </c>
      <c r="BE6" s="12" t="s">
        <v>23</v>
      </c>
      <c r="BF6" s="12" t="s">
        <v>24</v>
      </c>
      <c r="BG6" s="12" t="n">
        <v>1</v>
      </c>
      <c r="BH6" s="13" t="n">
        <v>0.1068</v>
      </c>
      <c r="BI6" s="17" t="s">
        <v>18</v>
      </c>
      <c r="BL6" s="15" t="n">
        <v>0.0964</v>
      </c>
      <c r="BM6" s="0" t="n">
        <v>0.0988</v>
      </c>
      <c r="BN6" s="0" t="n">
        <v>0.1</v>
      </c>
      <c r="BO6" s="0" t="n">
        <v>0.1048</v>
      </c>
      <c r="BP6" s="10" t="n">
        <v>0.1008</v>
      </c>
    </row>
    <row r="7" customFormat="false" ht="12.8" hidden="false" customHeight="false" outlineLevel="0" collapsed="false">
      <c r="B7" s="18" t="s">
        <v>31</v>
      </c>
      <c r="C7" s="19" t="s">
        <v>32</v>
      </c>
      <c r="D7" s="19" t="n">
        <v>0</v>
      </c>
      <c r="E7" s="20" t="n">
        <v>100</v>
      </c>
      <c r="AX7" s="11" t="s">
        <v>22</v>
      </c>
      <c r="AY7" s="12" t="n">
        <v>20</v>
      </c>
      <c r="AZ7" s="12" t="n">
        <v>5</v>
      </c>
      <c r="BA7" s="11" t="n">
        <v>10</v>
      </c>
      <c r="BB7" s="11" t="n">
        <v>1</v>
      </c>
      <c r="BC7" s="11" t="n">
        <v>0</v>
      </c>
      <c r="BD7" s="12" t="n">
        <v>4</v>
      </c>
      <c r="BE7" s="12" t="s">
        <v>23</v>
      </c>
      <c r="BF7" s="12" t="s">
        <v>24</v>
      </c>
      <c r="BG7" s="12" t="n">
        <v>1</v>
      </c>
      <c r="BH7" s="13" t="n">
        <v>0.1012</v>
      </c>
      <c r="BI7" s="21" t="s">
        <v>19</v>
      </c>
      <c r="BL7" s="15" t="n">
        <v>0.0644</v>
      </c>
      <c r="BM7" s="0" t="n">
        <v>0.0684</v>
      </c>
      <c r="BN7" s="0" t="n">
        <v>0.0716</v>
      </c>
      <c r="BO7" s="0" t="n">
        <v>0.0668</v>
      </c>
      <c r="BP7" s="10" t="n">
        <v>0.0696</v>
      </c>
    </row>
    <row r="8" customFormat="false" ht="12.8" hidden="false" customHeight="false" outlineLevel="0" collapsed="false">
      <c r="AX8" s="11" t="s">
        <v>22</v>
      </c>
      <c r="AY8" s="12" t="n">
        <v>20</v>
      </c>
      <c r="AZ8" s="12" t="n">
        <v>5</v>
      </c>
      <c r="BA8" s="12" t="n">
        <v>10</v>
      </c>
      <c r="BB8" s="12" t="n">
        <v>1</v>
      </c>
      <c r="BC8" s="12" t="n">
        <v>100</v>
      </c>
      <c r="BD8" s="12" t="n">
        <v>0</v>
      </c>
      <c r="BE8" s="12" t="s">
        <v>23</v>
      </c>
      <c r="BF8" s="12" t="s">
        <v>24</v>
      </c>
      <c r="BG8" s="12" t="n">
        <v>1</v>
      </c>
      <c r="BH8" s="13" t="n">
        <v>0.0964</v>
      </c>
      <c r="BI8" s="14" t="s">
        <v>15</v>
      </c>
      <c r="BL8" s="15" t="n">
        <v>0.0644</v>
      </c>
      <c r="BM8" s="0" t="n">
        <v>0.0684</v>
      </c>
      <c r="BN8" s="0" t="n">
        <v>0.0716</v>
      </c>
      <c r="BO8" s="0" t="n">
        <v>0.0668</v>
      </c>
      <c r="BP8" s="10" t="n">
        <v>0.0696</v>
      </c>
    </row>
    <row r="9" customFormat="false" ht="12.8" hidden="false" customHeight="false" outlineLevel="0" collapsed="false">
      <c r="AX9" s="11" t="s">
        <v>22</v>
      </c>
      <c r="AY9" s="12" t="n">
        <v>20</v>
      </c>
      <c r="AZ9" s="12" t="n">
        <v>5</v>
      </c>
      <c r="BA9" s="12" t="n">
        <v>10</v>
      </c>
      <c r="BB9" s="12" t="n">
        <v>1</v>
      </c>
      <c r="BC9" s="12" t="n">
        <v>100</v>
      </c>
      <c r="BD9" s="12" t="n">
        <v>1</v>
      </c>
      <c r="BE9" s="12" t="s">
        <v>23</v>
      </c>
      <c r="BF9" s="12" t="s">
        <v>24</v>
      </c>
      <c r="BG9" s="12" t="n">
        <v>1</v>
      </c>
      <c r="BH9" s="13" t="n">
        <v>0.0992</v>
      </c>
      <c r="BI9" s="17" t="s">
        <v>16</v>
      </c>
      <c r="BL9" s="15" t="n">
        <v>0.0644</v>
      </c>
      <c r="BM9" s="0" t="n">
        <v>0.0684</v>
      </c>
      <c r="BN9" s="0" t="n">
        <v>0.0716</v>
      </c>
      <c r="BO9" s="0" t="n">
        <v>0.0668</v>
      </c>
      <c r="BP9" s="10" t="n">
        <v>0.0696</v>
      </c>
    </row>
    <row r="10" customFormat="false" ht="12.8" hidden="false" customHeight="false" outlineLevel="0" collapsed="false">
      <c r="AX10" s="11" t="s">
        <v>22</v>
      </c>
      <c r="AY10" s="12" t="n">
        <v>20</v>
      </c>
      <c r="AZ10" s="12" t="n">
        <v>5</v>
      </c>
      <c r="BA10" s="12" t="n">
        <v>10</v>
      </c>
      <c r="BB10" s="12" t="n">
        <v>1</v>
      </c>
      <c r="BC10" s="12" t="n">
        <v>100</v>
      </c>
      <c r="BD10" s="12" t="n">
        <v>2</v>
      </c>
      <c r="BE10" s="12" t="s">
        <v>23</v>
      </c>
      <c r="BF10" s="12" t="s">
        <v>24</v>
      </c>
      <c r="BG10" s="12" t="n">
        <v>1</v>
      </c>
      <c r="BH10" s="13" t="n">
        <v>0.1032</v>
      </c>
      <c r="BI10" s="17" t="s">
        <v>17</v>
      </c>
      <c r="BL10" s="15" t="n">
        <v>0.0644</v>
      </c>
      <c r="BM10" s="0" t="n">
        <v>0.0684</v>
      </c>
      <c r="BN10" s="0" t="n">
        <v>0.0716</v>
      </c>
      <c r="BO10" s="0" t="n">
        <v>0.0668</v>
      </c>
      <c r="BP10" s="10" t="n">
        <v>0.0696</v>
      </c>
    </row>
    <row r="11" customFormat="false" ht="12.8" hidden="false" customHeight="false" outlineLevel="0" collapsed="false">
      <c r="AX11" s="11" t="s">
        <v>22</v>
      </c>
      <c r="AY11" s="12" t="n">
        <v>20</v>
      </c>
      <c r="AZ11" s="12" t="n">
        <v>5</v>
      </c>
      <c r="BA11" s="12" t="n">
        <v>10</v>
      </c>
      <c r="BB11" s="12" t="n">
        <v>1</v>
      </c>
      <c r="BC11" s="12" t="n">
        <v>100</v>
      </c>
      <c r="BD11" s="12" t="n">
        <v>3</v>
      </c>
      <c r="BE11" s="12" t="s">
        <v>23</v>
      </c>
      <c r="BF11" s="12" t="s">
        <v>24</v>
      </c>
      <c r="BG11" s="12" t="n">
        <v>1</v>
      </c>
      <c r="BH11" s="13" t="n">
        <v>0.1068</v>
      </c>
      <c r="BI11" s="17" t="s">
        <v>18</v>
      </c>
      <c r="BL11" s="15" t="n">
        <v>0.0964</v>
      </c>
      <c r="BM11" s="0" t="n">
        <v>0.0992</v>
      </c>
      <c r="BN11" s="0" t="n">
        <v>0.0976</v>
      </c>
      <c r="BO11" s="0" t="n">
        <v>0.1068</v>
      </c>
      <c r="BP11" s="10" t="n">
        <v>0.1012</v>
      </c>
    </row>
    <row r="12" customFormat="false" ht="12.8" hidden="false" customHeight="false" outlineLevel="0" collapsed="false">
      <c r="AX12" s="11" t="s">
        <v>22</v>
      </c>
      <c r="AY12" s="11" t="n">
        <v>20</v>
      </c>
      <c r="AZ12" s="11" t="n">
        <v>5</v>
      </c>
      <c r="BA12" s="11" t="n">
        <v>10</v>
      </c>
      <c r="BB12" s="11" t="n">
        <v>1</v>
      </c>
      <c r="BC12" s="11" t="n">
        <v>100</v>
      </c>
      <c r="BD12" s="12" t="n">
        <v>4</v>
      </c>
      <c r="BE12" s="12" t="s">
        <v>23</v>
      </c>
      <c r="BF12" s="12" t="s">
        <v>24</v>
      </c>
      <c r="BG12" s="12" t="n">
        <v>1</v>
      </c>
      <c r="BH12" s="13" t="n">
        <v>0.1012</v>
      </c>
      <c r="BI12" s="21" t="s">
        <v>19</v>
      </c>
      <c r="BL12" s="15" t="n">
        <v>0.0964</v>
      </c>
      <c r="BM12" s="0" t="n">
        <v>0.0992</v>
      </c>
      <c r="BN12" s="0" t="n">
        <v>0.0976</v>
      </c>
      <c r="BO12" s="0" t="n">
        <v>0.1068</v>
      </c>
      <c r="BP12" s="10" t="n">
        <v>0.1012</v>
      </c>
    </row>
    <row r="13" customFormat="false" ht="12.8" hidden="false" customHeight="false" outlineLevel="0" collapsed="false">
      <c r="AX13" s="11" t="s">
        <v>22</v>
      </c>
      <c r="AY13" s="12" t="n">
        <v>20</v>
      </c>
      <c r="AZ13" s="12" t="n">
        <v>5</v>
      </c>
      <c r="BA13" s="12" t="n">
        <v>10</v>
      </c>
      <c r="BB13" s="12" t="n">
        <v>3.5</v>
      </c>
      <c r="BC13" s="12" t="n">
        <v>0</v>
      </c>
      <c r="BD13" s="12" t="n">
        <v>0</v>
      </c>
      <c r="BE13" s="12" t="s">
        <v>23</v>
      </c>
      <c r="BF13" s="12" t="s">
        <v>24</v>
      </c>
      <c r="BG13" s="12" t="n">
        <v>1</v>
      </c>
      <c r="BH13" s="13" t="n">
        <v>0.0964</v>
      </c>
      <c r="BI13" s="14" t="s">
        <v>15</v>
      </c>
      <c r="BL13" s="15" t="n">
        <v>0.0964</v>
      </c>
      <c r="BM13" s="0" t="n">
        <v>0.0988</v>
      </c>
      <c r="BN13" s="0" t="n">
        <v>0.0956</v>
      </c>
      <c r="BO13" s="0" t="n">
        <v>0.1036</v>
      </c>
      <c r="BP13" s="10" t="n">
        <v>0.1</v>
      </c>
    </row>
    <row r="14" customFormat="false" ht="12.8" hidden="false" customHeight="false" outlineLevel="0" collapsed="false">
      <c r="AX14" s="11" t="s">
        <v>22</v>
      </c>
      <c r="AY14" s="12" t="n">
        <v>20</v>
      </c>
      <c r="AZ14" s="12" t="n">
        <v>5</v>
      </c>
      <c r="BA14" s="12" t="n">
        <v>10</v>
      </c>
      <c r="BB14" s="12" t="n">
        <v>3.5</v>
      </c>
      <c r="BC14" s="12" t="n">
        <v>0</v>
      </c>
      <c r="BD14" s="12" t="n">
        <v>1</v>
      </c>
      <c r="BE14" s="12" t="s">
        <v>23</v>
      </c>
      <c r="BF14" s="12" t="s">
        <v>24</v>
      </c>
      <c r="BG14" s="12" t="n">
        <v>1</v>
      </c>
      <c r="BH14" s="13" t="n">
        <v>0.0988</v>
      </c>
      <c r="BI14" s="17" t="s">
        <v>16</v>
      </c>
      <c r="BL14" s="15" t="n">
        <v>0.0964</v>
      </c>
      <c r="BM14" s="0" t="n">
        <v>0.098</v>
      </c>
      <c r="BN14" s="0" t="n">
        <v>0.0952</v>
      </c>
      <c r="BO14" s="0" t="n">
        <v>0.1036</v>
      </c>
      <c r="BP14" s="10" t="n">
        <v>0.0996</v>
      </c>
    </row>
    <row r="15" customFormat="false" ht="12.8" hidden="false" customHeight="false" outlineLevel="0" collapsed="false">
      <c r="AX15" s="11" t="s">
        <v>22</v>
      </c>
      <c r="AY15" s="12" t="n">
        <v>20</v>
      </c>
      <c r="AZ15" s="12" t="n">
        <v>5</v>
      </c>
      <c r="BA15" s="12" t="n">
        <v>10</v>
      </c>
      <c r="BB15" s="12" t="n">
        <v>3.5</v>
      </c>
      <c r="BC15" s="12" t="n">
        <v>0</v>
      </c>
      <c r="BD15" s="12" t="n">
        <v>2</v>
      </c>
      <c r="BE15" s="12" t="s">
        <v>23</v>
      </c>
      <c r="BF15" s="12" t="s">
        <v>24</v>
      </c>
      <c r="BG15" s="12" t="n">
        <v>1</v>
      </c>
      <c r="BH15" s="13" t="n">
        <v>0.1</v>
      </c>
      <c r="BI15" s="17" t="s">
        <v>17</v>
      </c>
      <c r="BL15" s="15" t="n">
        <v>0.0644</v>
      </c>
      <c r="BM15" s="0" t="n">
        <v>0.0684</v>
      </c>
      <c r="BN15" s="0" t="n">
        <v>0.0696</v>
      </c>
      <c r="BO15" s="0" t="n">
        <v>0.0668</v>
      </c>
      <c r="BP15" s="10" t="n">
        <v>0.0696</v>
      </c>
    </row>
    <row r="16" customFormat="false" ht="12.8" hidden="false" customHeight="false" outlineLevel="0" collapsed="false">
      <c r="AX16" s="11" t="s">
        <v>22</v>
      </c>
      <c r="AY16" s="11" t="n">
        <v>20</v>
      </c>
      <c r="AZ16" s="11" t="n">
        <v>5</v>
      </c>
      <c r="BA16" s="11" t="n">
        <v>10</v>
      </c>
      <c r="BB16" s="11" t="n">
        <v>3.5</v>
      </c>
      <c r="BC16" s="11" t="n">
        <v>0</v>
      </c>
      <c r="BD16" s="12" t="n">
        <v>3</v>
      </c>
      <c r="BE16" s="12" t="s">
        <v>23</v>
      </c>
      <c r="BF16" s="12" t="s">
        <v>24</v>
      </c>
      <c r="BG16" s="12" t="n">
        <v>1</v>
      </c>
      <c r="BH16" s="13" t="n">
        <v>0.1048</v>
      </c>
      <c r="BI16" s="17" t="s">
        <v>18</v>
      </c>
      <c r="BL16" s="15" t="n">
        <v>0.0644</v>
      </c>
      <c r="BM16" s="0" t="n">
        <v>0.0684</v>
      </c>
      <c r="BN16" s="0" t="n">
        <v>0.0696</v>
      </c>
      <c r="BO16" s="0" t="n">
        <v>0.0668</v>
      </c>
      <c r="BP16" s="10" t="n">
        <v>0.0696</v>
      </c>
    </row>
    <row r="17" customFormat="false" ht="12.8" hidden="false" customHeight="false" outlineLevel="0" collapsed="false">
      <c r="AX17" s="11" t="s">
        <v>22</v>
      </c>
      <c r="AY17" s="12" t="n">
        <v>20</v>
      </c>
      <c r="AZ17" s="12" t="n">
        <v>5</v>
      </c>
      <c r="BA17" s="12" t="n">
        <v>10</v>
      </c>
      <c r="BB17" s="12" t="n">
        <v>3.5</v>
      </c>
      <c r="BC17" s="12" t="n">
        <v>0</v>
      </c>
      <c r="BD17" s="12" t="n">
        <v>4</v>
      </c>
      <c r="BE17" s="12" t="s">
        <v>23</v>
      </c>
      <c r="BF17" s="12" t="s">
        <v>24</v>
      </c>
      <c r="BG17" s="12" t="n">
        <v>1</v>
      </c>
      <c r="BH17" s="13" t="n">
        <v>0.1008</v>
      </c>
      <c r="BI17" s="21" t="s">
        <v>19</v>
      </c>
      <c r="BL17" s="15" t="n">
        <v>0.0644</v>
      </c>
      <c r="BM17" s="0" t="n">
        <v>0.0684</v>
      </c>
      <c r="BN17" s="0" t="n">
        <v>0.0696</v>
      </c>
      <c r="BO17" s="0" t="n">
        <v>0.0664</v>
      </c>
      <c r="BP17" s="10" t="n">
        <v>0.0696</v>
      </c>
    </row>
    <row r="18" customFormat="false" ht="12.8" hidden="false" customHeight="false" outlineLevel="0" collapsed="false">
      <c r="AM18" s="22" t="s">
        <v>33</v>
      </c>
      <c r="AN18" s="22"/>
      <c r="AO18" s="22"/>
      <c r="AP18" s="22"/>
      <c r="AQ18" s="22"/>
      <c r="AX18" s="11" t="s">
        <v>22</v>
      </c>
      <c r="AY18" s="12" t="n">
        <v>20</v>
      </c>
      <c r="AZ18" s="12" t="n">
        <v>5</v>
      </c>
      <c r="BA18" s="12" t="n">
        <v>10</v>
      </c>
      <c r="BB18" s="12" t="n">
        <v>3.5</v>
      </c>
      <c r="BC18" s="12" t="n">
        <v>100</v>
      </c>
      <c r="BD18" s="12" t="n">
        <v>0</v>
      </c>
      <c r="BE18" s="12" t="s">
        <v>23</v>
      </c>
      <c r="BF18" s="12" t="s">
        <v>24</v>
      </c>
      <c r="BG18" s="12" t="n">
        <v>1</v>
      </c>
      <c r="BH18" s="13" t="n">
        <v>0.0964</v>
      </c>
      <c r="BI18" s="14" t="s">
        <v>15</v>
      </c>
      <c r="BL18" s="15" t="n">
        <v>0.0644</v>
      </c>
      <c r="BM18" s="0" t="n">
        <v>0.0684</v>
      </c>
      <c r="BN18" s="0" t="n">
        <v>0.0696</v>
      </c>
      <c r="BO18" s="0" t="n">
        <v>0.0664</v>
      </c>
      <c r="BP18" s="10" t="n">
        <v>0.0696</v>
      </c>
    </row>
    <row r="19" customFormat="false" ht="12.8" hidden="false" customHeight="false" outlineLevel="0" collapsed="false">
      <c r="B19" s="23" t="s">
        <v>34</v>
      </c>
      <c r="C19" s="24" t="s">
        <v>20</v>
      </c>
      <c r="D19" s="24" t="s">
        <v>25</v>
      </c>
      <c r="E19" s="24" t="s">
        <v>27</v>
      </c>
      <c r="F19" s="24" t="s">
        <v>29</v>
      </c>
      <c r="G19" s="24" t="s">
        <v>31</v>
      </c>
      <c r="H19" s="24" t="s">
        <v>35</v>
      </c>
      <c r="I19" s="24" t="s">
        <v>36</v>
      </c>
      <c r="J19" s="24" t="s">
        <v>37</v>
      </c>
      <c r="K19" s="24" t="s">
        <v>38</v>
      </c>
      <c r="L19" s="24" t="s">
        <v>39</v>
      </c>
      <c r="M19" s="24" t="s">
        <v>40</v>
      </c>
      <c r="N19" s="24" t="s">
        <v>41</v>
      </c>
      <c r="O19" s="24" t="s">
        <v>42</v>
      </c>
      <c r="P19" s="24" t="s">
        <v>43</v>
      </c>
      <c r="Q19" s="24" t="s">
        <v>44</v>
      </c>
      <c r="R19" s="24" t="s">
        <v>45</v>
      </c>
      <c r="S19" s="24" t="s">
        <v>46</v>
      </c>
      <c r="T19" s="24" t="s">
        <v>47</v>
      </c>
      <c r="U19" s="24" t="s">
        <v>48</v>
      </c>
      <c r="V19" s="24" t="s">
        <v>49</v>
      </c>
      <c r="W19" s="24" t="s">
        <v>50</v>
      </c>
      <c r="X19" s="24" t="s">
        <v>51</v>
      </c>
      <c r="Y19" s="24" t="s">
        <v>52</v>
      </c>
      <c r="Z19" s="24" t="s">
        <v>53</v>
      </c>
      <c r="AA19" s="24" t="s">
        <v>54</v>
      </c>
      <c r="AB19" s="24" t="s">
        <v>55</v>
      </c>
      <c r="AC19" s="24" t="s">
        <v>56</v>
      </c>
      <c r="AD19" s="24" t="s">
        <v>57</v>
      </c>
      <c r="AE19" s="24" t="s">
        <v>58</v>
      </c>
      <c r="AF19" s="24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4" t="s">
        <v>61</v>
      </c>
      <c r="AN19" s="24" t="s">
        <v>62</v>
      </c>
      <c r="AO19" s="24" t="s">
        <v>63</v>
      </c>
      <c r="AP19" s="24" t="s">
        <v>64</v>
      </c>
      <c r="AQ19" s="25" t="s">
        <v>65</v>
      </c>
      <c r="AX19" s="11" t="s">
        <v>22</v>
      </c>
      <c r="AY19" s="11" t="n">
        <v>20</v>
      </c>
      <c r="AZ19" s="11" t="n">
        <v>5</v>
      </c>
      <c r="BA19" s="11" t="n">
        <v>10</v>
      </c>
      <c r="BB19" s="11" t="n">
        <v>3.5</v>
      </c>
      <c r="BC19" s="11" t="n">
        <v>100</v>
      </c>
      <c r="BD19" s="12" t="n">
        <v>1</v>
      </c>
      <c r="BE19" s="12" t="s">
        <v>23</v>
      </c>
      <c r="BF19" s="12" t="s">
        <v>24</v>
      </c>
      <c r="BG19" s="12" t="n">
        <v>1</v>
      </c>
      <c r="BH19" s="13" t="n">
        <v>0.0988</v>
      </c>
      <c r="BI19" s="17" t="s">
        <v>16</v>
      </c>
      <c r="BL19" s="15" t="n">
        <v>0.0964</v>
      </c>
      <c r="BM19" s="0" t="n">
        <v>0.0992</v>
      </c>
      <c r="BN19" s="0" t="n">
        <v>0.1032</v>
      </c>
      <c r="BO19" s="0" t="n">
        <v>0.1068</v>
      </c>
      <c r="BP19" s="10" t="n">
        <v>0.1012</v>
      </c>
    </row>
    <row r="20" customFormat="false" ht="12.8" hidden="false" customHeight="false" outlineLevel="0" collapsed="false">
      <c r="B20" s="28" t="n">
        <v>1</v>
      </c>
      <c r="C20" s="29" t="n">
        <v>-1</v>
      </c>
      <c r="D20" s="29" t="n">
        <v>-1</v>
      </c>
      <c r="E20" s="29" t="n">
        <v>-1</v>
      </c>
      <c r="F20" s="29" t="n">
        <v>-1</v>
      </c>
      <c r="G20" s="29" t="n">
        <v>-1</v>
      </c>
      <c r="H20" s="28" t="n">
        <f aca="false">C20*D20</f>
        <v>1</v>
      </c>
      <c r="I20" s="28" t="n">
        <f aca="false">C20*E20</f>
        <v>1</v>
      </c>
      <c r="J20" s="28" t="n">
        <f aca="false">C20*F20</f>
        <v>1</v>
      </c>
      <c r="K20" s="28" t="n">
        <f aca="false">C20*G20</f>
        <v>1</v>
      </c>
      <c r="L20" s="28" t="n">
        <f aca="false">D20*E20</f>
        <v>1</v>
      </c>
      <c r="M20" s="28" t="n">
        <f aca="false">D20*F20</f>
        <v>1</v>
      </c>
      <c r="N20" s="28" t="n">
        <f aca="false">D20*G20</f>
        <v>1</v>
      </c>
      <c r="O20" s="28" t="n">
        <f aca="false">E20*F20</f>
        <v>1</v>
      </c>
      <c r="P20" s="28" t="n">
        <f aca="false">E20*G20</f>
        <v>1</v>
      </c>
      <c r="Q20" s="28" t="n">
        <f aca="false">F20*G20</f>
        <v>1</v>
      </c>
      <c r="R20" s="28" t="n">
        <f aca="false">H20*E20</f>
        <v>-1</v>
      </c>
      <c r="S20" s="28" t="n">
        <f aca="false">H20*F20</f>
        <v>-1</v>
      </c>
      <c r="T20" s="28" t="n">
        <f aca="false">H20*G20</f>
        <v>-1</v>
      </c>
      <c r="U20" s="28" t="n">
        <f aca="false">I20*F20</f>
        <v>-1</v>
      </c>
      <c r="V20" s="28" t="n">
        <f aca="false">I20*G20</f>
        <v>-1</v>
      </c>
      <c r="W20" s="28" t="n">
        <f aca="false">J20*G20</f>
        <v>-1</v>
      </c>
      <c r="X20" s="28" t="n">
        <f aca="false">L20*F20</f>
        <v>-1</v>
      </c>
      <c r="Y20" s="28" t="n">
        <f aca="false">L20*G20</f>
        <v>-1</v>
      </c>
      <c r="Z20" s="28" t="n">
        <f aca="false">M20*G20</f>
        <v>-1</v>
      </c>
      <c r="AA20" s="28" t="n">
        <f aca="false">O20*G20</f>
        <v>-1</v>
      </c>
      <c r="AB20" s="28" t="n">
        <f aca="false">H20*O20</f>
        <v>1</v>
      </c>
      <c r="AC20" s="28" t="n">
        <f aca="false">H20*P20</f>
        <v>1</v>
      </c>
      <c r="AD20" s="28" t="n">
        <f aca="false">H20*Q20</f>
        <v>1</v>
      </c>
      <c r="AE20" s="28" t="n">
        <f aca="false">L20*Q20</f>
        <v>1</v>
      </c>
      <c r="AF20" s="28" t="n">
        <f aca="false">PRODUCT(C20:G20)</f>
        <v>-1</v>
      </c>
      <c r="AG20" s="15" t="n">
        <v>0.0964</v>
      </c>
      <c r="AH20" s="16" t="n">
        <v>0.0992</v>
      </c>
      <c r="AI20" s="16" t="n">
        <v>0.1032</v>
      </c>
      <c r="AJ20" s="16" t="n">
        <v>0.1068</v>
      </c>
      <c r="AK20" s="10" t="n">
        <v>0.1012</v>
      </c>
      <c r="AL20" s="30" t="n">
        <f aca="false">AVERAGE(AG20:AK20)</f>
        <v>0.10136</v>
      </c>
      <c r="AM20" s="28" t="n">
        <f aca="false">AG20-$AL20</f>
        <v>-0.00496000000000001</v>
      </c>
      <c r="AN20" s="28" t="n">
        <f aca="false">AH20-$AL20</f>
        <v>-0.00216</v>
      </c>
      <c r="AO20" s="28" t="n">
        <f aca="false">AI20-$AL20</f>
        <v>0.00183999999999999</v>
      </c>
      <c r="AP20" s="28" t="n">
        <f aca="false">AJ20-$AL20</f>
        <v>0.00544</v>
      </c>
      <c r="AQ20" s="28" t="n">
        <f aca="false">AK20-$AL20</f>
        <v>-0.000160000000000007</v>
      </c>
      <c r="AX20" s="11" t="s">
        <v>22</v>
      </c>
      <c r="AY20" s="12" t="n">
        <v>20</v>
      </c>
      <c r="AZ20" s="12" t="n">
        <v>5</v>
      </c>
      <c r="BA20" s="12" t="n">
        <v>10</v>
      </c>
      <c r="BB20" s="12" t="n">
        <v>3.5</v>
      </c>
      <c r="BC20" s="12" t="n">
        <v>100</v>
      </c>
      <c r="BD20" s="12" t="n">
        <v>2</v>
      </c>
      <c r="BE20" s="12" t="s">
        <v>23</v>
      </c>
      <c r="BF20" s="12" t="s">
        <v>24</v>
      </c>
      <c r="BG20" s="12" t="n">
        <v>1</v>
      </c>
      <c r="BH20" s="13" t="n">
        <v>0.1</v>
      </c>
      <c r="BI20" s="17" t="s">
        <v>17</v>
      </c>
      <c r="BL20" s="15" t="n">
        <v>0.0964</v>
      </c>
      <c r="BM20" s="0" t="n">
        <v>0.0992</v>
      </c>
      <c r="BN20" s="0" t="n">
        <v>0.1032</v>
      </c>
      <c r="BO20" s="0" t="n">
        <v>0.1068</v>
      </c>
      <c r="BP20" s="10" t="n">
        <v>0.1012</v>
      </c>
    </row>
    <row r="21" customFormat="false" ht="13.05" hidden="false" customHeight="false" outlineLevel="0" collapsed="false">
      <c r="B21" s="31" t="n">
        <v>1</v>
      </c>
      <c r="C21" s="32" t="n">
        <v>-1</v>
      </c>
      <c r="D21" s="32" t="n">
        <v>-1</v>
      </c>
      <c r="E21" s="32" t="n">
        <v>-1</v>
      </c>
      <c r="F21" s="32" t="n">
        <v>-1</v>
      </c>
      <c r="G21" s="32" t="n">
        <v>1</v>
      </c>
      <c r="H21" s="31" t="n">
        <f aca="false">C21*D21</f>
        <v>1</v>
      </c>
      <c r="I21" s="31" t="n">
        <f aca="false">C21*E21</f>
        <v>1</v>
      </c>
      <c r="J21" s="31" t="n">
        <f aca="false">C21*F21</f>
        <v>1</v>
      </c>
      <c r="K21" s="31" t="n">
        <f aca="false">C21*G21</f>
        <v>-1</v>
      </c>
      <c r="L21" s="31" t="n">
        <f aca="false">D21*E21</f>
        <v>1</v>
      </c>
      <c r="M21" s="31" t="n">
        <f aca="false">D21*F21</f>
        <v>1</v>
      </c>
      <c r="N21" s="31" t="n">
        <f aca="false">D21*G21</f>
        <v>-1</v>
      </c>
      <c r="O21" s="31" t="n">
        <f aca="false">E21*F21</f>
        <v>1</v>
      </c>
      <c r="P21" s="31" t="n">
        <f aca="false">E21*G21</f>
        <v>-1</v>
      </c>
      <c r="Q21" s="31" t="n">
        <f aca="false">F21*G21</f>
        <v>-1</v>
      </c>
      <c r="R21" s="31" t="n">
        <f aca="false">H21*E21</f>
        <v>-1</v>
      </c>
      <c r="S21" s="31" t="n">
        <f aca="false">H21*F21</f>
        <v>-1</v>
      </c>
      <c r="T21" s="31" t="n">
        <f aca="false">H21*G21</f>
        <v>1</v>
      </c>
      <c r="U21" s="31" t="n">
        <f aca="false">I21*F21</f>
        <v>-1</v>
      </c>
      <c r="V21" s="31" t="n">
        <f aca="false">I21*G21</f>
        <v>1</v>
      </c>
      <c r="W21" s="31" t="n">
        <f aca="false">J21*G21</f>
        <v>1</v>
      </c>
      <c r="X21" s="31" t="n">
        <f aca="false">L21*F21</f>
        <v>-1</v>
      </c>
      <c r="Y21" s="31" t="n">
        <f aca="false">L21*G21</f>
        <v>1</v>
      </c>
      <c r="Z21" s="31" t="n">
        <f aca="false">M21*G21</f>
        <v>1</v>
      </c>
      <c r="AA21" s="31" t="n">
        <f aca="false">O21*G21</f>
        <v>1</v>
      </c>
      <c r="AB21" s="31" t="n">
        <f aca="false">H21*O21</f>
        <v>1</v>
      </c>
      <c r="AC21" s="31" t="n">
        <f aca="false">H21*P21</f>
        <v>-1</v>
      </c>
      <c r="AD21" s="31" t="n">
        <f aca="false">H21*Q21</f>
        <v>-1</v>
      </c>
      <c r="AE21" s="31" t="n">
        <f aca="false">L21*Q21</f>
        <v>-1</v>
      </c>
      <c r="AF21" s="31" t="n">
        <f aca="false">PRODUCT(C21:G21)</f>
        <v>1</v>
      </c>
      <c r="AG21" s="15" t="n">
        <v>0.0964</v>
      </c>
      <c r="AH21" s="0" t="n">
        <v>0.0992</v>
      </c>
      <c r="AI21" s="0" t="n">
        <v>0.1032</v>
      </c>
      <c r="AJ21" s="0" t="n">
        <v>0.1068</v>
      </c>
      <c r="AK21" s="10" t="n">
        <v>0.1012</v>
      </c>
      <c r="AL21" s="33" t="n">
        <f aca="false">AVERAGE(AG21:AK21)</f>
        <v>0.10136</v>
      </c>
      <c r="AM21" s="31" t="n">
        <f aca="false">AG21-$AL21</f>
        <v>-0.00496000000000001</v>
      </c>
      <c r="AN21" s="31" t="n">
        <f aca="false">AH21-$AL21</f>
        <v>-0.00216</v>
      </c>
      <c r="AO21" s="31" t="n">
        <f aca="false">AI21-$AL21</f>
        <v>0.00183999999999999</v>
      </c>
      <c r="AP21" s="31" t="n">
        <f aca="false">AJ21-$AL21</f>
        <v>0.00544</v>
      </c>
      <c r="AQ21" s="31" t="n">
        <f aca="false">AK21-$AL21</f>
        <v>-0.000160000000000007</v>
      </c>
      <c r="AX21" s="11" t="s">
        <v>22</v>
      </c>
      <c r="AY21" s="12" t="n">
        <v>20</v>
      </c>
      <c r="AZ21" s="12" t="n">
        <v>5</v>
      </c>
      <c r="BA21" s="12" t="n">
        <v>10</v>
      </c>
      <c r="BB21" s="12" t="n">
        <v>3.5</v>
      </c>
      <c r="BC21" s="12" t="n">
        <v>100</v>
      </c>
      <c r="BD21" s="12" t="n">
        <v>3</v>
      </c>
      <c r="BE21" s="12" t="s">
        <v>23</v>
      </c>
      <c r="BF21" s="12" t="s">
        <v>24</v>
      </c>
      <c r="BG21" s="12" t="n">
        <v>1</v>
      </c>
      <c r="BH21" s="13" t="n">
        <v>0.1048</v>
      </c>
      <c r="BI21" s="17" t="s">
        <v>18</v>
      </c>
      <c r="BL21" s="15" t="n">
        <v>0.0964</v>
      </c>
      <c r="BM21" s="0" t="n">
        <v>0.0988</v>
      </c>
      <c r="BN21" s="0" t="n">
        <v>0.1032</v>
      </c>
      <c r="BO21" s="0" t="n">
        <v>0.1064</v>
      </c>
      <c r="BP21" s="10" t="n">
        <v>0.1012</v>
      </c>
    </row>
    <row r="22" customFormat="false" ht="13.05" hidden="false" customHeight="false" outlineLevel="0" collapsed="false">
      <c r="B22" s="31" t="n">
        <v>1</v>
      </c>
      <c r="C22" s="32" t="n">
        <v>-1</v>
      </c>
      <c r="D22" s="32" t="n">
        <v>-1</v>
      </c>
      <c r="E22" s="32" t="n">
        <v>-1</v>
      </c>
      <c r="F22" s="32" t="n">
        <v>1</v>
      </c>
      <c r="G22" s="32" t="n">
        <v>-1</v>
      </c>
      <c r="H22" s="31" t="n">
        <f aca="false">C22*D22</f>
        <v>1</v>
      </c>
      <c r="I22" s="31" t="n">
        <f aca="false">C22*E22</f>
        <v>1</v>
      </c>
      <c r="J22" s="31" t="n">
        <f aca="false">C22*F22</f>
        <v>-1</v>
      </c>
      <c r="K22" s="31" t="n">
        <f aca="false">C22*G22</f>
        <v>1</v>
      </c>
      <c r="L22" s="31" t="n">
        <f aca="false">D22*E22</f>
        <v>1</v>
      </c>
      <c r="M22" s="31" t="n">
        <f aca="false">D22*F22</f>
        <v>-1</v>
      </c>
      <c r="N22" s="31" t="n">
        <f aca="false">D22*G22</f>
        <v>1</v>
      </c>
      <c r="O22" s="31" t="n">
        <f aca="false">E22*F22</f>
        <v>-1</v>
      </c>
      <c r="P22" s="31" t="n">
        <f aca="false">E22*G22</f>
        <v>1</v>
      </c>
      <c r="Q22" s="31" t="n">
        <f aca="false">F22*G22</f>
        <v>-1</v>
      </c>
      <c r="R22" s="31" t="n">
        <f aca="false">H22*E22</f>
        <v>-1</v>
      </c>
      <c r="S22" s="31" t="n">
        <f aca="false">H22*F22</f>
        <v>1</v>
      </c>
      <c r="T22" s="31" t="n">
        <f aca="false">H22*G22</f>
        <v>-1</v>
      </c>
      <c r="U22" s="31" t="n">
        <f aca="false">I22*F22</f>
        <v>1</v>
      </c>
      <c r="V22" s="31" t="n">
        <f aca="false">I22*G22</f>
        <v>-1</v>
      </c>
      <c r="W22" s="31" t="n">
        <f aca="false">J22*G22</f>
        <v>1</v>
      </c>
      <c r="X22" s="31" t="n">
        <f aca="false">L22*F22</f>
        <v>1</v>
      </c>
      <c r="Y22" s="31" t="n">
        <f aca="false">L22*G22</f>
        <v>-1</v>
      </c>
      <c r="Z22" s="31" t="n">
        <f aca="false">M22*G22</f>
        <v>1</v>
      </c>
      <c r="AA22" s="31" t="n">
        <f aca="false">O22*G22</f>
        <v>1</v>
      </c>
      <c r="AB22" s="31" t="n">
        <f aca="false">H22*O22</f>
        <v>-1</v>
      </c>
      <c r="AC22" s="31" t="n">
        <f aca="false">H22*P22</f>
        <v>1</v>
      </c>
      <c r="AD22" s="31" t="n">
        <f aca="false">H22*Q22</f>
        <v>-1</v>
      </c>
      <c r="AE22" s="31" t="n">
        <f aca="false">L22*Q22</f>
        <v>-1</v>
      </c>
      <c r="AF22" s="31" t="n">
        <f aca="false">PRODUCT(C22:G22)</f>
        <v>1</v>
      </c>
      <c r="AG22" s="15" t="n">
        <v>0.0964</v>
      </c>
      <c r="AH22" s="0" t="n">
        <v>0.0988</v>
      </c>
      <c r="AI22" s="0" t="n">
        <v>0.1</v>
      </c>
      <c r="AJ22" s="0" t="n">
        <v>0.1048</v>
      </c>
      <c r="AK22" s="10" t="n">
        <v>0.1008</v>
      </c>
      <c r="AL22" s="33" t="n">
        <f aca="false">AVERAGE(AG22:AK22)</f>
        <v>0.10016</v>
      </c>
      <c r="AM22" s="31" t="n">
        <f aca="false">AG22-$AL22</f>
        <v>-0.00376</v>
      </c>
      <c r="AN22" s="31" t="n">
        <f aca="false">AH22-$AL22</f>
        <v>-0.00136</v>
      </c>
      <c r="AO22" s="31" t="n">
        <f aca="false">AI22-$AL22</f>
        <v>-0.000159999999999993</v>
      </c>
      <c r="AP22" s="31" t="n">
        <f aca="false">AJ22-$AL22</f>
        <v>0.00464000000000001</v>
      </c>
      <c r="AQ22" s="31" t="n">
        <f aca="false">AK22-$AL22</f>
        <v>0.000640000000000002</v>
      </c>
      <c r="AX22" s="11" t="s">
        <v>22</v>
      </c>
      <c r="AY22" s="12" t="n">
        <v>20</v>
      </c>
      <c r="AZ22" s="12" t="n">
        <v>5</v>
      </c>
      <c r="BA22" s="12" t="n">
        <v>10</v>
      </c>
      <c r="BB22" s="12" t="n">
        <v>3.5</v>
      </c>
      <c r="BC22" s="12" t="n">
        <v>100</v>
      </c>
      <c r="BD22" s="12" t="n">
        <v>4</v>
      </c>
      <c r="BE22" s="12" t="s">
        <v>23</v>
      </c>
      <c r="BF22" s="12" t="s">
        <v>24</v>
      </c>
      <c r="BG22" s="12" t="n">
        <v>1</v>
      </c>
      <c r="BH22" s="13" t="n">
        <v>0.1008</v>
      </c>
      <c r="BI22" s="21" t="s">
        <v>19</v>
      </c>
      <c r="BL22" s="15" t="n">
        <v>0.0964</v>
      </c>
      <c r="BM22" s="0" t="n">
        <v>0.0988</v>
      </c>
      <c r="BN22" s="0" t="n">
        <v>0.1032</v>
      </c>
      <c r="BO22" s="0" t="n">
        <v>0.1064</v>
      </c>
      <c r="BP22" s="10" t="n">
        <v>0.1012</v>
      </c>
    </row>
    <row r="23" customFormat="false" ht="13.05" hidden="false" customHeight="false" outlineLevel="0" collapsed="false">
      <c r="B23" s="31" t="n">
        <v>1</v>
      </c>
      <c r="C23" s="32" t="n">
        <v>-1</v>
      </c>
      <c r="D23" s="32" t="n">
        <v>-1</v>
      </c>
      <c r="E23" s="32" t="n">
        <v>-1</v>
      </c>
      <c r="F23" s="32" t="n">
        <v>1</v>
      </c>
      <c r="G23" s="32" t="n">
        <v>1</v>
      </c>
      <c r="H23" s="31" t="n">
        <f aca="false">C23*D23</f>
        <v>1</v>
      </c>
      <c r="I23" s="31" t="n">
        <f aca="false">C23*E23</f>
        <v>1</v>
      </c>
      <c r="J23" s="31" t="n">
        <f aca="false">C23*F23</f>
        <v>-1</v>
      </c>
      <c r="K23" s="31" t="n">
        <f aca="false">C23*G23</f>
        <v>-1</v>
      </c>
      <c r="L23" s="31" t="n">
        <f aca="false">D23*E23</f>
        <v>1</v>
      </c>
      <c r="M23" s="31" t="n">
        <f aca="false">D23*F23</f>
        <v>-1</v>
      </c>
      <c r="N23" s="31" t="n">
        <f aca="false">D23*G23</f>
        <v>-1</v>
      </c>
      <c r="O23" s="31" t="n">
        <f aca="false">E23*F23</f>
        <v>-1</v>
      </c>
      <c r="P23" s="31" t="n">
        <f aca="false">E23*G23</f>
        <v>-1</v>
      </c>
      <c r="Q23" s="31" t="n">
        <f aca="false">F23*G23</f>
        <v>1</v>
      </c>
      <c r="R23" s="31" t="n">
        <f aca="false">H23*E23</f>
        <v>-1</v>
      </c>
      <c r="S23" s="31" t="n">
        <f aca="false">H23*F23</f>
        <v>1</v>
      </c>
      <c r="T23" s="31" t="n">
        <f aca="false">H23*G23</f>
        <v>1</v>
      </c>
      <c r="U23" s="31" t="n">
        <f aca="false">I23*F23</f>
        <v>1</v>
      </c>
      <c r="V23" s="31" t="n">
        <f aca="false">I23*G23</f>
        <v>1</v>
      </c>
      <c r="W23" s="31" t="n">
        <f aca="false">J23*G23</f>
        <v>-1</v>
      </c>
      <c r="X23" s="31" t="n">
        <f aca="false">L23*F23</f>
        <v>1</v>
      </c>
      <c r="Y23" s="31" t="n">
        <f aca="false">L23*G23</f>
        <v>1</v>
      </c>
      <c r="Z23" s="31" t="n">
        <f aca="false">M23*G23</f>
        <v>-1</v>
      </c>
      <c r="AA23" s="31" t="n">
        <f aca="false">O23*G23</f>
        <v>-1</v>
      </c>
      <c r="AB23" s="31" t="n">
        <f aca="false">H23*O23</f>
        <v>-1</v>
      </c>
      <c r="AC23" s="31" t="n">
        <f aca="false">H23*P23</f>
        <v>-1</v>
      </c>
      <c r="AD23" s="31" t="n">
        <f aca="false">H23*Q23</f>
        <v>1</v>
      </c>
      <c r="AE23" s="31" t="n">
        <f aca="false">L23*Q23</f>
        <v>1</v>
      </c>
      <c r="AF23" s="31" t="n">
        <f aca="false">PRODUCT(C23:G23)</f>
        <v>-1</v>
      </c>
      <c r="AG23" s="15" t="n">
        <v>0.0964</v>
      </c>
      <c r="AH23" s="0" t="n">
        <v>0.0988</v>
      </c>
      <c r="AI23" s="0" t="n">
        <v>0.1</v>
      </c>
      <c r="AJ23" s="0" t="n">
        <v>0.1048</v>
      </c>
      <c r="AK23" s="10" t="n">
        <v>0.1008</v>
      </c>
      <c r="AL23" s="33" t="n">
        <f aca="false">AVERAGE(AG23:AK23)</f>
        <v>0.10016</v>
      </c>
      <c r="AM23" s="31" t="n">
        <f aca="false">AG23-$AL23</f>
        <v>-0.00376</v>
      </c>
      <c r="AN23" s="31" t="n">
        <f aca="false">AH23-$AL23</f>
        <v>-0.00136</v>
      </c>
      <c r="AO23" s="31" t="n">
        <f aca="false">AI23-$AL23</f>
        <v>-0.000159999999999993</v>
      </c>
      <c r="AP23" s="31" t="n">
        <f aca="false">AJ23-$AL23</f>
        <v>0.00464000000000001</v>
      </c>
      <c r="AQ23" s="31" t="n">
        <f aca="false">AK23-$AL23</f>
        <v>0.000640000000000002</v>
      </c>
      <c r="AX23" s="11" t="s">
        <v>22</v>
      </c>
      <c r="AY23" s="12" t="n">
        <v>20</v>
      </c>
      <c r="AZ23" s="12" t="n">
        <v>5</v>
      </c>
      <c r="BA23" s="12" t="n">
        <v>15</v>
      </c>
      <c r="BB23" s="12" t="n">
        <v>1</v>
      </c>
      <c r="BC23" s="12" t="n">
        <v>0</v>
      </c>
      <c r="BD23" s="12" t="n">
        <v>0</v>
      </c>
      <c r="BE23" s="12" t="s">
        <v>23</v>
      </c>
      <c r="BF23" s="12" t="s">
        <v>24</v>
      </c>
      <c r="BG23" s="12" t="n">
        <v>1</v>
      </c>
      <c r="BH23" s="13" t="n">
        <v>0.0644</v>
      </c>
      <c r="BI23" s="34" t="s">
        <v>15</v>
      </c>
      <c r="BL23" s="15" t="n">
        <v>0.0644</v>
      </c>
      <c r="BM23" s="0" t="n">
        <v>0.0684</v>
      </c>
      <c r="BN23" s="0" t="n">
        <v>0.0716</v>
      </c>
      <c r="BO23" s="0" t="n">
        <v>0.0668</v>
      </c>
      <c r="BP23" s="10" t="n">
        <v>0.0696</v>
      </c>
    </row>
    <row r="24" customFormat="false" ht="13.05" hidden="false" customHeight="false" outlineLevel="0" collapsed="false">
      <c r="B24" s="31" t="n">
        <v>1</v>
      </c>
      <c r="C24" s="32" t="n">
        <v>-1</v>
      </c>
      <c r="D24" s="32" t="n">
        <v>-1</v>
      </c>
      <c r="E24" s="32" t="n">
        <v>1</v>
      </c>
      <c r="F24" s="32" t="n">
        <v>-1</v>
      </c>
      <c r="G24" s="32" t="n">
        <v>-1</v>
      </c>
      <c r="H24" s="31" t="n">
        <f aca="false">C24*D24</f>
        <v>1</v>
      </c>
      <c r="I24" s="31" t="n">
        <f aca="false">C24*E24</f>
        <v>-1</v>
      </c>
      <c r="J24" s="31" t="n">
        <f aca="false">C24*F24</f>
        <v>1</v>
      </c>
      <c r="K24" s="31" t="n">
        <f aca="false">C24*G24</f>
        <v>1</v>
      </c>
      <c r="L24" s="31" t="n">
        <f aca="false">D24*E24</f>
        <v>-1</v>
      </c>
      <c r="M24" s="31" t="n">
        <f aca="false">D24*F24</f>
        <v>1</v>
      </c>
      <c r="N24" s="31" t="n">
        <f aca="false">D24*G24</f>
        <v>1</v>
      </c>
      <c r="O24" s="31" t="n">
        <f aca="false">E24*F24</f>
        <v>-1</v>
      </c>
      <c r="P24" s="31" t="n">
        <f aca="false">E24*G24</f>
        <v>-1</v>
      </c>
      <c r="Q24" s="31" t="n">
        <f aca="false">F24*G24</f>
        <v>1</v>
      </c>
      <c r="R24" s="31" t="n">
        <f aca="false">H24*E24</f>
        <v>1</v>
      </c>
      <c r="S24" s="31" t="n">
        <f aca="false">H24*F24</f>
        <v>-1</v>
      </c>
      <c r="T24" s="31" t="n">
        <f aca="false">H24*G24</f>
        <v>-1</v>
      </c>
      <c r="U24" s="31" t="n">
        <f aca="false">I24*F24</f>
        <v>1</v>
      </c>
      <c r="V24" s="31" t="n">
        <f aca="false">I24*G24</f>
        <v>1</v>
      </c>
      <c r="W24" s="31" t="n">
        <f aca="false">J24*G24</f>
        <v>-1</v>
      </c>
      <c r="X24" s="31" t="n">
        <f aca="false">L24*F24</f>
        <v>1</v>
      </c>
      <c r="Y24" s="31" t="n">
        <f aca="false">L24*G24</f>
        <v>1</v>
      </c>
      <c r="Z24" s="31" t="n">
        <f aca="false">M24*G24</f>
        <v>-1</v>
      </c>
      <c r="AA24" s="31" t="n">
        <f aca="false">O24*G24</f>
        <v>1</v>
      </c>
      <c r="AB24" s="31" t="n">
        <f aca="false">H24*O24</f>
        <v>-1</v>
      </c>
      <c r="AC24" s="31" t="n">
        <f aca="false">H24*P24</f>
        <v>-1</v>
      </c>
      <c r="AD24" s="31" t="n">
        <f aca="false">H24*Q24</f>
        <v>1</v>
      </c>
      <c r="AE24" s="31" t="n">
        <f aca="false">L24*Q24</f>
        <v>-1</v>
      </c>
      <c r="AF24" s="31" t="n">
        <f aca="false">PRODUCT(C24:G24)</f>
        <v>1</v>
      </c>
      <c r="AG24" s="15" t="n">
        <v>0.0644</v>
      </c>
      <c r="AH24" s="0" t="n">
        <v>0.0684</v>
      </c>
      <c r="AI24" s="0" t="n">
        <v>0.0716</v>
      </c>
      <c r="AJ24" s="0" t="n">
        <v>0.0668</v>
      </c>
      <c r="AK24" s="10" t="n">
        <v>0.0696</v>
      </c>
      <c r="AL24" s="33" t="n">
        <f aca="false">AVERAGE(AG24:AK24)</f>
        <v>0.06816</v>
      </c>
      <c r="AM24" s="31" t="n">
        <f aca="false">AG24-$AL24</f>
        <v>-0.00376000000000001</v>
      </c>
      <c r="AN24" s="31" t="n">
        <f aca="false">AH24-$AL24</f>
        <v>0.00023999999999999</v>
      </c>
      <c r="AO24" s="31" t="n">
        <f aca="false">AI24-$AL24</f>
        <v>0.00343999999999998</v>
      </c>
      <c r="AP24" s="31" t="n">
        <f aca="false">AJ24-$AL24</f>
        <v>-0.00136000000000001</v>
      </c>
      <c r="AQ24" s="31" t="n">
        <f aca="false">AK24-$AL24</f>
        <v>0.00144</v>
      </c>
      <c r="AX24" s="11" t="s">
        <v>22</v>
      </c>
      <c r="AY24" s="12" t="n">
        <v>20</v>
      </c>
      <c r="AZ24" s="12" t="n">
        <v>5</v>
      </c>
      <c r="BA24" s="12" t="n">
        <v>15</v>
      </c>
      <c r="BB24" s="12" t="n">
        <v>1</v>
      </c>
      <c r="BC24" s="12" t="n">
        <v>0</v>
      </c>
      <c r="BD24" s="12" t="n">
        <v>1</v>
      </c>
      <c r="BE24" s="12" t="s">
        <v>23</v>
      </c>
      <c r="BF24" s="12" t="s">
        <v>24</v>
      </c>
      <c r="BG24" s="12" t="n">
        <v>1</v>
      </c>
      <c r="BH24" s="13" t="n">
        <v>0.0684</v>
      </c>
      <c r="BI24" s="34" t="s">
        <v>16</v>
      </c>
      <c r="BL24" s="15" t="n">
        <v>0.0644</v>
      </c>
      <c r="BM24" s="0" t="n">
        <v>0.0684</v>
      </c>
      <c r="BN24" s="0" t="n">
        <v>0.0716</v>
      </c>
      <c r="BO24" s="0" t="n">
        <v>0.0668</v>
      </c>
      <c r="BP24" s="10" t="n">
        <v>0.0696</v>
      </c>
    </row>
    <row r="25" customFormat="false" ht="13.05" hidden="false" customHeight="false" outlineLevel="0" collapsed="false">
      <c r="B25" s="31" t="n">
        <v>1</v>
      </c>
      <c r="C25" s="32" t="n">
        <v>-1</v>
      </c>
      <c r="D25" s="32" t="n">
        <v>-1</v>
      </c>
      <c r="E25" s="32" t="n">
        <v>1</v>
      </c>
      <c r="F25" s="32" t="n">
        <v>-1</v>
      </c>
      <c r="G25" s="32" t="n">
        <v>1</v>
      </c>
      <c r="H25" s="31" t="n">
        <f aca="false">C25*D25</f>
        <v>1</v>
      </c>
      <c r="I25" s="31" t="n">
        <f aca="false">C25*E25</f>
        <v>-1</v>
      </c>
      <c r="J25" s="31" t="n">
        <f aca="false">C25*F25</f>
        <v>1</v>
      </c>
      <c r="K25" s="31" t="n">
        <f aca="false">C25*G25</f>
        <v>-1</v>
      </c>
      <c r="L25" s="31" t="n">
        <f aca="false">D25*E25</f>
        <v>-1</v>
      </c>
      <c r="M25" s="31" t="n">
        <f aca="false">D25*F25</f>
        <v>1</v>
      </c>
      <c r="N25" s="31" t="n">
        <f aca="false">D25*G25</f>
        <v>-1</v>
      </c>
      <c r="O25" s="31" t="n">
        <f aca="false">E25*F25</f>
        <v>-1</v>
      </c>
      <c r="P25" s="31" t="n">
        <f aca="false">E25*G25</f>
        <v>1</v>
      </c>
      <c r="Q25" s="31" t="n">
        <f aca="false">F25*G25</f>
        <v>-1</v>
      </c>
      <c r="R25" s="31" t="n">
        <f aca="false">H25*E25</f>
        <v>1</v>
      </c>
      <c r="S25" s="31" t="n">
        <f aca="false">H25*F25</f>
        <v>-1</v>
      </c>
      <c r="T25" s="31" t="n">
        <f aca="false">H25*G25</f>
        <v>1</v>
      </c>
      <c r="U25" s="31" t="n">
        <f aca="false">I25*F25</f>
        <v>1</v>
      </c>
      <c r="V25" s="31" t="n">
        <f aca="false">I25*G25</f>
        <v>-1</v>
      </c>
      <c r="W25" s="31" t="n">
        <f aca="false">J25*G25</f>
        <v>1</v>
      </c>
      <c r="X25" s="31" t="n">
        <f aca="false">L25*F25</f>
        <v>1</v>
      </c>
      <c r="Y25" s="31" t="n">
        <f aca="false">L25*G25</f>
        <v>-1</v>
      </c>
      <c r="Z25" s="31" t="n">
        <f aca="false">M25*G25</f>
        <v>1</v>
      </c>
      <c r="AA25" s="31" t="n">
        <f aca="false">O25*G25</f>
        <v>-1</v>
      </c>
      <c r="AB25" s="31" t="n">
        <f aca="false">H25*O25</f>
        <v>-1</v>
      </c>
      <c r="AC25" s="31" t="n">
        <f aca="false">H25*P25</f>
        <v>1</v>
      </c>
      <c r="AD25" s="31" t="n">
        <f aca="false">H25*Q25</f>
        <v>-1</v>
      </c>
      <c r="AE25" s="31" t="n">
        <f aca="false">L25*Q25</f>
        <v>1</v>
      </c>
      <c r="AF25" s="31" t="n">
        <f aca="false">PRODUCT(C25:G25)</f>
        <v>-1</v>
      </c>
      <c r="AG25" s="15" t="n">
        <v>0.0644</v>
      </c>
      <c r="AH25" s="0" t="n">
        <v>0.0684</v>
      </c>
      <c r="AI25" s="0" t="n">
        <v>0.0716</v>
      </c>
      <c r="AJ25" s="0" t="n">
        <v>0.0668</v>
      </c>
      <c r="AK25" s="10" t="n">
        <v>0.0696</v>
      </c>
      <c r="AL25" s="33" t="n">
        <f aca="false">AVERAGE(AG25:AK25)</f>
        <v>0.06816</v>
      </c>
      <c r="AM25" s="31" t="n">
        <f aca="false">AG25-$AL25</f>
        <v>-0.00376000000000001</v>
      </c>
      <c r="AN25" s="31" t="n">
        <f aca="false">AH25-$AL25</f>
        <v>0.00023999999999999</v>
      </c>
      <c r="AO25" s="31" t="n">
        <f aca="false">AI25-$AL25</f>
        <v>0.00343999999999998</v>
      </c>
      <c r="AP25" s="31" t="n">
        <f aca="false">AJ25-$AL25</f>
        <v>-0.00136000000000001</v>
      </c>
      <c r="AQ25" s="31" t="n">
        <f aca="false">AK25-$AL25</f>
        <v>0.00144</v>
      </c>
      <c r="AX25" s="11" t="s">
        <v>22</v>
      </c>
      <c r="AY25" s="11" t="n">
        <v>20</v>
      </c>
      <c r="AZ25" s="11" t="n">
        <v>5</v>
      </c>
      <c r="BA25" s="11" t="n">
        <v>15</v>
      </c>
      <c r="BB25" s="11" t="n">
        <v>1</v>
      </c>
      <c r="BC25" s="11" t="n">
        <v>0</v>
      </c>
      <c r="BD25" s="12" t="n">
        <v>2</v>
      </c>
      <c r="BE25" s="12" t="s">
        <v>23</v>
      </c>
      <c r="BF25" s="12" t="s">
        <v>24</v>
      </c>
      <c r="BG25" s="12" t="n">
        <v>1</v>
      </c>
      <c r="BH25" s="13" t="n">
        <v>0.0716</v>
      </c>
      <c r="BI25" s="34" t="s">
        <v>17</v>
      </c>
      <c r="BL25" s="15" t="n">
        <v>0.0644</v>
      </c>
      <c r="BM25" s="0" t="n">
        <v>0.0684</v>
      </c>
      <c r="BN25" s="0" t="n">
        <v>0.0716</v>
      </c>
      <c r="BO25" s="0" t="n">
        <v>0.0668</v>
      </c>
      <c r="BP25" s="10" t="n">
        <v>0.0696</v>
      </c>
    </row>
    <row r="26" customFormat="false" ht="13.05" hidden="false" customHeight="false" outlineLevel="0" collapsed="false">
      <c r="B26" s="31" t="n">
        <v>1</v>
      </c>
      <c r="C26" s="32" t="n">
        <v>-1</v>
      </c>
      <c r="D26" s="32" t="n">
        <v>-1</v>
      </c>
      <c r="E26" s="32" t="n">
        <v>1</v>
      </c>
      <c r="F26" s="32" t="n">
        <v>1</v>
      </c>
      <c r="G26" s="32" t="n">
        <v>-1</v>
      </c>
      <c r="H26" s="31" t="n">
        <f aca="false">C26*D26</f>
        <v>1</v>
      </c>
      <c r="I26" s="31" t="n">
        <f aca="false">C26*E26</f>
        <v>-1</v>
      </c>
      <c r="J26" s="31" t="n">
        <f aca="false">C26*F26</f>
        <v>-1</v>
      </c>
      <c r="K26" s="31" t="n">
        <f aca="false">C26*G26</f>
        <v>1</v>
      </c>
      <c r="L26" s="31" t="n">
        <f aca="false">D26*E26</f>
        <v>-1</v>
      </c>
      <c r="M26" s="31" t="n">
        <f aca="false">D26*F26</f>
        <v>-1</v>
      </c>
      <c r="N26" s="31" t="n">
        <f aca="false">D26*G26</f>
        <v>1</v>
      </c>
      <c r="O26" s="31" t="n">
        <f aca="false">E26*F26</f>
        <v>1</v>
      </c>
      <c r="P26" s="31" t="n">
        <f aca="false">E26*G26</f>
        <v>-1</v>
      </c>
      <c r="Q26" s="31" t="n">
        <f aca="false">F26*G26</f>
        <v>-1</v>
      </c>
      <c r="R26" s="31" t="n">
        <f aca="false">H26*E26</f>
        <v>1</v>
      </c>
      <c r="S26" s="31" t="n">
        <f aca="false">H26*F26</f>
        <v>1</v>
      </c>
      <c r="T26" s="31" t="n">
        <f aca="false">H26*G26</f>
        <v>-1</v>
      </c>
      <c r="U26" s="31" t="n">
        <f aca="false">I26*F26</f>
        <v>-1</v>
      </c>
      <c r="V26" s="31" t="n">
        <f aca="false">I26*G26</f>
        <v>1</v>
      </c>
      <c r="W26" s="31" t="n">
        <f aca="false">J26*G26</f>
        <v>1</v>
      </c>
      <c r="X26" s="31" t="n">
        <f aca="false">L26*F26</f>
        <v>-1</v>
      </c>
      <c r="Y26" s="31" t="n">
        <f aca="false">L26*G26</f>
        <v>1</v>
      </c>
      <c r="Z26" s="31" t="n">
        <f aca="false">M26*G26</f>
        <v>1</v>
      </c>
      <c r="AA26" s="31" t="n">
        <f aca="false">O26*G26</f>
        <v>-1</v>
      </c>
      <c r="AB26" s="31" t="n">
        <f aca="false">H26*O26</f>
        <v>1</v>
      </c>
      <c r="AC26" s="31" t="n">
        <f aca="false">H26*P26</f>
        <v>-1</v>
      </c>
      <c r="AD26" s="31" t="n">
        <f aca="false">H26*Q26</f>
        <v>-1</v>
      </c>
      <c r="AE26" s="31" t="n">
        <f aca="false">L26*Q26</f>
        <v>1</v>
      </c>
      <c r="AF26" s="31" t="n">
        <f aca="false">PRODUCT(C26:G26)</f>
        <v>-1</v>
      </c>
      <c r="AG26" s="15" t="n">
        <v>0.0644</v>
      </c>
      <c r="AH26" s="0" t="n">
        <v>0.0684</v>
      </c>
      <c r="AI26" s="0" t="n">
        <v>0.0716</v>
      </c>
      <c r="AJ26" s="0" t="n">
        <v>0.0668</v>
      </c>
      <c r="AK26" s="10" t="n">
        <v>0.0696</v>
      </c>
      <c r="AL26" s="33" t="n">
        <f aca="false">AVERAGE(AG26:AK26)</f>
        <v>0.06816</v>
      </c>
      <c r="AM26" s="31" t="n">
        <f aca="false">AG26-$AL26</f>
        <v>-0.00376000000000001</v>
      </c>
      <c r="AN26" s="31" t="n">
        <f aca="false">AH26-$AL26</f>
        <v>0.00023999999999999</v>
      </c>
      <c r="AO26" s="31" t="n">
        <f aca="false">AI26-$AL26</f>
        <v>0.00343999999999998</v>
      </c>
      <c r="AP26" s="31" t="n">
        <f aca="false">AJ26-$AL26</f>
        <v>-0.00136000000000001</v>
      </c>
      <c r="AQ26" s="31" t="n">
        <f aca="false">AK26-$AL26</f>
        <v>0.00144</v>
      </c>
      <c r="AX26" s="11" t="s">
        <v>22</v>
      </c>
      <c r="AY26" s="12" t="n">
        <v>20</v>
      </c>
      <c r="AZ26" s="12" t="n">
        <v>5</v>
      </c>
      <c r="BA26" s="12" t="n">
        <v>15</v>
      </c>
      <c r="BB26" s="12" t="n">
        <v>1</v>
      </c>
      <c r="BC26" s="12" t="n">
        <v>0</v>
      </c>
      <c r="BD26" s="12" t="n">
        <v>3</v>
      </c>
      <c r="BE26" s="12" t="s">
        <v>23</v>
      </c>
      <c r="BF26" s="12" t="s">
        <v>24</v>
      </c>
      <c r="BG26" s="12" t="n">
        <v>1</v>
      </c>
      <c r="BH26" s="13" t="n">
        <v>0.0668</v>
      </c>
      <c r="BI26" s="34" t="s">
        <v>18</v>
      </c>
      <c r="BL26" s="15" t="n">
        <v>0.0644</v>
      </c>
      <c r="BM26" s="0" t="n">
        <v>0.0684</v>
      </c>
      <c r="BN26" s="0" t="n">
        <v>0.0716</v>
      </c>
      <c r="BO26" s="0" t="n">
        <v>0.0668</v>
      </c>
      <c r="BP26" s="10" t="n">
        <v>0.0696</v>
      </c>
    </row>
    <row r="27" customFormat="false" ht="13.05" hidden="false" customHeight="false" outlineLevel="0" collapsed="false">
      <c r="B27" s="31" t="n">
        <v>1</v>
      </c>
      <c r="C27" s="32" t="n">
        <v>-1</v>
      </c>
      <c r="D27" s="32" t="n">
        <v>-1</v>
      </c>
      <c r="E27" s="32" t="n">
        <v>1</v>
      </c>
      <c r="F27" s="32" t="n">
        <v>1</v>
      </c>
      <c r="G27" s="32" t="n">
        <v>1</v>
      </c>
      <c r="H27" s="31" t="n">
        <f aca="false">C27*D27</f>
        <v>1</v>
      </c>
      <c r="I27" s="31" t="n">
        <f aca="false">C27*E27</f>
        <v>-1</v>
      </c>
      <c r="J27" s="31" t="n">
        <f aca="false">C27*F27</f>
        <v>-1</v>
      </c>
      <c r="K27" s="31" t="n">
        <f aca="false">C27*G27</f>
        <v>-1</v>
      </c>
      <c r="L27" s="31" t="n">
        <f aca="false">D27*E27</f>
        <v>-1</v>
      </c>
      <c r="M27" s="31" t="n">
        <f aca="false">D27*F27</f>
        <v>-1</v>
      </c>
      <c r="N27" s="31" t="n">
        <f aca="false">D27*G27</f>
        <v>-1</v>
      </c>
      <c r="O27" s="31" t="n">
        <f aca="false">E27*F27</f>
        <v>1</v>
      </c>
      <c r="P27" s="31" t="n">
        <f aca="false">E27*G27</f>
        <v>1</v>
      </c>
      <c r="Q27" s="31" t="n">
        <f aca="false">F27*G27</f>
        <v>1</v>
      </c>
      <c r="R27" s="31" t="n">
        <f aca="false">H27*E27</f>
        <v>1</v>
      </c>
      <c r="S27" s="31" t="n">
        <f aca="false">H27*F27</f>
        <v>1</v>
      </c>
      <c r="T27" s="31" t="n">
        <f aca="false">H27*G27</f>
        <v>1</v>
      </c>
      <c r="U27" s="31" t="n">
        <f aca="false">I27*F27</f>
        <v>-1</v>
      </c>
      <c r="V27" s="31" t="n">
        <f aca="false">I27*G27</f>
        <v>-1</v>
      </c>
      <c r="W27" s="31" t="n">
        <f aca="false">J27*G27</f>
        <v>-1</v>
      </c>
      <c r="X27" s="31" t="n">
        <f aca="false">L27*F27</f>
        <v>-1</v>
      </c>
      <c r="Y27" s="31" t="n">
        <f aca="false">L27*G27</f>
        <v>-1</v>
      </c>
      <c r="Z27" s="31" t="n">
        <f aca="false">M27*G27</f>
        <v>-1</v>
      </c>
      <c r="AA27" s="31" t="n">
        <f aca="false">O27*G27</f>
        <v>1</v>
      </c>
      <c r="AB27" s="31" t="n">
        <f aca="false">H27*O27</f>
        <v>1</v>
      </c>
      <c r="AC27" s="31" t="n">
        <f aca="false">H27*P27</f>
        <v>1</v>
      </c>
      <c r="AD27" s="31" t="n">
        <f aca="false">H27*Q27</f>
        <v>1</v>
      </c>
      <c r="AE27" s="31" t="n">
        <f aca="false">L27*Q27</f>
        <v>-1</v>
      </c>
      <c r="AF27" s="31" t="n">
        <f aca="false">PRODUCT(C27:G27)</f>
        <v>1</v>
      </c>
      <c r="AG27" s="15" t="n">
        <v>0.0644</v>
      </c>
      <c r="AH27" s="0" t="n">
        <v>0.0684</v>
      </c>
      <c r="AI27" s="0" t="n">
        <v>0.0716</v>
      </c>
      <c r="AJ27" s="0" t="n">
        <v>0.0668</v>
      </c>
      <c r="AK27" s="10" t="n">
        <v>0.0696</v>
      </c>
      <c r="AL27" s="33" t="n">
        <f aca="false">AVERAGE(AG27:AK27)</f>
        <v>0.06816</v>
      </c>
      <c r="AM27" s="31" t="n">
        <f aca="false">AG27-$AL27</f>
        <v>-0.00376000000000001</v>
      </c>
      <c r="AN27" s="31" t="n">
        <f aca="false">AH27-$AL27</f>
        <v>0.00023999999999999</v>
      </c>
      <c r="AO27" s="31" t="n">
        <f aca="false">AI27-$AL27</f>
        <v>0.00343999999999998</v>
      </c>
      <c r="AP27" s="31" t="n">
        <f aca="false">AJ27-$AL27</f>
        <v>-0.00136000000000001</v>
      </c>
      <c r="AQ27" s="31" t="n">
        <f aca="false">AK27-$AL27</f>
        <v>0.00144</v>
      </c>
      <c r="AX27" s="11" t="s">
        <v>22</v>
      </c>
      <c r="AY27" s="12" t="n">
        <v>20</v>
      </c>
      <c r="AZ27" s="12" t="n">
        <v>5</v>
      </c>
      <c r="BA27" s="12" t="n">
        <v>15</v>
      </c>
      <c r="BB27" s="12" t="n">
        <v>1</v>
      </c>
      <c r="BC27" s="12" t="n">
        <v>0</v>
      </c>
      <c r="BD27" s="12" t="n">
        <v>4</v>
      </c>
      <c r="BE27" s="12" t="s">
        <v>23</v>
      </c>
      <c r="BF27" s="12" t="s">
        <v>24</v>
      </c>
      <c r="BG27" s="12" t="n">
        <v>1</v>
      </c>
      <c r="BH27" s="13" t="n">
        <v>0.0696</v>
      </c>
      <c r="BI27" s="34" t="s">
        <v>19</v>
      </c>
      <c r="BL27" s="15" t="n">
        <v>0.0964</v>
      </c>
      <c r="BM27" s="0" t="n">
        <v>0.0992</v>
      </c>
      <c r="BN27" s="0" t="n">
        <v>0.1032</v>
      </c>
      <c r="BO27" s="0" t="n">
        <v>0.1068</v>
      </c>
      <c r="BP27" s="10" t="n">
        <v>0.1012</v>
      </c>
    </row>
    <row r="28" customFormat="false" ht="13.05" hidden="false" customHeight="false" outlineLevel="0" collapsed="false">
      <c r="B28" s="31" t="n">
        <v>1</v>
      </c>
      <c r="C28" s="32" t="n">
        <v>-1</v>
      </c>
      <c r="D28" s="32" t="n">
        <v>1</v>
      </c>
      <c r="E28" s="32" t="n">
        <v>-1</v>
      </c>
      <c r="F28" s="32" t="n">
        <v>-1</v>
      </c>
      <c r="G28" s="32" t="n">
        <v>-1</v>
      </c>
      <c r="H28" s="31" t="n">
        <f aca="false">C28*D28</f>
        <v>-1</v>
      </c>
      <c r="I28" s="31" t="n">
        <f aca="false">C28*E28</f>
        <v>1</v>
      </c>
      <c r="J28" s="31" t="n">
        <f aca="false">C28*F28</f>
        <v>1</v>
      </c>
      <c r="K28" s="31" t="n">
        <f aca="false">C28*G28</f>
        <v>1</v>
      </c>
      <c r="L28" s="31" t="n">
        <f aca="false">D28*E28</f>
        <v>-1</v>
      </c>
      <c r="M28" s="31" t="n">
        <f aca="false">D28*F28</f>
        <v>-1</v>
      </c>
      <c r="N28" s="31" t="n">
        <f aca="false">D28*G28</f>
        <v>-1</v>
      </c>
      <c r="O28" s="31" t="n">
        <f aca="false">E28*F28</f>
        <v>1</v>
      </c>
      <c r="P28" s="31" t="n">
        <f aca="false">E28*G28</f>
        <v>1</v>
      </c>
      <c r="Q28" s="31" t="n">
        <f aca="false">F28*G28</f>
        <v>1</v>
      </c>
      <c r="R28" s="31" t="n">
        <f aca="false">H28*E28</f>
        <v>1</v>
      </c>
      <c r="S28" s="31" t="n">
        <f aca="false">H28*F28</f>
        <v>1</v>
      </c>
      <c r="T28" s="31" t="n">
        <f aca="false">H28*G28</f>
        <v>1</v>
      </c>
      <c r="U28" s="31" t="n">
        <f aca="false">I28*F28</f>
        <v>-1</v>
      </c>
      <c r="V28" s="31" t="n">
        <f aca="false">I28*G28</f>
        <v>-1</v>
      </c>
      <c r="W28" s="31" t="n">
        <f aca="false">J28*G28</f>
        <v>-1</v>
      </c>
      <c r="X28" s="31" t="n">
        <f aca="false">L28*F28</f>
        <v>1</v>
      </c>
      <c r="Y28" s="31" t="n">
        <f aca="false">L28*G28</f>
        <v>1</v>
      </c>
      <c r="Z28" s="31" t="n">
        <f aca="false">M28*G28</f>
        <v>1</v>
      </c>
      <c r="AA28" s="31" t="n">
        <f aca="false">O28*G28</f>
        <v>-1</v>
      </c>
      <c r="AB28" s="31" t="n">
        <f aca="false">H28*O28</f>
        <v>-1</v>
      </c>
      <c r="AC28" s="31" t="n">
        <f aca="false">H28*P28</f>
        <v>-1</v>
      </c>
      <c r="AD28" s="31" t="n">
        <f aca="false">H28*Q28</f>
        <v>-1</v>
      </c>
      <c r="AE28" s="31" t="n">
        <f aca="false">L28*Q28</f>
        <v>-1</v>
      </c>
      <c r="AF28" s="31" t="n">
        <f aca="false">PRODUCT(C28:G28)</f>
        <v>1</v>
      </c>
      <c r="AG28" s="15" t="n">
        <v>0.0964</v>
      </c>
      <c r="AH28" s="0" t="n">
        <v>0.0992</v>
      </c>
      <c r="AI28" s="0" t="n">
        <v>0.0976</v>
      </c>
      <c r="AJ28" s="0" t="n">
        <v>0.1068</v>
      </c>
      <c r="AK28" s="10" t="n">
        <v>0.1012</v>
      </c>
      <c r="AL28" s="33" t="n">
        <f aca="false">AVERAGE(AG28:AK28)</f>
        <v>0.10024</v>
      </c>
      <c r="AM28" s="31" t="n">
        <f aca="false">AG28-$AL28</f>
        <v>-0.00384000000000002</v>
      </c>
      <c r="AN28" s="31" t="n">
        <f aca="false">AH28-$AL28</f>
        <v>-0.00104000000000001</v>
      </c>
      <c r="AO28" s="31" t="n">
        <f aca="false">AI28-$AL28</f>
        <v>-0.00264000000000002</v>
      </c>
      <c r="AP28" s="31" t="n">
        <f aca="false">AJ28-$AL28</f>
        <v>0.00655999999999998</v>
      </c>
      <c r="AQ28" s="31" t="n">
        <f aca="false">AK28-$AL28</f>
        <v>0.000959999999999975</v>
      </c>
      <c r="AX28" s="11" t="s">
        <v>22</v>
      </c>
      <c r="AY28" s="12" t="n">
        <v>20</v>
      </c>
      <c r="AZ28" s="12" t="n">
        <v>5</v>
      </c>
      <c r="BA28" s="12" t="n">
        <v>15</v>
      </c>
      <c r="BB28" s="12" t="n">
        <v>1</v>
      </c>
      <c r="BC28" s="12" t="n">
        <v>100</v>
      </c>
      <c r="BD28" s="12" t="n">
        <v>0</v>
      </c>
      <c r="BE28" s="12" t="s">
        <v>23</v>
      </c>
      <c r="BF28" s="12" t="s">
        <v>24</v>
      </c>
      <c r="BG28" s="12" t="n">
        <v>1</v>
      </c>
      <c r="BH28" s="13" t="n">
        <v>0.0644</v>
      </c>
      <c r="BI28" s="34" t="s">
        <v>15</v>
      </c>
      <c r="BL28" s="15" t="n">
        <v>0.0964</v>
      </c>
      <c r="BM28" s="0" t="n">
        <v>0.0992</v>
      </c>
      <c r="BN28" s="0" t="n">
        <v>0.1032</v>
      </c>
      <c r="BO28" s="0" t="n">
        <v>0.1068</v>
      </c>
      <c r="BP28" s="10" t="n">
        <v>0.1012</v>
      </c>
    </row>
    <row r="29" customFormat="false" ht="13.05" hidden="false" customHeight="false" outlineLevel="0" collapsed="false">
      <c r="B29" s="31" t="n">
        <v>1</v>
      </c>
      <c r="C29" s="32" t="n">
        <v>-1</v>
      </c>
      <c r="D29" s="32" t="n">
        <v>1</v>
      </c>
      <c r="E29" s="32" t="n">
        <v>-1</v>
      </c>
      <c r="F29" s="32" t="n">
        <v>-1</v>
      </c>
      <c r="G29" s="32" t="n">
        <v>1</v>
      </c>
      <c r="H29" s="31" t="n">
        <f aca="false">C29*D29</f>
        <v>-1</v>
      </c>
      <c r="I29" s="31" t="n">
        <f aca="false">C29*E29</f>
        <v>1</v>
      </c>
      <c r="J29" s="31" t="n">
        <f aca="false">C29*F29</f>
        <v>1</v>
      </c>
      <c r="K29" s="31" t="n">
        <f aca="false">C29*G29</f>
        <v>-1</v>
      </c>
      <c r="L29" s="31" t="n">
        <f aca="false">D29*E29</f>
        <v>-1</v>
      </c>
      <c r="M29" s="31" t="n">
        <f aca="false">D29*F29</f>
        <v>-1</v>
      </c>
      <c r="N29" s="31" t="n">
        <f aca="false">D29*G29</f>
        <v>1</v>
      </c>
      <c r="O29" s="31" t="n">
        <f aca="false">E29*F29</f>
        <v>1</v>
      </c>
      <c r="P29" s="31" t="n">
        <f aca="false">E29*G29</f>
        <v>-1</v>
      </c>
      <c r="Q29" s="31" t="n">
        <f aca="false">F29*G29</f>
        <v>-1</v>
      </c>
      <c r="R29" s="31" t="n">
        <f aca="false">H29*E29</f>
        <v>1</v>
      </c>
      <c r="S29" s="31" t="n">
        <f aca="false">H29*F29</f>
        <v>1</v>
      </c>
      <c r="T29" s="31" t="n">
        <f aca="false">H29*G29</f>
        <v>-1</v>
      </c>
      <c r="U29" s="31" t="n">
        <f aca="false">I29*F29</f>
        <v>-1</v>
      </c>
      <c r="V29" s="31" t="n">
        <f aca="false">I29*G29</f>
        <v>1</v>
      </c>
      <c r="W29" s="31" t="n">
        <f aca="false">J29*G29</f>
        <v>1</v>
      </c>
      <c r="X29" s="31" t="n">
        <f aca="false">L29*F29</f>
        <v>1</v>
      </c>
      <c r="Y29" s="31" t="n">
        <f aca="false">L29*G29</f>
        <v>-1</v>
      </c>
      <c r="Z29" s="31" t="n">
        <f aca="false">M29*G29</f>
        <v>-1</v>
      </c>
      <c r="AA29" s="31" t="n">
        <f aca="false">O29*G29</f>
        <v>1</v>
      </c>
      <c r="AB29" s="31" t="n">
        <f aca="false">H29*O29</f>
        <v>-1</v>
      </c>
      <c r="AC29" s="31" t="n">
        <f aca="false">H29*P29</f>
        <v>1</v>
      </c>
      <c r="AD29" s="31" t="n">
        <f aca="false">H29*Q29</f>
        <v>1</v>
      </c>
      <c r="AE29" s="31" t="n">
        <f aca="false">L29*Q29</f>
        <v>1</v>
      </c>
      <c r="AF29" s="31" t="n">
        <f aca="false">PRODUCT(C29:G29)</f>
        <v>-1</v>
      </c>
      <c r="AG29" s="15" t="n">
        <v>0.0964</v>
      </c>
      <c r="AH29" s="0" t="n">
        <v>0.0992</v>
      </c>
      <c r="AI29" s="0" t="n">
        <v>0.0976</v>
      </c>
      <c r="AJ29" s="0" t="n">
        <v>0.1068</v>
      </c>
      <c r="AK29" s="10" t="n">
        <v>0.1012</v>
      </c>
      <c r="AL29" s="33" t="n">
        <f aca="false">AVERAGE(AG29:AK29)</f>
        <v>0.10024</v>
      </c>
      <c r="AM29" s="31" t="n">
        <f aca="false">AG29-$AL29</f>
        <v>-0.00384000000000002</v>
      </c>
      <c r="AN29" s="31" t="n">
        <f aca="false">AH29-$AL29</f>
        <v>-0.00104000000000001</v>
      </c>
      <c r="AO29" s="31" t="n">
        <f aca="false">AI29-$AL29</f>
        <v>-0.00264000000000002</v>
      </c>
      <c r="AP29" s="31" t="n">
        <f aca="false">AJ29-$AL29</f>
        <v>0.00655999999999998</v>
      </c>
      <c r="AQ29" s="31" t="n">
        <f aca="false">AK29-$AL29</f>
        <v>0.000959999999999975</v>
      </c>
      <c r="AX29" s="11" t="s">
        <v>22</v>
      </c>
      <c r="AY29" s="12" t="n">
        <v>20</v>
      </c>
      <c r="AZ29" s="12" t="n">
        <v>5</v>
      </c>
      <c r="BA29" s="12" t="n">
        <v>15</v>
      </c>
      <c r="BB29" s="12" t="n">
        <v>1</v>
      </c>
      <c r="BC29" s="12" t="n">
        <v>100</v>
      </c>
      <c r="BD29" s="12" t="n">
        <v>1</v>
      </c>
      <c r="BE29" s="12" t="s">
        <v>23</v>
      </c>
      <c r="BF29" s="12" t="s">
        <v>24</v>
      </c>
      <c r="BG29" s="12" t="n">
        <v>1</v>
      </c>
      <c r="BH29" s="13" t="n">
        <v>0.0684</v>
      </c>
      <c r="BI29" s="34" t="s">
        <v>16</v>
      </c>
      <c r="BL29" s="15" t="n">
        <v>0.0964</v>
      </c>
      <c r="BM29" s="0" t="n">
        <v>0.0988</v>
      </c>
      <c r="BN29" s="0" t="n">
        <v>0.1032</v>
      </c>
      <c r="BO29" s="0" t="n">
        <v>0.1064</v>
      </c>
      <c r="BP29" s="10" t="n">
        <v>0.1012</v>
      </c>
    </row>
    <row r="30" customFormat="false" ht="13.05" hidden="false" customHeight="false" outlineLevel="0" collapsed="false">
      <c r="B30" s="31" t="n">
        <v>1</v>
      </c>
      <c r="C30" s="32" t="n">
        <v>-1</v>
      </c>
      <c r="D30" s="32" t="n">
        <v>1</v>
      </c>
      <c r="E30" s="32" t="n">
        <v>-1</v>
      </c>
      <c r="F30" s="32" t="n">
        <v>1</v>
      </c>
      <c r="G30" s="32" t="n">
        <v>-1</v>
      </c>
      <c r="H30" s="31" t="n">
        <f aca="false">C30*D30</f>
        <v>-1</v>
      </c>
      <c r="I30" s="31" t="n">
        <f aca="false">C30*E30</f>
        <v>1</v>
      </c>
      <c r="J30" s="31" t="n">
        <f aca="false">C30*F30</f>
        <v>-1</v>
      </c>
      <c r="K30" s="31" t="n">
        <f aca="false">C30*G30</f>
        <v>1</v>
      </c>
      <c r="L30" s="31" t="n">
        <f aca="false">D30*E30</f>
        <v>-1</v>
      </c>
      <c r="M30" s="31" t="n">
        <f aca="false">D30*F30</f>
        <v>1</v>
      </c>
      <c r="N30" s="31" t="n">
        <f aca="false">D30*G30</f>
        <v>-1</v>
      </c>
      <c r="O30" s="31" t="n">
        <f aca="false">E30*F30</f>
        <v>-1</v>
      </c>
      <c r="P30" s="31" t="n">
        <f aca="false">E30*G30</f>
        <v>1</v>
      </c>
      <c r="Q30" s="31" t="n">
        <f aca="false">F30*G30</f>
        <v>-1</v>
      </c>
      <c r="R30" s="31" t="n">
        <f aca="false">H30*E30</f>
        <v>1</v>
      </c>
      <c r="S30" s="31" t="n">
        <f aca="false">H30*F30</f>
        <v>-1</v>
      </c>
      <c r="T30" s="31" t="n">
        <f aca="false">H30*G30</f>
        <v>1</v>
      </c>
      <c r="U30" s="31" t="n">
        <f aca="false">I30*F30</f>
        <v>1</v>
      </c>
      <c r="V30" s="31" t="n">
        <f aca="false">I30*G30</f>
        <v>-1</v>
      </c>
      <c r="W30" s="31" t="n">
        <f aca="false">J30*G30</f>
        <v>1</v>
      </c>
      <c r="X30" s="31" t="n">
        <f aca="false">L30*F30</f>
        <v>-1</v>
      </c>
      <c r="Y30" s="31" t="n">
        <f aca="false">L30*G30</f>
        <v>1</v>
      </c>
      <c r="Z30" s="31" t="n">
        <f aca="false">M30*G30</f>
        <v>-1</v>
      </c>
      <c r="AA30" s="31" t="n">
        <f aca="false">O30*G30</f>
        <v>1</v>
      </c>
      <c r="AB30" s="31" t="n">
        <f aca="false">H30*O30</f>
        <v>1</v>
      </c>
      <c r="AC30" s="31" t="n">
        <f aca="false">H30*P30</f>
        <v>-1</v>
      </c>
      <c r="AD30" s="31" t="n">
        <f aca="false">H30*Q30</f>
        <v>1</v>
      </c>
      <c r="AE30" s="31" t="n">
        <f aca="false">L30*Q30</f>
        <v>1</v>
      </c>
      <c r="AF30" s="31" t="n">
        <f aca="false">PRODUCT(C30:G30)</f>
        <v>-1</v>
      </c>
      <c r="AG30" s="15" t="n">
        <v>0.0964</v>
      </c>
      <c r="AH30" s="0" t="n">
        <v>0.0988</v>
      </c>
      <c r="AI30" s="0" t="n">
        <v>0.0956</v>
      </c>
      <c r="AJ30" s="0" t="n">
        <v>0.1036</v>
      </c>
      <c r="AK30" s="10" t="n">
        <v>0.1</v>
      </c>
      <c r="AL30" s="33" t="n">
        <f aca="false">AVERAGE(AG30:AK30)</f>
        <v>0.09888</v>
      </c>
      <c r="AM30" s="31" t="n">
        <f aca="false">AG30-$AL30</f>
        <v>-0.00248</v>
      </c>
      <c r="AN30" s="31" t="n">
        <f aca="false">AH30-$AL30</f>
        <v>-7.99999999999967E-005</v>
      </c>
      <c r="AO30" s="31" t="n">
        <f aca="false">AI30-$AL30</f>
        <v>-0.00327999999999999</v>
      </c>
      <c r="AP30" s="31" t="n">
        <f aca="false">AJ30-$AL30</f>
        <v>0.00472000000000002</v>
      </c>
      <c r="AQ30" s="31" t="n">
        <f aca="false">AK30-$AL30</f>
        <v>0.00112000000000001</v>
      </c>
      <c r="AX30" s="11" t="s">
        <v>22</v>
      </c>
      <c r="AY30" s="12" t="n">
        <v>20</v>
      </c>
      <c r="AZ30" s="12" t="n">
        <v>5</v>
      </c>
      <c r="BA30" s="12" t="n">
        <v>15</v>
      </c>
      <c r="BB30" s="12" t="n">
        <v>1</v>
      </c>
      <c r="BC30" s="12" t="n">
        <v>100</v>
      </c>
      <c r="BD30" s="12" t="n">
        <v>2</v>
      </c>
      <c r="BE30" s="12" t="s">
        <v>23</v>
      </c>
      <c r="BF30" s="12" t="s">
        <v>24</v>
      </c>
      <c r="BG30" s="12" t="n">
        <v>1</v>
      </c>
      <c r="BH30" s="13" t="n">
        <v>0.0716</v>
      </c>
      <c r="BI30" s="34" t="s">
        <v>17</v>
      </c>
      <c r="BL30" s="15" t="n">
        <v>0.0964</v>
      </c>
      <c r="BM30" s="0" t="n">
        <v>0.0988</v>
      </c>
      <c r="BN30" s="0" t="n">
        <v>0.1028</v>
      </c>
      <c r="BO30" s="0" t="n">
        <v>0.1064</v>
      </c>
      <c r="BP30" s="10" t="n">
        <v>0.1012</v>
      </c>
    </row>
    <row r="31" customFormat="false" ht="13.05" hidden="false" customHeight="false" outlineLevel="0" collapsed="false">
      <c r="B31" s="31" t="n">
        <v>1</v>
      </c>
      <c r="C31" s="32" t="n">
        <v>-1</v>
      </c>
      <c r="D31" s="32" t="n">
        <v>1</v>
      </c>
      <c r="E31" s="32" t="n">
        <v>-1</v>
      </c>
      <c r="F31" s="32" t="n">
        <v>1</v>
      </c>
      <c r="G31" s="32" t="n">
        <v>1</v>
      </c>
      <c r="H31" s="31" t="n">
        <f aca="false">C31*D31</f>
        <v>-1</v>
      </c>
      <c r="I31" s="31" t="n">
        <f aca="false">C31*E31</f>
        <v>1</v>
      </c>
      <c r="J31" s="31" t="n">
        <f aca="false">C31*F31</f>
        <v>-1</v>
      </c>
      <c r="K31" s="31" t="n">
        <f aca="false">C31*G31</f>
        <v>-1</v>
      </c>
      <c r="L31" s="31" t="n">
        <f aca="false">D31*E31</f>
        <v>-1</v>
      </c>
      <c r="M31" s="31" t="n">
        <f aca="false">D31*F31</f>
        <v>1</v>
      </c>
      <c r="N31" s="31" t="n">
        <f aca="false">D31*G31</f>
        <v>1</v>
      </c>
      <c r="O31" s="31" t="n">
        <f aca="false">E31*F31</f>
        <v>-1</v>
      </c>
      <c r="P31" s="31" t="n">
        <f aca="false">E31*G31</f>
        <v>-1</v>
      </c>
      <c r="Q31" s="31" t="n">
        <f aca="false">F31*G31</f>
        <v>1</v>
      </c>
      <c r="R31" s="31" t="n">
        <f aca="false">H31*E31</f>
        <v>1</v>
      </c>
      <c r="S31" s="31" t="n">
        <f aca="false">H31*F31</f>
        <v>-1</v>
      </c>
      <c r="T31" s="31" t="n">
        <f aca="false">H31*G31</f>
        <v>-1</v>
      </c>
      <c r="U31" s="31" t="n">
        <f aca="false">I31*F31</f>
        <v>1</v>
      </c>
      <c r="V31" s="31" t="n">
        <f aca="false">I31*G31</f>
        <v>1</v>
      </c>
      <c r="W31" s="31" t="n">
        <f aca="false">J31*G31</f>
        <v>-1</v>
      </c>
      <c r="X31" s="31" t="n">
        <f aca="false">L31*F31</f>
        <v>-1</v>
      </c>
      <c r="Y31" s="31" t="n">
        <f aca="false">L31*G31</f>
        <v>-1</v>
      </c>
      <c r="Z31" s="31" t="n">
        <f aca="false">M31*G31</f>
        <v>1</v>
      </c>
      <c r="AA31" s="31" t="n">
        <f aca="false">O31*G31</f>
        <v>-1</v>
      </c>
      <c r="AB31" s="31" t="n">
        <f aca="false">H31*O31</f>
        <v>1</v>
      </c>
      <c r="AC31" s="31" t="n">
        <f aca="false">H31*P31</f>
        <v>1</v>
      </c>
      <c r="AD31" s="31" t="n">
        <f aca="false">H31*Q31</f>
        <v>-1</v>
      </c>
      <c r="AE31" s="31" t="n">
        <f aca="false">L31*Q31</f>
        <v>-1</v>
      </c>
      <c r="AF31" s="31" t="n">
        <f aca="false">PRODUCT(C31:G31)</f>
        <v>1</v>
      </c>
      <c r="AG31" s="15" t="n">
        <v>0.0964</v>
      </c>
      <c r="AH31" s="0" t="n">
        <v>0.098</v>
      </c>
      <c r="AI31" s="0" t="n">
        <v>0.0952</v>
      </c>
      <c r="AJ31" s="0" t="n">
        <v>0.1036</v>
      </c>
      <c r="AK31" s="10" t="n">
        <v>0.0996</v>
      </c>
      <c r="AL31" s="33" t="n">
        <f aca="false">AVERAGE(AG31:AK31)</f>
        <v>0.09856</v>
      </c>
      <c r="AM31" s="31" t="n">
        <f aca="false">AG31-$AL31</f>
        <v>-0.00216000000000001</v>
      </c>
      <c r="AN31" s="31" t="n">
        <f aca="false">AH31-$AL31</f>
        <v>-0.000560000000000005</v>
      </c>
      <c r="AO31" s="31" t="n">
        <f aca="false">AI31-$AL31</f>
        <v>-0.00336</v>
      </c>
      <c r="AP31" s="31" t="n">
        <f aca="false">AJ31-$AL31</f>
        <v>0.00504</v>
      </c>
      <c r="AQ31" s="31" t="n">
        <f aca="false">AK31-$AL31</f>
        <v>0.00104</v>
      </c>
      <c r="AX31" s="11" t="s">
        <v>22</v>
      </c>
      <c r="AY31" s="12" t="n">
        <v>20</v>
      </c>
      <c r="AZ31" s="12" t="n">
        <v>5</v>
      </c>
      <c r="BA31" s="12" t="n">
        <v>15</v>
      </c>
      <c r="BB31" s="12" t="n">
        <v>1</v>
      </c>
      <c r="BC31" s="12" t="n">
        <v>100</v>
      </c>
      <c r="BD31" s="12" t="n">
        <v>3</v>
      </c>
      <c r="BE31" s="12" t="s">
        <v>23</v>
      </c>
      <c r="BF31" s="12" t="s">
        <v>24</v>
      </c>
      <c r="BG31" s="12" t="n">
        <v>1</v>
      </c>
      <c r="BH31" s="13" t="n">
        <v>0.0668</v>
      </c>
      <c r="BI31" s="34" t="s">
        <v>18</v>
      </c>
      <c r="BL31" s="15" t="n">
        <v>0.0644</v>
      </c>
      <c r="BM31" s="0" t="n">
        <v>0.0684</v>
      </c>
      <c r="BN31" s="0" t="n">
        <v>0.0716</v>
      </c>
      <c r="BO31" s="0" t="n">
        <v>0.0668</v>
      </c>
      <c r="BP31" s="10" t="n">
        <v>0.0696</v>
      </c>
    </row>
    <row r="32" customFormat="false" ht="13.05" hidden="false" customHeight="false" outlineLevel="0" collapsed="false">
      <c r="B32" s="31" t="n">
        <v>1</v>
      </c>
      <c r="C32" s="32" t="n">
        <v>-1</v>
      </c>
      <c r="D32" s="32" t="n">
        <v>1</v>
      </c>
      <c r="E32" s="32" t="n">
        <v>1</v>
      </c>
      <c r="F32" s="32" t="n">
        <v>-1</v>
      </c>
      <c r="G32" s="32" t="n">
        <v>-1</v>
      </c>
      <c r="H32" s="31" t="n">
        <f aca="false">C32*D32</f>
        <v>-1</v>
      </c>
      <c r="I32" s="31" t="n">
        <f aca="false">C32*E32</f>
        <v>-1</v>
      </c>
      <c r="J32" s="31" t="n">
        <f aca="false">C32*F32</f>
        <v>1</v>
      </c>
      <c r="K32" s="31" t="n">
        <f aca="false">C32*G32</f>
        <v>1</v>
      </c>
      <c r="L32" s="31" t="n">
        <f aca="false">D32*E32</f>
        <v>1</v>
      </c>
      <c r="M32" s="31" t="n">
        <f aca="false">D32*F32</f>
        <v>-1</v>
      </c>
      <c r="N32" s="31" t="n">
        <f aca="false">D32*G32</f>
        <v>-1</v>
      </c>
      <c r="O32" s="31" t="n">
        <f aca="false">E32*F32</f>
        <v>-1</v>
      </c>
      <c r="P32" s="31" t="n">
        <f aca="false">E32*G32</f>
        <v>-1</v>
      </c>
      <c r="Q32" s="31" t="n">
        <f aca="false">F32*G32</f>
        <v>1</v>
      </c>
      <c r="R32" s="31" t="n">
        <f aca="false">H32*E32</f>
        <v>-1</v>
      </c>
      <c r="S32" s="31" t="n">
        <f aca="false">H32*F32</f>
        <v>1</v>
      </c>
      <c r="T32" s="31" t="n">
        <f aca="false">H32*G32</f>
        <v>1</v>
      </c>
      <c r="U32" s="31" t="n">
        <f aca="false">I32*F32</f>
        <v>1</v>
      </c>
      <c r="V32" s="31" t="n">
        <f aca="false">I32*G32</f>
        <v>1</v>
      </c>
      <c r="W32" s="31" t="n">
        <f aca="false">J32*G32</f>
        <v>-1</v>
      </c>
      <c r="X32" s="31" t="n">
        <f aca="false">L32*F32</f>
        <v>-1</v>
      </c>
      <c r="Y32" s="31" t="n">
        <f aca="false">L32*G32</f>
        <v>-1</v>
      </c>
      <c r="Z32" s="31" t="n">
        <f aca="false">M32*G32</f>
        <v>1</v>
      </c>
      <c r="AA32" s="31" t="n">
        <f aca="false">O32*G32</f>
        <v>1</v>
      </c>
      <c r="AB32" s="31" t="n">
        <f aca="false">H32*O32</f>
        <v>1</v>
      </c>
      <c r="AC32" s="31" t="n">
        <f aca="false">H32*P32</f>
        <v>1</v>
      </c>
      <c r="AD32" s="31" t="n">
        <f aca="false">H32*Q32</f>
        <v>-1</v>
      </c>
      <c r="AE32" s="31" t="n">
        <f aca="false">L32*Q32</f>
        <v>1</v>
      </c>
      <c r="AF32" s="31" t="n">
        <f aca="false">PRODUCT(C32:G32)</f>
        <v>-1</v>
      </c>
      <c r="AG32" s="15" t="n">
        <v>0.0644</v>
      </c>
      <c r="AH32" s="0" t="n">
        <v>0.0684</v>
      </c>
      <c r="AI32" s="0" t="n">
        <v>0.0696</v>
      </c>
      <c r="AJ32" s="0" t="n">
        <v>0.0668</v>
      </c>
      <c r="AK32" s="10" t="n">
        <v>0.0696</v>
      </c>
      <c r="AL32" s="33" t="n">
        <f aca="false">AVERAGE(AG32:AK32)</f>
        <v>0.06776</v>
      </c>
      <c r="AM32" s="31" t="n">
        <f aca="false">AG32-$AL32</f>
        <v>-0.00336000000000002</v>
      </c>
      <c r="AN32" s="31" t="n">
        <f aca="false">AH32-$AL32</f>
        <v>0.000639999999999988</v>
      </c>
      <c r="AO32" s="31" t="n">
        <f aca="false">AI32-$AL32</f>
        <v>0.00183999999999999</v>
      </c>
      <c r="AP32" s="31" t="n">
        <f aca="false">AJ32-$AL32</f>
        <v>-0.000960000000000016</v>
      </c>
      <c r="AQ32" s="31" t="n">
        <f aca="false">AK32-$AL32</f>
        <v>0.00183999999999999</v>
      </c>
      <c r="AX32" s="11" t="s">
        <v>22</v>
      </c>
      <c r="AY32" s="12" t="n">
        <v>20</v>
      </c>
      <c r="AZ32" s="12" t="n">
        <v>5</v>
      </c>
      <c r="BA32" s="12" t="n">
        <v>15</v>
      </c>
      <c r="BB32" s="12" t="n">
        <v>1</v>
      </c>
      <c r="BC32" s="12" t="n">
        <v>100</v>
      </c>
      <c r="BD32" s="12" t="n">
        <v>4</v>
      </c>
      <c r="BE32" s="12" t="s">
        <v>23</v>
      </c>
      <c r="BF32" s="12" t="s">
        <v>24</v>
      </c>
      <c r="BG32" s="12" t="n">
        <v>1</v>
      </c>
      <c r="BH32" s="13" t="n">
        <v>0.0696</v>
      </c>
      <c r="BI32" s="34" t="s">
        <v>19</v>
      </c>
      <c r="BL32" s="15" t="n">
        <v>0.0644</v>
      </c>
      <c r="BM32" s="0" t="n">
        <v>0.0684</v>
      </c>
      <c r="BN32" s="0" t="n">
        <v>0.0716</v>
      </c>
      <c r="BO32" s="0" t="n">
        <v>0.0668</v>
      </c>
      <c r="BP32" s="10" t="n">
        <v>0.0696</v>
      </c>
    </row>
    <row r="33" customFormat="false" ht="13.05" hidden="false" customHeight="false" outlineLevel="0" collapsed="false">
      <c r="B33" s="31" t="n">
        <v>1</v>
      </c>
      <c r="C33" s="32" t="n">
        <v>-1</v>
      </c>
      <c r="D33" s="32" t="n">
        <v>1</v>
      </c>
      <c r="E33" s="32" t="n">
        <v>1</v>
      </c>
      <c r="F33" s="32" t="n">
        <v>-1</v>
      </c>
      <c r="G33" s="32" t="n">
        <v>1</v>
      </c>
      <c r="H33" s="31" t="n">
        <f aca="false">C33*D33</f>
        <v>-1</v>
      </c>
      <c r="I33" s="31" t="n">
        <f aca="false">C33*E33</f>
        <v>-1</v>
      </c>
      <c r="J33" s="31" t="n">
        <f aca="false">C33*F33</f>
        <v>1</v>
      </c>
      <c r="K33" s="31" t="n">
        <f aca="false">C33*G33</f>
        <v>-1</v>
      </c>
      <c r="L33" s="31" t="n">
        <f aca="false">D33*E33</f>
        <v>1</v>
      </c>
      <c r="M33" s="31" t="n">
        <f aca="false">D33*F33</f>
        <v>-1</v>
      </c>
      <c r="N33" s="31" t="n">
        <f aca="false">D33*G33</f>
        <v>1</v>
      </c>
      <c r="O33" s="31" t="n">
        <f aca="false">E33*F33</f>
        <v>-1</v>
      </c>
      <c r="P33" s="31" t="n">
        <f aca="false">E33*G33</f>
        <v>1</v>
      </c>
      <c r="Q33" s="31" t="n">
        <f aca="false">F33*G33</f>
        <v>-1</v>
      </c>
      <c r="R33" s="31" t="n">
        <f aca="false">H33*E33</f>
        <v>-1</v>
      </c>
      <c r="S33" s="31" t="n">
        <f aca="false">H33*F33</f>
        <v>1</v>
      </c>
      <c r="T33" s="31" t="n">
        <f aca="false">H33*G33</f>
        <v>-1</v>
      </c>
      <c r="U33" s="31" t="n">
        <f aca="false">I33*F33</f>
        <v>1</v>
      </c>
      <c r="V33" s="31" t="n">
        <f aca="false">I33*G33</f>
        <v>-1</v>
      </c>
      <c r="W33" s="31" t="n">
        <f aca="false">J33*G33</f>
        <v>1</v>
      </c>
      <c r="X33" s="31" t="n">
        <f aca="false">L33*F33</f>
        <v>-1</v>
      </c>
      <c r="Y33" s="31" t="n">
        <f aca="false">L33*G33</f>
        <v>1</v>
      </c>
      <c r="Z33" s="31" t="n">
        <f aca="false">M33*G33</f>
        <v>-1</v>
      </c>
      <c r="AA33" s="31" t="n">
        <f aca="false">O33*G33</f>
        <v>-1</v>
      </c>
      <c r="AB33" s="31" t="n">
        <f aca="false">H33*O33</f>
        <v>1</v>
      </c>
      <c r="AC33" s="31" t="n">
        <f aca="false">H33*P33</f>
        <v>-1</v>
      </c>
      <c r="AD33" s="31" t="n">
        <f aca="false">H33*Q33</f>
        <v>1</v>
      </c>
      <c r="AE33" s="31" t="n">
        <f aca="false">L33*Q33</f>
        <v>-1</v>
      </c>
      <c r="AF33" s="31" t="n">
        <f aca="false">PRODUCT(C33:G33)</f>
        <v>1</v>
      </c>
      <c r="AG33" s="15" t="n">
        <v>0.0644</v>
      </c>
      <c r="AH33" s="0" t="n">
        <v>0.0684</v>
      </c>
      <c r="AI33" s="0" t="n">
        <v>0.0696</v>
      </c>
      <c r="AJ33" s="0" t="n">
        <v>0.0668</v>
      </c>
      <c r="AK33" s="10" t="n">
        <v>0.0696</v>
      </c>
      <c r="AL33" s="33" t="n">
        <f aca="false">AVERAGE(AG33:AK33)</f>
        <v>0.06776</v>
      </c>
      <c r="AM33" s="31" t="n">
        <f aca="false">AG33-$AL33</f>
        <v>-0.00336000000000002</v>
      </c>
      <c r="AN33" s="31" t="n">
        <f aca="false">AH33-$AL33</f>
        <v>0.000639999999999988</v>
      </c>
      <c r="AO33" s="31" t="n">
        <f aca="false">AI33-$AL33</f>
        <v>0.00183999999999999</v>
      </c>
      <c r="AP33" s="31" t="n">
        <f aca="false">AJ33-$AL33</f>
        <v>-0.000960000000000016</v>
      </c>
      <c r="AQ33" s="31" t="n">
        <f aca="false">AK33-$AL33</f>
        <v>0.00183999999999999</v>
      </c>
      <c r="AX33" s="11" t="s">
        <v>22</v>
      </c>
      <c r="AY33" s="12" t="n">
        <v>20</v>
      </c>
      <c r="AZ33" s="12" t="n">
        <v>5</v>
      </c>
      <c r="BA33" s="12" t="n">
        <v>15</v>
      </c>
      <c r="BB33" s="12" t="n">
        <v>3.5</v>
      </c>
      <c r="BC33" s="12" t="n">
        <v>0</v>
      </c>
      <c r="BD33" s="12" t="n">
        <v>0</v>
      </c>
      <c r="BE33" s="12" t="s">
        <v>23</v>
      </c>
      <c r="BF33" s="12" t="s">
        <v>24</v>
      </c>
      <c r="BG33" s="12" t="n">
        <v>1</v>
      </c>
      <c r="BH33" s="13" t="n">
        <v>0.0644</v>
      </c>
      <c r="BI33" s="34" t="s">
        <v>15</v>
      </c>
      <c r="BL33" s="15" t="n">
        <v>0.0644</v>
      </c>
      <c r="BM33" s="16" t="n">
        <v>0.0684</v>
      </c>
      <c r="BN33" s="16" t="n">
        <v>0.0716</v>
      </c>
      <c r="BO33" s="16" t="n">
        <v>0.0668</v>
      </c>
      <c r="BP33" s="10" t="n">
        <v>0.0696</v>
      </c>
    </row>
    <row r="34" customFormat="false" ht="13.05" hidden="false" customHeight="false" outlineLevel="0" collapsed="false">
      <c r="B34" s="31" t="n">
        <v>1</v>
      </c>
      <c r="C34" s="32" t="n">
        <v>-1</v>
      </c>
      <c r="D34" s="32" t="n">
        <v>1</v>
      </c>
      <c r="E34" s="32" t="n">
        <v>1</v>
      </c>
      <c r="F34" s="32" t="n">
        <v>1</v>
      </c>
      <c r="G34" s="32" t="n">
        <v>-1</v>
      </c>
      <c r="H34" s="31" t="n">
        <f aca="false">C34*D34</f>
        <v>-1</v>
      </c>
      <c r="I34" s="31" t="n">
        <f aca="false">C34*E34</f>
        <v>-1</v>
      </c>
      <c r="J34" s="31" t="n">
        <f aca="false">C34*F34</f>
        <v>-1</v>
      </c>
      <c r="K34" s="31" t="n">
        <f aca="false">C34*G34</f>
        <v>1</v>
      </c>
      <c r="L34" s="31" t="n">
        <f aca="false">D34*E34</f>
        <v>1</v>
      </c>
      <c r="M34" s="31" t="n">
        <f aca="false">D34*F34</f>
        <v>1</v>
      </c>
      <c r="N34" s="31" t="n">
        <f aca="false">D34*G34</f>
        <v>-1</v>
      </c>
      <c r="O34" s="31" t="n">
        <f aca="false">E34*F34</f>
        <v>1</v>
      </c>
      <c r="P34" s="31" t="n">
        <f aca="false">E34*G34</f>
        <v>-1</v>
      </c>
      <c r="Q34" s="31" t="n">
        <f aca="false">F34*G34</f>
        <v>-1</v>
      </c>
      <c r="R34" s="31" t="n">
        <f aca="false">H34*E34</f>
        <v>-1</v>
      </c>
      <c r="S34" s="31" t="n">
        <f aca="false">H34*F34</f>
        <v>-1</v>
      </c>
      <c r="T34" s="31" t="n">
        <f aca="false">H34*G34</f>
        <v>1</v>
      </c>
      <c r="U34" s="31" t="n">
        <f aca="false">I34*F34</f>
        <v>-1</v>
      </c>
      <c r="V34" s="31" t="n">
        <f aca="false">I34*G34</f>
        <v>1</v>
      </c>
      <c r="W34" s="31" t="n">
        <f aca="false">J34*G34</f>
        <v>1</v>
      </c>
      <c r="X34" s="31" t="n">
        <f aca="false">L34*F34</f>
        <v>1</v>
      </c>
      <c r="Y34" s="31" t="n">
        <f aca="false">L34*G34</f>
        <v>-1</v>
      </c>
      <c r="Z34" s="31" t="n">
        <f aca="false">M34*G34</f>
        <v>-1</v>
      </c>
      <c r="AA34" s="31" t="n">
        <f aca="false">O34*G34</f>
        <v>-1</v>
      </c>
      <c r="AB34" s="31" t="n">
        <f aca="false">H34*O34</f>
        <v>-1</v>
      </c>
      <c r="AC34" s="31" t="n">
        <f aca="false">H34*P34</f>
        <v>1</v>
      </c>
      <c r="AD34" s="31" t="n">
        <f aca="false">H34*Q34</f>
        <v>1</v>
      </c>
      <c r="AE34" s="31" t="n">
        <f aca="false">L34*Q34</f>
        <v>-1</v>
      </c>
      <c r="AF34" s="31" t="n">
        <f aca="false">PRODUCT(C34:G34)</f>
        <v>1</v>
      </c>
      <c r="AG34" s="15" t="n">
        <v>0.0644</v>
      </c>
      <c r="AH34" s="0" t="n">
        <v>0.0684</v>
      </c>
      <c r="AI34" s="0" t="n">
        <v>0.0696</v>
      </c>
      <c r="AJ34" s="0" t="n">
        <v>0.0664</v>
      </c>
      <c r="AK34" s="10" t="n">
        <v>0.0696</v>
      </c>
      <c r="AL34" s="33" t="n">
        <f aca="false">AVERAGE(AG34:AK34)</f>
        <v>0.06768</v>
      </c>
      <c r="AM34" s="31" t="n">
        <f aca="false">AG34-$AL34</f>
        <v>-0.00328000000000001</v>
      </c>
      <c r="AN34" s="31" t="n">
        <f aca="false">AH34-$AL34</f>
        <v>0.000719999999999998</v>
      </c>
      <c r="AO34" s="31" t="n">
        <f aca="false">AI34-$AL34</f>
        <v>0.00192000000000001</v>
      </c>
      <c r="AP34" s="31" t="n">
        <f aca="false">AJ34-$AL34</f>
        <v>-0.00128</v>
      </c>
      <c r="AQ34" s="31" t="n">
        <f aca="false">AK34-$AL34</f>
        <v>0.00192000000000001</v>
      </c>
      <c r="AX34" s="11" t="s">
        <v>22</v>
      </c>
      <c r="AY34" s="12" t="n">
        <v>20</v>
      </c>
      <c r="AZ34" s="12" t="n">
        <v>5</v>
      </c>
      <c r="BA34" s="12" t="n">
        <v>15</v>
      </c>
      <c r="BB34" s="12" t="n">
        <v>3.5</v>
      </c>
      <c r="BC34" s="12" t="n">
        <v>0</v>
      </c>
      <c r="BD34" s="12" t="n">
        <v>1</v>
      </c>
      <c r="BE34" s="12" t="s">
        <v>23</v>
      </c>
      <c r="BF34" s="12" t="s">
        <v>24</v>
      </c>
      <c r="BG34" s="12" t="n">
        <v>1</v>
      </c>
      <c r="BH34" s="13" t="n">
        <v>0.0684</v>
      </c>
      <c r="BI34" s="34" t="s">
        <v>16</v>
      </c>
      <c r="BL34" s="35" t="n">
        <v>0.0644</v>
      </c>
      <c r="BM34" s="36" t="n">
        <v>0.0684</v>
      </c>
      <c r="BN34" s="36" t="n">
        <v>0.0716</v>
      </c>
      <c r="BO34" s="36" t="n">
        <v>0.0668</v>
      </c>
      <c r="BP34" s="20" t="n">
        <v>0.0696</v>
      </c>
    </row>
    <row r="35" customFormat="false" ht="13.05" hidden="false" customHeight="false" outlineLevel="0" collapsed="false">
      <c r="B35" s="31" t="n">
        <v>1</v>
      </c>
      <c r="C35" s="32" t="n">
        <v>-1</v>
      </c>
      <c r="D35" s="32" t="n">
        <v>1</v>
      </c>
      <c r="E35" s="32" t="n">
        <v>1</v>
      </c>
      <c r="F35" s="32" t="n">
        <v>1</v>
      </c>
      <c r="G35" s="32" t="n">
        <v>1</v>
      </c>
      <c r="H35" s="31" t="n">
        <f aca="false">C35*D35</f>
        <v>-1</v>
      </c>
      <c r="I35" s="31" t="n">
        <f aca="false">C35*E35</f>
        <v>-1</v>
      </c>
      <c r="J35" s="31" t="n">
        <f aca="false">C35*F35</f>
        <v>-1</v>
      </c>
      <c r="K35" s="31" t="n">
        <f aca="false">C35*G35</f>
        <v>-1</v>
      </c>
      <c r="L35" s="31" t="n">
        <f aca="false">D35*E35</f>
        <v>1</v>
      </c>
      <c r="M35" s="31" t="n">
        <f aca="false">D35*F35</f>
        <v>1</v>
      </c>
      <c r="N35" s="31" t="n">
        <f aca="false">D35*G35</f>
        <v>1</v>
      </c>
      <c r="O35" s="31" t="n">
        <f aca="false">E35*F35</f>
        <v>1</v>
      </c>
      <c r="P35" s="31" t="n">
        <f aca="false">E35*G35</f>
        <v>1</v>
      </c>
      <c r="Q35" s="31" t="n">
        <f aca="false">F35*G35</f>
        <v>1</v>
      </c>
      <c r="R35" s="31" t="n">
        <f aca="false">H35*E35</f>
        <v>-1</v>
      </c>
      <c r="S35" s="31" t="n">
        <f aca="false">H35*F35</f>
        <v>-1</v>
      </c>
      <c r="T35" s="31" t="n">
        <f aca="false">H35*G35</f>
        <v>-1</v>
      </c>
      <c r="U35" s="31" t="n">
        <f aca="false">I35*F35</f>
        <v>-1</v>
      </c>
      <c r="V35" s="31" t="n">
        <f aca="false">I35*G35</f>
        <v>-1</v>
      </c>
      <c r="W35" s="31" t="n">
        <f aca="false">J35*G35</f>
        <v>-1</v>
      </c>
      <c r="X35" s="31" t="n">
        <f aca="false">L35*F35</f>
        <v>1</v>
      </c>
      <c r="Y35" s="31" t="n">
        <f aca="false">L35*G35</f>
        <v>1</v>
      </c>
      <c r="Z35" s="31" t="n">
        <f aca="false">M35*G35</f>
        <v>1</v>
      </c>
      <c r="AA35" s="31" t="n">
        <f aca="false">O35*G35</f>
        <v>1</v>
      </c>
      <c r="AB35" s="31" t="n">
        <f aca="false">H35*O35</f>
        <v>-1</v>
      </c>
      <c r="AC35" s="31" t="n">
        <f aca="false">H35*P35</f>
        <v>-1</v>
      </c>
      <c r="AD35" s="31" t="n">
        <f aca="false">H35*Q35</f>
        <v>-1</v>
      </c>
      <c r="AE35" s="31" t="n">
        <f aca="false">L35*Q35</f>
        <v>1</v>
      </c>
      <c r="AF35" s="31" t="n">
        <f aca="false">PRODUCT(C35:G35)</f>
        <v>-1</v>
      </c>
      <c r="AG35" s="15" t="n">
        <v>0.0644</v>
      </c>
      <c r="AH35" s="0" t="n">
        <v>0.0684</v>
      </c>
      <c r="AI35" s="0" t="n">
        <v>0.0696</v>
      </c>
      <c r="AJ35" s="0" t="n">
        <v>0.0664</v>
      </c>
      <c r="AK35" s="10" t="n">
        <v>0.0696</v>
      </c>
      <c r="AL35" s="33" t="n">
        <f aca="false">AVERAGE(AG35:AK35)</f>
        <v>0.06768</v>
      </c>
      <c r="AM35" s="31" t="n">
        <f aca="false">AG35-$AL35</f>
        <v>-0.00328000000000001</v>
      </c>
      <c r="AN35" s="31" t="n">
        <f aca="false">AH35-$AL35</f>
        <v>0.000719999999999998</v>
      </c>
      <c r="AO35" s="31" t="n">
        <f aca="false">AI35-$AL35</f>
        <v>0.00192000000000001</v>
      </c>
      <c r="AP35" s="31" t="n">
        <f aca="false">AJ35-$AL35</f>
        <v>-0.00128</v>
      </c>
      <c r="AQ35" s="31" t="n">
        <f aca="false">AK35-$AL35</f>
        <v>0.00192000000000001</v>
      </c>
      <c r="AX35" s="11" t="s">
        <v>22</v>
      </c>
      <c r="AY35" s="12" t="n">
        <v>20</v>
      </c>
      <c r="AZ35" s="12" t="n">
        <v>5</v>
      </c>
      <c r="BA35" s="12" t="n">
        <v>15</v>
      </c>
      <c r="BB35" s="12" t="n">
        <v>3.5</v>
      </c>
      <c r="BC35" s="12" t="n">
        <v>0</v>
      </c>
      <c r="BD35" s="12" t="n">
        <v>2</v>
      </c>
      <c r="BE35" s="12" t="s">
        <v>23</v>
      </c>
      <c r="BF35" s="12" t="s">
        <v>24</v>
      </c>
      <c r="BG35" s="12" t="n">
        <v>1</v>
      </c>
      <c r="BH35" s="13" t="n">
        <v>0.0716</v>
      </c>
      <c r="BI35" s="34" t="s">
        <v>17</v>
      </c>
    </row>
    <row r="36" customFormat="false" ht="13.05" hidden="false" customHeight="false" outlineLevel="0" collapsed="false">
      <c r="B36" s="31" t="n">
        <v>1</v>
      </c>
      <c r="C36" s="32" t="n">
        <v>1</v>
      </c>
      <c r="D36" s="32" t="n">
        <v>-1</v>
      </c>
      <c r="E36" s="32" t="n">
        <v>-1</v>
      </c>
      <c r="F36" s="32" t="n">
        <v>-1</v>
      </c>
      <c r="G36" s="32" t="n">
        <v>-1</v>
      </c>
      <c r="H36" s="31" t="n">
        <f aca="false">C36*D36</f>
        <v>-1</v>
      </c>
      <c r="I36" s="31" t="n">
        <f aca="false">C36*E36</f>
        <v>-1</v>
      </c>
      <c r="J36" s="31" t="n">
        <f aca="false">C36*F36</f>
        <v>-1</v>
      </c>
      <c r="K36" s="31" t="n">
        <f aca="false">C36*G36</f>
        <v>-1</v>
      </c>
      <c r="L36" s="31" t="n">
        <f aca="false">D36*E36</f>
        <v>1</v>
      </c>
      <c r="M36" s="31" t="n">
        <f aca="false">D36*F36</f>
        <v>1</v>
      </c>
      <c r="N36" s="31" t="n">
        <f aca="false">D36*G36</f>
        <v>1</v>
      </c>
      <c r="O36" s="31" t="n">
        <f aca="false">E36*F36</f>
        <v>1</v>
      </c>
      <c r="P36" s="31" t="n">
        <f aca="false">E36*G36</f>
        <v>1</v>
      </c>
      <c r="Q36" s="31" t="n">
        <f aca="false">F36*G36</f>
        <v>1</v>
      </c>
      <c r="R36" s="31" t="n">
        <f aca="false">H36*E36</f>
        <v>1</v>
      </c>
      <c r="S36" s="31" t="n">
        <f aca="false">H36*F36</f>
        <v>1</v>
      </c>
      <c r="T36" s="31" t="n">
        <f aca="false">H36*G36</f>
        <v>1</v>
      </c>
      <c r="U36" s="31" t="n">
        <f aca="false">I36*F36</f>
        <v>1</v>
      </c>
      <c r="V36" s="31" t="n">
        <f aca="false">I36*G36</f>
        <v>1</v>
      </c>
      <c r="W36" s="31" t="n">
        <f aca="false">J36*G36</f>
        <v>1</v>
      </c>
      <c r="X36" s="31" t="n">
        <f aca="false">L36*F36</f>
        <v>-1</v>
      </c>
      <c r="Y36" s="31" t="n">
        <f aca="false">L36*G36</f>
        <v>-1</v>
      </c>
      <c r="Z36" s="31" t="n">
        <f aca="false">M36*G36</f>
        <v>-1</v>
      </c>
      <c r="AA36" s="31" t="n">
        <f aca="false">O36*G36</f>
        <v>-1</v>
      </c>
      <c r="AB36" s="31" t="n">
        <f aca="false">H36*O36</f>
        <v>-1</v>
      </c>
      <c r="AC36" s="31" t="n">
        <f aca="false">H36*P36</f>
        <v>-1</v>
      </c>
      <c r="AD36" s="31" t="n">
        <f aca="false">H36*Q36</f>
        <v>-1</v>
      </c>
      <c r="AE36" s="31" t="n">
        <f aca="false">L36*Q36</f>
        <v>1</v>
      </c>
      <c r="AF36" s="31" t="n">
        <f aca="false">PRODUCT(C36:G36)</f>
        <v>1</v>
      </c>
      <c r="AG36" s="15" t="n">
        <v>0.0964</v>
      </c>
      <c r="AH36" s="0" t="n">
        <v>0.0992</v>
      </c>
      <c r="AI36" s="0" t="n">
        <v>0.1032</v>
      </c>
      <c r="AJ36" s="0" t="n">
        <v>0.1068</v>
      </c>
      <c r="AK36" s="10" t="n">
        <v>0.1012</v>
      </c>
      <c r="AL36" s="33" t="n">
        <f aca="false">AVERAGE(AG36:AK36)</f>
        <v>0.10136</v>
      </c>
      <c r="AM36" s="31" t="n">
        <f aca="false">AG36-$AL36</f>
        <v>-0.00496000000000001</v>
      </c>
      <c r="AN36" s="31" t="n">
        <f aca="false">AH36-$AL36</f>
        <v>-0.00216</v>
      </c>
      <c r="AO36" s="31" t="n">
        <f aca="false">AI36-$AL36</f>
        <v>0.00183999999999999</v>
      </c>
      <c r="AP36" s="31" t="n">
        <f aca="false">AJ36-$AL36</f>
        <v>0.00544</v>
      </c>
      <c r="AQ36" s="31" t="n">
        <f aca="false">AK36-$AL36</f>
        <v>-0.000160000000000007</v>
      </c>
      <c r="AX36" s="11" t="s">
        <v>22</v>
      </c>
      <c r="AY36" s="12" t="n">
        <v>20</v>
      </c>
      <c r="AZ36" s="12" t="n">
        <v>5</v>
      </c>
      <c r="BA36" s="12" t="n">
        <v>15</v>
      </c>
      <c r="BB36" s="12" t="n">
        <v>3.5</v>
      </c>
      <c r="BC36" s="12" t="n">
        <v>0</v>
      </c>
      <c r="BD36" s="12" t="n">
        <v>3</v>
      </c>
      <c r="BE36" s="12" t="s">
        <v>23</v>
      </c>
      <c r="BF36" s="12" t="s">
        <v>24</v>
      </c>
      <c r="BG36" s="12" t="n">
        <v>1</v>
      </c>
      <c r="BH36" s="13" t="n">
        <v>0.0668</v>
      </c>
      <c r="BI36" s="34" t="s">
        <v>18</v>
      </c>
    </row>
    <row r="37" customFormat="false" ht="13.05" hidden="false" customHeight="false" outlineLevel="0" collapsed="false">
      <c r="B37" s="31" t="n">
        <v>1</v>
      </c>
      <c r="C37" s="32" t="n">
        <v>1</v>
      </c>
      <c r="D37" s="32" t="n">
        <v>-1</v>
      </c>
      <c r="E37" s="32" t="n">
        <v>-1</v>
      </c>
      <c r="F37" s="32" t="n">
        <v>-1</v>
      </c>
      <c r="G37" s="32" t="n">
        <v>1</v>
      </c>
      <c r="H37" s="31" t="n">
        <f aca="false">C37*D37</f>
        <v>-1</v>
      </c>
      <c r="I37" s="31" t="n">
        <f aca="false">C37*E37</f>
        <v>-1</v>
      </c>
      <c r="J37" s="31" t="n">
        <f aca="false">C37*F37</f>
        <v>-1</v>
      </c>
      <c r="K37" s="31" t="n">
        <f aca="false">C37*G37</f>
        <v>1</v>
      </c>
      <c r="L37" s="31" t="n">
        <f aca="false">D37*E37</f>
        <v>1</v>
      </c>
      <c r="M37" s="31" t="n">
        <f aca="false">D37*F37</f>
        <v>1</v>
      </c>
      <c r="N37" s="31" t="n">
        <f aca="false">D37*G37</f>
        <v>-1</v>
      </c>
      <c r="O37" s="31" t="n">
        <f aca="false">E37*F37</f>
        <v>1</v>
      </c>
      <c r="P37" s="31" t="n">
        <f aca="false">E37*G37</f>
        <v>-1</v>
      </c>
      <c r="Q37" s="31" t="n">
        <f aca="false">F37*G37</f>
        <v>-1</v>
      </c>
      <c r="R37" s="31" t="n">
        <f aca="false">H37*E37</f>
        <v>1</v>
      </c>
      <c r="S37" s="31" t="n">
        <f aca="false">H37*F37</f>
        <v>1</v>
      </c>
      <c r="T37" s="31" t="n">
        <f aca="false">H37*G37</f>
        <v>-1</v>
      </c>
      <c r="U37" s="31" t="n">
        <f aca="false">I37*F37</f>
        <v>1</v>
      </c>
      <c r="V37" s="31" t="n">
        <f aca="false">I37*G37</f>
        <v>-1</v>
      </c>
      <c r="W37" s="31" t="n">
        <f aca="false">J37*G37</f>
        <v>-1</v>
      </c>
      <c r="X37" s="31" t="n">
        <f aca="false">L37*F37</f>
        <v>-1</v>
      </c>
      <c r="Y37" s="31" t="n">
        <f aca="false">L37*G37</f>
        <v>1</v>
      </c>
      <c r="Z37" s="31" t="n">
        <f aca="false">M37*G37</f>
        <v>1</v>
      </c>
      <c r="AA37" s="31" t="n">
        <f aca="false">O37*G37</f>
        <v>1</v>
      </c>
      <c r="AB37" s="31" t="n">
        <f aca="false">H37*O37</f>
        <v>-1</v>
      </c>
      <c r="AC37" s="31" t="n">
        <f aca="false">H37*P37</f>
        <v>1</v>
      </c>
      <c r="AD37" s="31" t="n">
        <f aca="false">H37*Q37</f>
        <v>1</v>
      </c>
      <c r="AE37" s="31" t="n">
        <f aca="false">L37*Q37</f>
        <v>-1</v>
      </c>
      <c r="AF37" s="31" t="n">
        <f aca="false">PRODUCT(C37:G37)</f>
        <v>-1</v>
      </c>
      <c r="AG37" s="15" t="n">
        <v>0.0964</v>
      </c>
      <c r="AH37" s="0" t="n">
        <v>0.0992</v>
      </c>
      <c r="AI37" s="0" t="n">
        <v>0.1032</v>
      </c>
      <c r="AJ37" s="0" t="n">
        <v>0.1068</v>
      </c>
      <c r="AK37" s="10" t="n">
        <v>0.1012</v>
      </c>
      <c r="AL37" s="33" t="n">
        <f aca="false">AVERAGE(AG37:AK37)</f>
        <v>0.10136</v>
      </c>
      <c r="AM37" s="31" t="n">
        <f aca="false">AG37-$AL37</f>
        <v>-0.00496000000000001</v>
      </c>
      <c r="AN37" s="31" t="n">
        <f aca="false">AH37-$AL37</f>
        <v>-0.00216</v>
      </c>
      <c r="AO37" s="31" t="n">
        <f aca="false">AI37-$AL37</f>
        <v>0.00183999999999999</v>
      </c>
      <c r="AP37" s="31" t="n">
        <f aca="false">AJ37-$AL37</f>
        <v>0.00544</v>
      </c>
      <c r="AQ37" s="31" t="n">
        <f aca="false">AK37-$AL37</f>
        <v>-0.000160000000000007</v>
      </c>
      <c r="AX37" s="11" t="s">
        <v>22</v>
      </c>
      <c r="AY37" s="12" t="n">
        <v>20</v>
      </c>
      <c r="AZ37" s="12" t="n">
        <v>5</v>
      </c>
      <c r="BA37" s="12" t="n">
        <v>15</v>
      </c>
      <c r="BB37" s="12" t="n">
        <v>3.5</v>
      </c>
      <c r="BC37" s="12" t="n">
        <v>0</v>
      </c>
      <c r="BD37" s="12" t="n">
        <v>4</v>
      </c>
      <c r="BE37" s="12" t="s">
        <v>23</v>
      </c>
      <c r="BF37" s="12" t="s">
        <v>24</v>
      </c>
      <c r="BG37" s="12" t="n">
        <v>1</v>
      </c>
      <c r="BH37" s="13" t="n">
        <v>0.0696</v>
      </c>
      <c r="BI37" s="34" t="s">
        <v>19</v>
      </c>
    </row>
    <row r="38" customFormat="false" ht="13.05" hidden="false" customHeight="false" outlineLevel="0" collapsed="false">
      <c r="B38" s="31" t="n">
        <v>1</v>
      </c>
      <c r="C38" s="32" t="n">
        <v>1</v>
      </c>
      <c r="D38" s="32" t="n">
        <v>-1</v>
      </c>
      <c r="E38" s="32" t="n">
        <v>-1</v>
      </c>
      <c r="F38" s="32" t="n">
        <v>1</v>
      </c>
      <c r="G38" s="32" t="n">
        <v>-1</v>
      </c>
      <c r="H38" s="31" t="n">
        <f aca="false">C38*D38</f>
        <v>-1</v>
      </c>
      <c r="I38" s="31" t="n">
        <f aca="false">C38*E38</f>
        <v>-1</v>
      </c>
      <c r="J38" s="31" t="n">
        <f aca="false">C38*F38</f>
        <v>1</v>
      </c>
      <c r="K38" s="31" t="n">
        <f aca="false">C38*G38</f>
        <v>-1</v>
      </c>
      <c r="L38" s="31" t="n">
        <f aca="false">D38*E38</f>
        <v>1</v>
      </c>
      <c r="M38" s="31" t="n">
        <f aca="false">D38*F38</f>
        <v>-1</v>
      </c>
      <c r="N38" s="31" t="n">
        <f aca="false">D38*G38</f>
        <v>1</v>
      </c>
      <c r="O38" s="31" t="n">
        <f aca="false">E38*F38</f>
        <v>-1</v>
      </c>
      <c r="P38" s="31" t="n">
        <f aca="false">E38*G38</f>
        <v>1</v>
      </c>
      <c r="Q38" s="31" t="n">
        <f aca="false">F38*G38</f>
        <v>-1</v>
      </c>
      <c r="R38" s="31" t="n">
        <f aca="false">H38*E38</f>
        <v>1</v>
      </c>
      <c r="S38" s="31" t="n">
        <f aca="false">H38*F38</f>
        <v>-1</v>
      </c>
      <c r="T38" s="31" t="n">
        <f aca="false">H38*G38</f>
        <v>1</v>
      </c>
      <c r="U38" s="31" t="n">
        <f aca="false">I38*F38</f>
        <v>-1</v>
      </c>
      <c r="V38" s="31" t="n">
        <f aca="false">I38*G38</f>
        <v>1</v>
      </c>
      <c r="W38" s="31" t="n">
        <f aca="false">J38*G38</f>
        <v>-1</v>
      </c>
      <c r="X38" s="31" t="n">
        <f aca="false">L38*F38</f>
        <v>1</v>
      </c>
      <c r="Y38" s="31" t="n">
        <f aca="false">L38*G38</f>
        <v>-1</v>
      </c>
      <c r="Z38" s="31" t="n">
        <f aca="false">M38*G38</f>
        <v>1</v>
      </c>
      <c r="AA38" s="31" t="n">
        <f aca="false">O38*G38</f>
        <v>1</v>
      </c>
      <c r="AB38" s="31" t="n">
        <f aca="false">H38*O38</f>
        <v>1</v>
      </c>
      <c r="AC38" s="31" t="n">
        <f aca="false">H38*P38</f>
        <v>-1</v>
      </c>
      <c r="AD38" s="31" t="n">
        <f aca="false">H38*Q38</f>
        <v>1</v>
      </c>
      <c r="AE38" s="31" t="n">
        <f aca="false">L38*Q38</f>
        <v>-1</v>
      </c>
      <c r="AF38" s="31" t="n">
        <f aca="false">PRODUCT(C38:G38)</f>
        <v>-1</v>
      </c>
      <c r="AG38" s="15" t="n">
        <v>0.0964</v>
      </c>
      <c r="AH38" s="0" t="n">
        <v>0.0988</v>
      </c>
      <c r="AI38" s="0" t="n">
        <v>0.1032</v>
      </c>
      <c r="AJ38" s="0" t="n">
        <v>0.1064</v>
      </c>
      <c r="AK38" s="10" t="n">
        <v>0.1012</v>
      </c>
      <c r="AL38" s="33" t="n">
        <f aca="false">AVERAGE(AG38:AK38)</f>
        <v>0.1012</v>
      </c>
      <c r="AM38" s="31" t="n">
        <f aca="false">AG38-$AL38</f>
        <v>-0.0048</v>
      </c>
      <c r="AN38" s="31" t="n">
        <f aca="false">AH38-$AL38</f>
        <v>-0.0024</v>
      </c>
      <c r="AO38" s="31" t="n">
        <f aca="false">AI38-$AL38</f>
        <v>0.002</v>
      </c>
      <c r="AP38" s="31" t="n">
        <f aca="false">AJ38-$AL38</f>
        <v>0.00520000000000001</v>
      </c>
      <c r="AQ38" s="31" t="n">
        <f aca="false">AK38-$AL38</f>
        <v>0</v>
      </c>
      <c r="AX38" s="11" t="s">
        <v>22</v>
      </c>
      <c r="AY38" s="12" t="n">
        <v>20</v>
      </c>
      <c r="AZ38" s="12" t="n">
        <v>5</v>
      </c>
      <c r="BA38" s="12" t="n">
        <v>15</v>
      </c>
      <c r="BB38" s="12" t="n">
        <v>3.5</v>
      </c>
      <c r="BC38" s="12" t="n">
        <v>100</v>
      </c>
      <c r="BD38" s="12" t="n">
        <v>0</v>
      </c>
      <c r="BE38" s="12" t="s">
        <v>23</v>
      </c>
      <c r="BF38" s="12" t="s">
        <v>24</v>
      </c>
      <c r="BG38" s="12" t="n">
        <v>1</v>
      </c>
      <c r="BH38" s="13" t="n">
        <v>0.0644</v>
      </c>
      <c r="BI38" s="34" t="s">
        <v>15</v>
      </c>
    </row>
    <row r="39" customFormat="false" ht="13.05" hidden="false" customHeight="false" outlineLevel="0" collapsed="false">
      <c r="B39" s="31" t="n">
        <v>1</v>
      </c>
      <c r="C39" s="32" t="n">
        <v>1</v>
      </c>
      <c r="D39" s="32" t="n">
        <v>-1</v>
      </c>
      <c r="E39" s="32" t="n">
        <v>-1</v>
      </c>
      <c r="F39" s="32" t="n">
        <v>1</v>
      </c>
      <c r="G39" s="32" t="n">
        <v>1</v>
      </c>
      <c r="H39" s="31" t="n">
        <f aca="false">C39*D39</f>
        <v>-1</v>
      </c>
      <c r="I39" s="31" t="n">
        <f aca="false">C39*E39</f>
        <v>-1</v>
      </c>
      <c r="J39" s="31" t="n">
        <f aca="false">C39*F39</f>
        <v>1</v>
      </c>
      <c r="K39" s="31" t="n">
        <f aca="false">C39*G39</f>
        <v>1</v>
      </c>
      <c r="L39" s="31" t="n">
        <f aca="false">D39*E39</f>
        <v>1</v>
      </c>
      <c r="M39" s="31" t="n">
        <f aca="false">D39*F39</f>
        <v>-1</v>
      </c>
      <c r="N39" s="31" t="n">
        <f aca="false">D39*G39</f>
        <v>-1</v>
      </c>
      <c r="O39" s="31" t="n">
        <f aca="false">E39*F39</f>
        <v>-1</v>
      </c>
      <c r="P39" s="31" t="n">
        <f aca="false">E39*G39</f>
        <v>-1</v>
      </c>
      <c r="Q39" s="31" t="n">
        <f aca="false">F39*G39</f>
        <v>1</v>
      </c>
      <c r="R39" s="31" t="n">
        <f aca="false">H39*E39</f>
        <v>1</v>
      </c>
      <c r="S39" s="31" t="n">
        <f aca="false">H39*F39</f>
        <v>-1</v>
      </c>
      <c r="T39" s="31" t="n">
        <f aca="false">H39*G39</f>
        <v>-1</v>
      </c>
      <c r="U39" s="31" t="n">
        <f aca="false">I39*F39</f>
        <v>-1</v>
      </c>
      <c r="V39" s="31" t="n">
        <f aca="false">I39*G39</f>
        <v>-1</v>
      </c>
      <c r="W39" s="31" t="n">
        <f aca="false">J39*G39</f>
        <v>1</v>
      </c>
      <c r="X39" s="31" t="n">
        <f aca="false">L39*F39</f>
        <v>1</v>
      </c>
      <c r="Y39" s="31" t="n">
        <f aca="false">L39*G39</f>
        <v>1</v>
      </c>
      <c r="Z39" s="31" t="n">
        <f aca="false">M39*G39</f>
        <v>-1</v>
      </c>
      <c r="AA39" s="31" t="n">
        <f aca="false">O39*G39</f>
        <v>-1</v>
      </c>
      <c r="AB39" s="31" t="n">
        <f aca="false">H39*O39</f>
        <v>1</v>
      </c>
      <c r="AC39" s="31" t="n">
        <f aca="false">H39*P39</f>
        <v>1</v>
      </c>
      <c r="AD39" s="31" t="n">
        <f aca="false">H39*Q39</f>
        <v>-1</v>
      </c>
      <c r="AE39" s="31" t="n">
        <f aca="false">L39*Q39</f>
        <v>1</v>
      </c>
      <c r="AF39" s="31" t="n">
        <f aca="false">PRODUCT(C39:G39)</f>
        <v>1</v>
      </c>
      <c r="AG39" s="15" t="n">
        <v>0.0964</v>
      </c>
      <c r="AH39" s="0" t="n">
        <v>0.0988</v>
      </c>
      <c r="AI39" s="0" t="n">
        <v>0.1032</v>
      </c>
      <c r="AJ39" s="0" t="n">
        <v>0.1064</v>
      </c>
      <c r="AK39" s="10" t="n">
        <v>0.1012</v>
      </c>
      <c r="AL39" s="33" t="n">
        <f aca="false">AVERAGE(AG39:AK39)</f>
        <v>0.1012</v>
      </c>
      <c r="AM39" s="31" t="n">
        <f aca="false">AG39-$AL39</f>
        <v>-0.0048</v>
      </c>
      <c r="AN39" s="31" t="n">
        <f aca="false">AH39-$AL39</f>
        <v>-0.0024</v>
      </c>
      <c r="AO39" s="31" t="n">
        <f aca="false">AI39-$AL39</f>
        <v>0.002</v>
      </c>
      <c r="AP39" s="31" t="n">
        <f aca="false">AJ39-$AL39</f>
        <v>0.00520000000000001</v>
      </c>
      <c r="AQ39" s="31" t="n">
        <f aca="false">AK39-$AL39</f>
        <v>0</v>
      </c>
      <c r="AX39" s="11" t="s">
        <v>22</v>
      </c>
      <c r="AY39" s="12" t="n">
        <v>20</v>
      </c>
      <c r="AZ39" s="12" t="n">
        <v>5</v>
      </c>
      <c r="BA39" s="12" t="n">
        <v>15</v>
      </c>
      <c r="BB39" s="12" t="n">
        <v>3.5</v>
      </c>
      <c r="BC39" s="12" t="n">
        <v>100</v>
      </c>
      <c r="BD39" s="12" t="n">
        <v>1</v>
      </c>
      <c r="BE39" s="12" t="s">
        <v>23</v>
      </c>
      <c r="BF39" s="12" t="s">
        <v>24</v>
      </c>
      <c r="BG39" s="12" t="n">
        <v>1</v>
      </c>
      <c r="BH39" s="13" t="n">
        <v>0.0684</v>
      </c>
      <c r="BI39" s="34" t="s">
        <v>16</v>
      </c>
    </row>
    <row r="40" customFormat="false" ht="13.05" hidden="false" customHeight="false" outlineLevel="0" collapsed="false">
      <c r="B40" s="31" t="n">
        <v>1</v>
      </c>
      <c r="C40" s="32" t="n">
        <v>1</v>
      </c>
      <c r="D40" s="32" t="n">
        <v>-1</v>
      </c>
      <c r="E40" s="32" t="n">
        <v>1</v>
      </c>
      <c r="F40" s="32" t="n">
        <v>-1</v>
      </c>
      <c r="G40" s="32" t="n">
        <v>-1</v>
      </c>
      <c r="H40" s="31" t="n">
        <f aca="false">C40*D40</f>
        <v>-1</v>
      </c>
      <c r="I40" s="31" t="n">
        <f aca="false">C40*E40</f>
        <v>1</v>
      </c>
      <c r="J40" s="31" t="n">
        <f aca="false">C40*F40</f>
        <v>-1</v>
      </c>
      <c r="K40" s="31" t="n">
        <f aca="false">C40*G40</f>
        <v>-1</v>
      </c>
      <c r="L40" s="31" t="n">
        <f aca="false">D40*E40</f>
        <v>-1</v>
      </c>
      <c r="M40" s="31" t="n">
        <f aca="false">D40*F40</f>
        <v>1</v>
      </c>
      <c r="N40" s="31" t="n">
        <f aca="false">D40*G40</f>
        <v>1</v>
      </c>
      <c r="O40" s="31" t="n">
        <f aca="false">E40*F40</f>
        <v>-1</v>
      </c>
      <c r="P40" s="31" t="n">
        <f aca="false">E40*G40</f>
        <v>-1</v>
      </c>
      <c r="Q40" s="31" t="n">
        <f aca="false">F40*G40</f>
        <v>1</v>
      </c>
      <c r="R40" s="31" t="n">
        <f aca="false">H40*E40</f>
        <v>-1</v>
      </c>
      <c r="S40" s="31" t="n">
        <f aca="false">H40*F40</f>
        <v>1</v>
      </c>
      <c r="T40" s="31" t="n">
        <f aca="false">H40*G40</f>
        <v>1</v>
      </c>
      <c r="U40" s="31" t="n">
        <f aca="false">I40*F40</f>
        <v>-1</v>
      </c>
      <c r="V40" s="31" t="n">
        <f aca="false">I40*G40</f>
        <v>-1</v>
      </c>
      <c r="W40" s="31" t="n">
        <f aca="false">J40*G40</f>
        <v>1</v>
      </c>
      <c r="X40" s="31" t="n">
        <f aca="false">L40*F40</f>
        <v>1</v>
      </c>
      <c r="Y40" s="31" t="n">
        <f aca="false">L40*G40</f>
        <v>1</v>
      </c>
      <c r="Z40" s="31" t="n">
        <f aca="false">M40*G40</f>
        <v>-1</v>
      </c>
      <c r="AA40" s="31" t="n">
        <f aca="false">O40*G40</f>
        <v>1</v>
      </c>
      <c r="AB40" s="31" t="n">
        <f aca="false">H40*O40</f>
        <v>1</v>
      </c>
      <c r="AC40" s="31" t="n">
        <f aca="false">H40*P40</f>
        <v>1</v>
      </c>
      <c r="AD40" s="31" t="n">
        <f aca="false">H40*Q40</f>
        <v>-1</v>
      </c>
      <c r="AE40" s="31" t="n">
        <f aca="false">L40*Q40</f>
        <v>-1</v>
      </c>
      <c r="AF40" s="31" t="n">
        <f aca="false">PRODUCT(C40:G40)</f>
        <v>-1</v>
      </c>
      <c r="AG40" s="15" t="n">
        <v>0.0644</v>
      </c>
      <c r="AH40" s="0" t="n">
        <v>0.0684</v>
      </c>
      <c r="AI40" s="0" t="n">
        <v>0.0716</v>
      </c>
      <c r="AJ40" s="0" t="n">
        <v>0.0668</v>
      </c>
      <c r="AK40" s="10" t="n">
        <v>0.0696</v>
      </c>
      <c r="AL40" s="33" t="n">
        <f aca="false">AVERAGE(AG40:AK40)</f>
        <v>0.06816</v>
      </c>
      <c r="AM40" s="31" t="n">
        <f aca="false">AG40-$AL40</f>
        <v>-0.00376000000000001</v>
      </c>
      <c r="AN40" s="31" t="n">
        <f aca="false">AH40-$AL40</f>
        <v>0.00023999999999999</v>
      </c>
      <c r="AO40" s="31" t="n">
        <f aca="false">AI40-$AL40</f>
        <v>0.00343999999999998</v>
      </c>
      <c r="AP40" s="31" t="n">
        <f aca="false">AJ40-$AL40</f>
        <v>-0.00136000000000001</v>
      </c>
      <c r="AQ40" s="31" t="n">
        <f aca="false">AK40-$AL40</f>
        <v>0.00144</v>
      </c>
      <c r="AX40" s="11" t="s">
        <v>22</v>
      </c>
      <c r="AY40" s="12" t="n">
        <v>20</v>
      </c>
      <c r="AZ40" s="12" t="n">
        <v>5</v>
      </c>
      <c r="BA40" s="12" t="n">
        <v>15</v>
      </c>
      <c r="BB40" s="12" t="n">
        <v>3.5</v>
      </c>
      <c r="BC40" s="12" t="n">
        <v>100</v>
      </c>
      <c r="BD40" s="12" t="n">
        <v>2</v>
      </c>
      <c r="BE40" s="12" t="s">
        <v>23</v>
      </c>
      <c r="BF40" s="12" t="s">
        <v>24</v>
      </c>
      <c r="BG40" s="12" t="n">
        <v>1</v>
      </c>
      <c r="BH40" s="13" t="n">
        <v>0.0716</v>
      </c>
      <c r="BI40" s="34" t="s">
        <v>17</v>
      </c>
    </row>
    <row r="41" customFormat="false" ht="13.05" hidden="false" customHeight="false" outlineLevel="0" collapsed="false">
      <c r="B41" s="31" t="n">
        <v>1</v>
      </c>
      <c r="C41" s="32" t="n">
        <v>1</v>
      </c>
      <c r="D41" s="32" t="n">
        <v>-1</v>
      </c>
      <c r="E41" s="32" t="n">
        <v>1</v>
      </c>
      <c r="F41" s="32" t="n">
        <v>-1</v>
      </c>
      <c r="G41" s="32" t="n">
        <v>1</v>
      </c>
      <c r="H41" s="31" t="n">
        <f aca="false">C41*D41</f>
        <v>-1</v>
      </c>
      <c r="I41" s="31" t="n">
        <f aca="false">C41*E41</f>
        <v>1</v>
      </c>
      <c r="J41" s="31" t="n">
        <f aca="false">C41*F41</f>
        <v>-1</v>
      </c>
      <c r="K41" s="31" t="n">
        <f aca="false">C41*G41</f>
        <v>1</v>
      </c>
      <c r="L41" s="31" t="n">
        <f aca="false">D41*E41</f>
        <v>-1</v>
      </c>
      <c r="M41" s="31" t="n">
        <f aca="false">D41*F41</f>
        <v>1</v>
      </c>
      <c r="N41" s="31" t="n">
        <f aca="false">D41*G41</f>
        <v>-1</v>
      </c>
      <c r="O41" s="31" t="n">
        <f aca="false">E41*F41</f>
        <v>-1</v>
      </c>
      <c r="P41" s="31" t="n">
        <f aca="false">E41*G41</f>
        <v>1</v>
      </c>
      <c r="Q41" s="31" t="n">
        <f aca="false">F41*G41</f>
        <v>-1</v>
      </c>
      <c r="R41" s="31" t="n">
        <f aca="false">H41*E41</f>
        <v>-1</v>
      </c>
      <c r="S41" s="31" t="n">
        <f aca="false">H41*F41</f>
        <v>1</v>
      </c>
      <c r="T41" s="31" t="n">
        <f aca="false">H41*G41</f>
        <v>-1</v>
      </c>
      <c r="U41" s="31" t="n">
        <f aca="false">I41*F41</f>
        <v>-1</v>
      </c>
      <c r="V41" s="31" t="n">
        <f aca="false">I41*G41</f>
        <v>1</v>
      </c>
      <c r="W41" s="31" t="n">
        <f aca="false">J41*G41</f>
        <v>-1</v>
      </c>
      <c r="X41" s="31" t="n">
        <f aca="false">L41*F41</f>
        <v>1</v>
      </c>
      <c r="Y41" s="31" t="n">
        <f aca="false">L41*G41</f>
        <v>-1</v>
      </c>
      <c r="Z41" s="31" t="n">
        <f aca="false">M41*G41</f>
        <v>1</v>
      </c>
      <c r="AA41" s="31" t="n">
        <f aca="false">O41*G41</f>
        <v>-1</v>
      </c>
      <c r="AB41" s="31" t="n">
        <f aca="false">H41*O41</f>
        <v>1</v>
      </c>
      <c r="AC41" s="31" t="n">
        <f aca="false">H41*P41</f>
        <v>-1</v>
      </c>
      <c r="AD41" s="31" t="n">
        <f aca="false">H41*Q41</f>
        <v>1</v>
      </c>
      <c r="AE41" s="31" t="n">
        <f aca="false">L41*Q41</f>
        <v>1</v>
      </c>
      <c r="AF41" s="31" t="n">
        <f aca="false">PRODUCT(C41:G41)</f>
        <v>1</v>
      </c>
      <c r="AG41" s="15" t="n">
        <v>0.0644</v>
      </c>
      <c r="AH41" s="0" t="n">
        <v>0.0684</v>
      </c>
      <c r="AI41" s="0" t="n">
        <v>0.0716</v>
      </c>
      <c r="AJ41" s="0" t="n">
        <v>0.0668</v>
      </c>
      <c r="AK41" s="10" t="n">
        <v>0.0696</v>
      </c>
      <c r="AL41" s="33" t="n">
        <f aca="false">AVERAGE(AG41:AK41)</f>
        <v>0.06816</v>
      </c>
      <c r="AM41" s="31" t="n">
        <f aca="false">AG41-$AL41</f>
        <v>-0.00376000000000001</v>
      </c>
      <c r="AN41" s="31" t="n">
        <f aca="false">AH41-$AL41</f>
        <v>0.00023999999999999</v>
      </c>
      <c r="AO41" s="31" t="n">
        <f aca="false">AI41-$AL41</f>
        <v>0.00343999999999998</v>
      </c>
      <c r="AP41" s="31" t="n">
        <f aca="false">AJ41-$AL41</f>
        <v>-0.00136000000000001</v>
      </c>
      <c r="AQ41" s="31" t="n">
        <f aca="false">AK41-$AL41</f>
        <v>0.00144</v>
      </c>
      <c r="AX41" s="11" t="s">
        <v>22</v>
      </c>
      <c r="AY41" s="12" t="n">
        <v>20</v>
      </c>
      <c r="AZ41" s="12" t="n">
        <v>5</v>
      </c>
      <c r="BA41" s="12" t="n">
        <v>15</v>
      </c>
      <c r="BB41" s="12" t="n">
        <v>3.5</v>
      </c>
      <c r="BC41" s="12" t="n">
        <v>100</v>
      </c>
      <c r="BD41" s="12" t="n">
        <v>3</v>
      </c>
      <c r="BE41" s="12" t="s">
        <v>23</v>
      </c>
      <c r="BF41" s="12" t="s">
        <v>24</v>
      </c>
      <c r="BG41" s="12" t="n">
        <v>1</v>
      </c>
      <c r="BH41" s="13" t="n">
        <v>0.0668</v>
      </c>
      <c r="BI41" s="34" t="s">
        <v>18</v>
      </c>
    </row>
    <row r="42" customFormat="false" ht="13.05" hidden="false" customHeight="false" outlineLevel="0" collapsed="false">
      <c r="B42" s="31" t="n">
        <v>1</v>
      </c>
      <c r="C42" s="32" t="n">
        <v>1</v>
      </c>
      <c r="D42" s="32" t="n">
        <v>-1</v>
      </c>
      <c r="E42" s="32" t="n">
        <v>1</v>
      </c>
      <c r="F42" s="32" t="n">
        <v>1</v>
      </c>
      <c r="G42" s="32" t="n">
        <v>-1</v>
      </c>
      <c r="H42" s="31" t="n">
        <f aca="false">C42*D42</f>
        <v>-1</v>
      </c>
      <c r="I42" s="31" t="n">
        <f aca="false">C42*E42</f>
        <v>1</v>
      </c>
      <c r="J42" s="31" t="n">
        <f aca="false">C42*F42</f>
        <v>1</v>
      </c>
      <c r="K42" s="31" t="n">
        <f aca="false">C42*G42</f>
        <v>-1</v>
      </c>
      <c r="L42" s="31" t="n">
        <f aca="false">D42*E42</f>
        <v>-1</v>
      </c>
      <c r="M42" s="31" t="n">
        <f aca="false">D42*F42</f>
        <v>-1</v>
      </c>
      <c r="N42" s="31" t="n">
        <f aca="false">D42*G42</f>
        <v>1</v>
      </c>
      <c r="O42" s="31" t="n">
        <f aca="false">E42*F42</f>
        <v>1</v>
      </c>
      <c r="P42" s="31" t="n">
        <f aca="false">E42*G42</f>
        <v>-1</v>
      </c>
      <c r="Q42" s="31" t="n">
        <f aca="false">F42*G42</f>
        <v>-1</v>
      </c>
      <c r="R42" s="31" t="n">
        <f aca="false">H42*E42</f>
        <v>-1</v>
      </c>
      <c r="S42" s="31" t="n">
        <f aca="false">H42*F42</f>
        <v>-1</v>
      </c>
      <c r="T42" s="31" t="n">
        <f aca="false">H42*G42</f>
        <v>1</v>
      </c>
      <c r="U42" s="31" t="n">
        <f aca="false">I42*F42</f>
        <v>1</v>
      </c>
      <c r="V42" s="31" t="n">
        <f aca="false">I42*G42</f>
        <v>-1</v>
      </c>
      <c r="W42" s="31" t="n">
        <f aca="false">J42*G42</f>
        <v>-1</v>
      </c>
      <c r="X42" s="31" t="n">
        <f aca="false">L42*F42</f>
        <v>-1</v>
      </c>
      <c r="Y42" s="31" t="n">
        <f aca="false">L42*G42</f>
        <v>1</v>
      </c>
      <c r="Z42" s="31" t="n">
        <f aca="false">M42*G42</f>
        <v>1</v>
      </c>
      <c r="AA42" s="31" t="n">
        <f aca="false">O42*G42</f>
        <v>-1</v>
      </c>
      <c r="AB42" s="31" t="n">
        <f aca="false">H42*O42</f>
        <v>-1</v>
      </c>
      <c r="AC42" s="31" t="n">
        <f aca="false">H42*P42</f>
        <v>1</v>
      </c>
      <c r="AD42" s="31" t="n">
        <f aca="false">H42*Q42</f>
        <v>1</v>
      </c>
      <c r="AE42" s="31" t="n">
        <f aca="false">L42*Q42</f>
        <v>1</v>
      </c>
      <c r="AF42" s="31" t="n">
        <f aca="false">PRODUCT(C42:G42)</f>
        <v>1</v>
      </c>
      <c r="AG42" s="15" t="n">
        <v>0.0644</v>
      </c>
      <c r="AH42" s="0" t="n">
        <v>0.0684</v>
      </c>
      <c r="AI42" s="0" t="n">
        <v>0.0716</v>
      </c>
      <c r="AJ42" s="0" t="n">
        <v>0.0668</v>
      </c>
      <c r="AK42" s="10" t="n">
        <v>0.0696</v>
      </c>
      <c r="AL42" s="33" t="n">
        <f aca="false">AVERAGE(AG42:AK42)</f>
        <v>0.06816</v>
      </c>
      <c r="AM42" s="31" t="n">
        <f aca="false">AG42-$AL42</f>
        <v>-0.00376000000000001</v>
      </c>
      <c r="AN42" s="31" t="n">
        <f aca="false">AH42-$AL42</f>
        <v>0.00023999999999999</v>
      </c>
      <c r="AO42" s="31" t="n">
        <f aca="false">AI42-$AL42</f>
        <v>0.00343999999999998</v>
      </c>
      <c r="AP42" s="31" t="n">
        <f aca="false">AJ42-$AL42</f>
        <v>-0.00136000000000001</v>
      </c>
      <c r="AQ42" s="31" t="n">
        <f aca="false">AK42-$AL42</f>
        <v>0.00144</v>
      </c>
      <c r="AX42" s="11" t="s">
        <v>22</v>
      </c>
      <c r="AY42" s="12" t="n">
        <v>20</v>
      </c>
      <c r="AZ42" s="12" t="n">
        <v>5</v>
      </c>
      <c r="BA42" s="12" t="n">
        <v>15</v>
      </c>
      <c r="BB42" s="12" t="n">
        <v>3.5</v>
      </c>
      <c r="BC42" s="12" t="n">
        <v>100</v>
      </c>
      <c r="BD42" s="12" t="n">
        <v>4</v>
      </c>
      <c r="BE42" s="12" t="s">
        <v>23</v>
      </c>
      <c r="BF42" s="12" t="s">
        <v>24</v>
      </c>
      <c r="BG42" s="12" t="n">
        <v>1</v>
      </c>
      <c r="BH42" s="13" t="n">
        <v>0.0696</v>
      </c>
      <c r="BI42" s="34" t="s">
        <v>19</v>
      </c>
    </row>
    <row r="43" customFormat="false" ht="13.05" hidden="false" customHeight="false" outlineLevel="0" collapsed="false">
      <c r="B43" s="31" t="n">
        <v>1</v>
      </c>
      <c r="C43" s="32" t="n">
        <v>1</v>
      </c>
      <c r="D43" s="32" t="n">
        <v>-1</v>
      </c>
      <c r="E43" s="32" t="n">
        <v>1</v>
      </c>
      <c r="F43" s="32" t="n">
        <v>1</v>
      </c>
      <c r="G43" s="32" t="n">
        <v>1</v>
      </c>
      <c r="H43" s="31" t="n">
        <f aca="false">C43*D43</f>
        <v>-1</v>
      </c>
      <c r="I43" s="31" t="n">
        <f aca="false">C43*E43</f>
        <v>1</v>
      </c>
      <c r="J43" s="31" t="n">
        <f aca="false">C43*F43</f>
        <v>1</v>
      </c>
      <c r="K43" s="31" t="n">
        <f aca="false">C43*G43</f>
        <v>1</v>
      </c>
      <c r="L43" s="31" t="n">
        <f aca="false">D43*E43</f>
        <v>-1</v>
      </c>
      <c r="M43" s="31" t="n">
        <f aca="false">D43*F43</f>
        <v>-1</v>
      </c>
      <c r="N43" s="31" t="n">
        <f aca="false">D43*G43</f>
        <v>-1</v>
      </c>
      <c r="O43" s="31" t="n">
        <f aca="false">E43*F43</f>
        <v>1</v>
      </c>
      <c r="P43" s="31" t="n">
        <f aca="false">E43*G43</f>
        <v>1</v>
      </c>
      <c r="Q43" s="31" t="n">
        <f aca="false">F43*G43</f>
        <v>1</v>
      </c>
      <c r="R43" s="31" t="n">
        <f aca="false">H43*E43</f>
        <v>-1</v>
      </c>
      <c r="S43" s="31" t="n">
        <f aca="false">H43*F43</f>
        <v>-1</v>
      </c>
      <c r="T43" s="31" t="n">
        <f aca="false">H43*G43</f>
        <v>-1</v>
      </c>
      <c r="U43" s="31" t="n">
        <f aca="false">I43*F43</f>
        <v>1</v>
      </c>
      <c r="V43" s="31" t="n">
        <f aca="false">I43*G43</f>
        <v>1</v>
      </c>
      <c r="W43" s="31" t="n">
        <f aca="false">J43*G43</f>
        <v>1</v>
      </c>
      <c r="X43" s="31" t="n">
        <f aca="false">L43*F43</f>
        <v>-1</v>
      </c>
      <c r="Y43" s="31" t="n">
        <f aca="false">L43*G43</f>
        <v>-1</v>
      </c>
      <c r="Z43" s="31" t="n">
        <f aca="false">M43*G43</f>
        <v>-1</v>
      </c>
      <c r="AA43" s="31" t="n">
        <f aca="false">O43*G43</f>
        <v>1</v>
      </c>
      <c r="AB43" s="31" t="n">
        <f aca="false">H43*O43</f>
        <v>-1</v>
      </c>
      <c r="AC43" s="31" t="n">
        <f aca="false">H43*P43</f>
        <v>-1</v>
      </c>
      <c r="AD43" s="31" t="n">
        <f aca="false">H43*Q43</f>
        <v>-1</v>
      </c>
      <c r="AE43" s="31" t="n">
        <f aca="false">L43*Q43</f>
        <v>-1</v>
      </c>
      <c r="AF43" s="31" t="n">
        <f aca="false">PRODUCT(C43:G43)</f>
        <v>-1</v>
      </c>
      <c r="AG43" s="15" t="n">
        <v>0.0644</v>
      </c>
      <c r="AH43" s="0" t="n">
        <v>0.0684</v>
      </c>
      <c r="AI43" s="0" t="n">
        <v>0.0716</v>
      </c>
      <c r="AJ43" s="0" t="n">
        <v>0.0668</v>
      </c>
      <c r="AK43" s="10" t="n">
        <v>0.0696</v>
      </c>
      <c r="AL43" s="33" t="n">
        <f aca="false">AVERAGE(AG43:AK43)</f>
        <v>0.06816</v>
      </c>
      <c r="AM43" s="31" t="n">
        <f aca="false">AG43-$AL43</f>
        <v>-0.00376000000000001</v>
      </c>
      <c r="AN43" s="31" t="n">
        <f aca="false">AH43-$AL43</f>
        <v>0.00023999999999999</v>
      </c>
      <c r="AO43" s="31" t="n">
        <f aca="false">AI43-$AL43</f>
        <v>0.00343999999999998</v>
      </c>
      <c r="AP43" s="31" t="n">
        <f aca="false">AJ43-$AL43</f>
        <v>-0.00136000000000001</v>
      </c>
      <c r="AQ43" s="31" t="n">
        <f aca="false">AK43-$AL43</f>
        <v>0.00144</v>
      </c>
      <c r="AX43" s="11" t="s">
        <v>22</v>
      </c>
      <c r="AY43" s="12" t="n">
        <v>20</v>
      </c>
      <c r="AZ43" s="12" t="n">
        <v>7.5</v>
      </c>
      <c r="BA43" s="12" t="n">
        <v>10</v>
      </c>
      <c r="BB43" s="12" t="n">
        <v>1</v>
      </c>
      <c r="BC43" s="12" t="n">
        <v>0</v>
      </c>
      <c r="BD43" s="12" t="n">
        <v>0</v>
      </c>
      <c r="BE43" s="12" t="s">
        <v>23</v>
      </c>
      <c r="BF43" s="12" t="s">
        <v>24</v>
      </c>
      <c r="BG43" s="12" t="n">
        <v>1</v>
      </c>
      <c r="BH43" s="13" t="n">
        <v>0.0964</v>
      </c>
      <c r="BI43" s="34" t="s">
        <v>15</v>
      </c>
    </row>
    <row r="44" customFormat="false" ht="13.05" hidden="false" customHeight="false" outlineLevel="0" collapsed="false">
      <c r="B44" s="31" t="n">
        <v>1</v>
      </c>
      <c r="C44" s="32" t="n">
        <v>1</v>
      </c>
      <c r="D44" s="32" t="n">
        <v>1</v>
      </c>
      <c r="E44" s="32" t="n">
        <v>-1</v>
      </c>
      <c r="F44" s="32" t="n">
        <v>-1</v>
      </c>
      <c r="G44" s="32" t="n">
        <v>-1</v>
      </c>
      <c r="H44" s="31" t="n">
        <f aca="false">C44*D44</f>
        <v>1</v>
      </c>
      <c r="I44" s="31" t="n">
        <f aca="false">C44*E44</f>
        <v>-1</v>
      </c>
      <c r="J44" s="31" t="n">
        <f aca="false">C44*F44</f>
        <v>-1</v>
      </c>
      <c r="K44" s="31" t="n">
        <f aca="false">C44*G44</f>
        <v>-1</v>
      </c>
      <c r="L44" s="31" t="n">
        <f aca="false">D44*E44</f>
        <v>-1</v>
      </c>
      <c r="M44" s="31" t="n">
        <f aca="false">D44*F44</f>
        <v>-1</v>
      </c>
      <c r="N44" s="31" t="n">
        <f aca="false">D44*G44</f>
        <v>-1</v>
      </c>
      <c r="O44" s="31" t="n">
        <f aca="false">E44*F44</f>
        <v>1</v>
      </c>
      <c r="P44" s="31" t="n">
        <f aca="false">E44*G44</f>
        <v>1</v>
      </c>
      <c r="Q44" s="31" t="n">
        <f aca="false">F44*G44</f>
        <v>1</v>
      </c>
      <c r="R44" s="31" t="n">
        <f aca="false">H44*E44</f>
        <v>-1</v>
      </c>
      <c r="S44" s="31" t="n">
        <f aca="false">H44*F44</f>
        <v>-1</v>
      </c>
      <c r="T44" s="31" t="n">
        <f aca="false">H44*G44</f>
        <v>-1</v>
      </c>
      <c r="U44" s="31" t="n">
        <f aca="false">I44*F44</f>
        <v>1</v>
      </c>
      <c r="V44" s="31" t="n">
        <f aca="false">I44*G44</f>
        <v>1</v>
      </c>
      <c r="W44" s="31" t="n">
        <f aca="false">J44*G44</f>
        <v>1</v>
      </c>
      <c r="X44" s="31" t="n">
        <f aca="false">L44*F44</f>
        <v>1</v>
      </c>
      <c r="Y44" s="31" t="n">
        <f aca="false">L44*G44</f>
        <v>1</v>
      </c>
      <c r="Z44" s="31" t="n">
        <f aca="false">M44*G44</f>
        <v>1</v>
      </c>
      <c r="AA44" s="31" t="n">
        <f aca="false">O44*G44</f>
        <v>-1</v>
      </c>
      <c r="AB44" s="31" t="n">
        <f aca="false">H44*O44</f>
        <v>1</v>
      </c>
      <c r="AC44" s="31" t="n">
        <f aca="false">H44*P44</f>
        <v>1</v>
      </c>
      <c r="AD44" s="31" t="n">
        <f aca="false">H44*Q44</f>
        <v>1</v>
      </c>
      <c r="AE44" s="31" t="n">
        <f aca="false">L44*Q44</f>
        <v>-1</v>
      </c>
      <c r="AF44" s="31" t="n">
        <f aca="false">PRODUCT(C44:G44)</f>
        <v>-1</v>
      </c>
      <c r="AG44" s="15" t="n">
        <v>0.0964</v>
      </c>
      <c r="AH44" s="0" t="n">
        <v>0.0992</v>
      </c>
      <c r="AI44" s="0" t="n">
        <v>0.1032</v>
      </c>
      <c r="AJ44" s="0" t="n">
        <v>0.1068</v>
      </c>
      <c r="AK44" s="10" t="n">
        <v>0.1012</v>
      </c>
      <c r="AL44" s="33" t="n">
        <f aca="false">AVERAGE(AG44:AK44)</f>
        <v>0.10136</v>
      </c>
      <c r="AM44" s="31" t="n">
        <f aca="false">AG44-$AL44</f>
        <v>-0.00496000000000001</v>
      </c>
      <c r="AN44" s="31" t="n">
        <f aca="false">AH44-$AL44</f>
        <v>-0.00216</v>
      </c>
      <c r="AO44" s="31" t="n">
        <f aca="false">AI44-$AL44</f>
        <v>0.00183999999999999</v>
      </c>
      <c r="AP44" s="31" t="n">
        <f aca="false">AJ44-$AL44</f>
        <v>0.00544</v>
      </c>
      <c r="AQ44" s="31" t="n">
        <f aca="false">AK44-$AL44</f>
        <v>-0.000160000000000007</v>
      </c>
      <c r="AX44" s="11" t="s">
        <v>22</v>
      </c>
      <c r="AY44" s="12" t="n">
        <v>20</v>
      </c>
      <c r="AZ44" s="12" t="n">
        <v>7.5</v>
      </c>
      <c r="BA44" s="12" t="n">
        <v>10</v>
      </c>
      <c r="BB44" s="12" t="n">
        <v>1</v>
      </c>
      <c r="BC44" s="12" t="n">
        <v>0</v>
      </c>
      <c r="BD44" s="12" t="n">
        <v>1</v>
      </c>
      <c r="BE44" s="12" t="s">
        <v>23</v>
      </c>
      <c r="BF44" s="12" t="s">
        <v>24</v>
      </c>
      <c r="BG44" s="12" t="n">
        <v>1</v>
      </c>
      <c r="BH44" s="13" t="n">
        <v>0.0992</v>
      </c>
      <c r="BI44" s="34" t="s">
        <v>16</v>
      </c>
    </row>
    <row r="45" customFormat="false" ht="13.05" hidden="false" customHeight="false" outlineLevel="0" collapsed="false">
      <c r="B45" s="31" t="n">
        <v>1</v>
      </c>
      <c r="C45" s="32" t="n">
        <v>1</v>
      </c>
      <c r="D45" s="32" t="n">
        <v>1</v>
      </c>
      <c r="E45" s="32" t="n">
        <v>-1</v>
      </c>
      <c r="F45" s="32" t="n">
        <v>-1</v>
      </c>
      <c r="G45" s="32" t="n">
        <v>1</v>
      </c>
      <c r="H45" s="31" t="n">
        <f aca="false">C45*D45</f>
        <v>1</v>
      </c>
      <c r="I45" s="31" t="n">
        <f aca="false">C45*E45</f>
        <v>-1</v>
      </c>
      <c r="J45" s="31" t="n">
        <f aca="false">C45*F45</f>
        <v>-1</v>
      </c>
      <c r="K45" s="31" t="n">
        <f aca="false">C45*G45</f>
        <v>1</v>
      </c>
      <c r="L45" s="31" t="n">
        <f aca="false">D45*E45</f>
        <v>-1</v>
      </c>
      <c r="M45" s="31" t="n">
        <f aca="false">D45*F45</f>
        <v>-1</v>
      </c>
      <c r="N45" s="31" t="n">
        <f aca="false">D45*G45</f>
        <v>1</v>
      </c>
      <c r="O45" s="31" t="n">
        <f aca="false">E45*F45</f>
        <v>1</v>
      </c>
      <c r="P45" s="31" t="n">
        <f aca="false">E45*G45</f>
        <v>-1</v>
      </c>
      <c r="Q45" s="31" t="n">
        <f aca="false">F45*G45</f>
        <v>-1</v>
      </c>
      <c r="R45" s="31" t="n">
        <f aca="false">H45*E45</f>
        <v>-1</v>
      </c>
      <c r="S45" s="31" t="n">
        <f aca="false">H45*F45</f>
        <v>-1</v>
      </c>
      <c r="T45" s="31" t="n">
        <f aca="false">H45*G45</f>
        <v>1</v>
      </c>
      <c r="U45" s="31" t="n">
        <f aca="false">I45*F45</f>
        <v>1</v>
      </c>
      <c r="V45" s="31" t="n">
        <f aca="false">I45*G45</f>
        <v>-1</v>
      </c>
      <c r="W45" s="31" t="n">
        <f aca="false">J45*G45</f>
        <v>-1</v>
      </c>
      <c r="X45" s="31" t="n">
        <f aca="false">L45*F45</f>
        <v>1</v>
      </c>
      <c r="Y45" s="31" t="n">
        <f aca="false">L45*G45</f>
        <v>-1</v>
      </c>
      <c r="Z45" s="31" t="n">
        <f aca="false">M45*G45</f>
        <v>-1</v>
      </c>
      <c r="AA45" s="31" t="n">
        <f aca="false">O45*G45</f>
        <v>1</v>
      </c>
      <c r="AB45" s="31" t="n">
        <f aca="false">H45*O45</f>
        <v>1</v>
      </c>
      <c r="AC45" s="31" t="n">
        <f aca="false">H45*P45</f>
        <v>-1</v>
      </c>
      <c r="AD45" s="31" t="n">
        <f aca="false">H45*Q45</f>
        <v>-1</v>
      </c>
      <c r="AE45" s="31" t="n">
        <f aca="false">L45*Q45</f>
        <v>1</v>
      </c>
      <c r="AF45" s="31" t="n">
        <f aca="false">PRODUCT(C45:G45)</f>
        <v>1</v>
      </c>
      <c r="AG45" s="15" t="n">
        <v>0.0964</v>
      </c>
      <c r="AH45" s="0" t="n">
        <v>0.0992</v>
      </c>
      <c r="AI45" s="0" t="n">
        <v>0.1032</v>
      </c>
      <c r="AJ45" s="0" t="n">
        <v>0.1068</v>
      </c>
      <c r="AK45" s="10" t="n">
        <v>0.1012</v>
      </c>
      <c r="AL45" s="33" t="n">
        <f aca="false">AVERAGE(AG45:AK45)</f>
        <v>0.10136</v>
      </c>
      <c r="AM45" s="31" t="n">
        <f aca="false">AG45-$AL45</f>
        <v>-0.00496000000000001</v>
      </c>
      <c r="AN45" s="31" t="n">
        <f aca="false">AH45-$AL45</f>
        <v>-0.00216</v>
      </c>
      <c r="AO45" s="31" t="n">
        <f aca="false">AI45-$AL45</f>
        <v>0.00183999999999999</v>
      </c>
      <c r="AP45" s="31" t="n">
        <f aca="false">AJ45-$AL45</f>
        <v>0.00544</v>
      </c>
      <c r="AQ45" s="31" t="n">
        <f aca="false">AK45-$AL45</f>
        <v>-0.000160000000000007</v>
      </c>
      <c r="AX45" s="11" t="s">
        <v>22</v>
      </c>
      <c r="AY45" s="12" t="n">
        <v>20</v>
      </c>
      <c r="AZ45" s="12" t="n">
        <v>7.5</v>
      </c>
      <c r="BA45" s="12" t="n">
        <v>10</v>
      </c>
      <c r="BB45" s="12" t="n">
        <v>1</v>
      </c>
      <c r="BC45" s="12" t="n">
        <v>0</v>
      </c>
      <c r="BD45" s="12" t="n">
        <v>2</v>
      </c>
      <c r="BE45" s="12" t="s">
        <v>23</v>
      </c>
      <c r="BF45" s="12" t="s">
        <v>24</v>
      </c>
      <c r="BG45" s="12" t="n">
        <v>1</v>
      </c>
      <c r="BH45" s="13" t="n">
        <v>0.0976</v>
      </c>
      <c r="BI45" s="34" t="s">
        <v>17</v>
      </c>
    </row>
    <row r="46" customFormat="false" ht="13.05" hidden="false" customHeight="false" outlineLevel="0" collapsed="false">
      <c r="B46" s="31" t="n">
        <v>1</v>
      </c>
      <c r="C46" s="32" t="n">
        <v>1</v>
      </c>
      <c r="D46" s="32" t="n">
        <v>1</v>
      </c>
      <c r="E46" s="32" t="n">
        <v>-1</v>
      </c>
      <c r="F46" s="32" t="n">
        <v>1</v>
      </c>
      <c r="G46" s="32" t="n">
        <v>-1</v>
      </c>
      <c r="H46" s="31" t="n">
        <f aca="false">C46*D46</f>
        <v>1</v>
      </c>
      <c r="I46" s="31" t="n">
        <f aca="false">C46*E46</f>
        <v>-1</v>
      </c>
      <c r="J46" s="31" t="n">
        <f aca="false">C46*F46</f>
        <v>1</v>
      </c>
      <c r="K46" s="31" t="n">
        <f aca="false">C46*G46</f>
        <v>-1</v>
      </c>
      <c r="L46" s="31" t="n">
        <f aca="false">D46*E46</f>
        <v>-1</v>
      </c>
      <c r="M46" s="31" t="n">
        <f aca="false">D46*F46</f>
        <v>1</v>
      </c>
      <c r="N46" s="31" t="n">
        <f aca="false">D46*G46</f>
        <v>-1</v>
      </c>
      <c r="O46" s="31" t="n">
        <f aca="false">E46*F46</f>
        <v>-1</v>
      </c>
      <c r="P46" s="31" t="n">
        <f aca="false">E46*G46</f>
        <v>1</v>
      </c>
      <c r="Q46" s="31" t="n">
        <f aca="false">F46*G46</f>
        <v>-1</v>
      </c>
      <c r="R46" s="31" t="n">
        <f aca="false">H46*E46</f>
        <v>-1</v>
      </c>
      <c r="S46" s="31" t="n">
        <f aca="false">H46*F46</f>
        <v>1</v>
      </c>
      <c r="T46" s="31" t="n">
        <f aca="false">H46*G46</f>
        <v>-1</v>
      </c>
      <c r="U46" s="31" t="n">
        <f aca="false">I46*F46</f>
        <v>-1</v>
      </c>
      <c r="V46" s="31" t="n">
        <f aca="false">I46*G46</f>
        <v>1</v>
      </c>
      <c r="W46" s="31" t="n">
        <f aca="false">J46*G46</f>
        <v>-1</v>
      </c>
      <c r="X46" s="31" t="n">
        <f aca="false">L46*F46</f>
        <v>-1</v>
      </c>
      <c r="Y46" s="31" t="n">
        <f aca="false">L46*G46</f>
        <v>1</v>
      </c>
      <c r="Z46" s="31" t="n">
        <f aca="false">M46*G46</f>
        <v>-1</v>
      </c>
      <c r="AA46" s="31" t="n">
        <f aca="false">O46*G46</f>
        <v>1</v>
      </c>
      <c r="AB46" s="31" t="n">
        <f aca="false">H46*O46</f>
        <v>-1</v>
      </c>
      <c r="AC46" s="31" t="n">
        <f aca="false">H46*P46</f>
        <v>1</v>
      </c>
      <c r="AD46" s="31" t="n">
        <f aca="false">H46*Q46</f>
        <v>-1</v>
      </c>
      <c r="AE46" s="31" t="n">
        <f aca="false">L46*Q46</f>
        <v>1</v>
      </c>
      <c r="AF46" s="31" t="n">
        <f aca="false">PRODUCT(C46:G46)</f>
        <v>1</v>
      </c>
      <c r="AG46" s="15" t="n">
        <v>0.0964</v>
      </c>
      <c r="AH46" s="0" t="n">
        <v>0.0988</v>
      </c>
      <c r="AI46" s="0" t="n">
        <v>0.1032</v>
      </c>
      <c r="AJ46" s="0" t="n">
        <v>0.1064</v>
      </c>
      <c r="AK46" s="10" t="n">
        <v>0.1012</v>
      </c>
      <c r="AL46" s="33" t="n">
        <f aca="false">AVERAGE(AG46:AK46)</f>
        <v>0.1012</v>
      </c>
      <c r="AM46" s="31" t="n">
        <f aca="false">AG46-$AL46</f>
        <v>-0.0048</v>
      </c>
      <c r="AN46" s="31" t="n">
        <f aca="false">AH46-$AL46</f>
        <v>-0.0024</v>
      </c>
      <c r="AO46" s="31" t="n">
        <f aca="false">AI46-$AL46</f>
        <v>0.002</v>
      </c>
      <c r="AP46" s="31" t="n">
        <f aca="false">AJ46-$AL46</f>
        <v>0.00520000000000001</v>
      </c>
      <c r="AQ46" s="31" t="n">
        <f aca="false">AK46-$AL46</f>
        <v>0</v>
      </c>
      <c r="AX46" s="11" t="s">
        <v>22</v>
      </c>
      <c r="AY46" s="12" t="n">
        <v>20</v>
      </c>
      <c r="AZ46" s="12" t="n">
        <v>7.5</v>
      </c>
      <c r="BA46" s="12" t="n">
        <v>10</v>
      </c>
      <c r="BB46" s="12" t="n">
        <v>1</v>
      </c>
      <c r="BC46" s="12" t="n">
        <v>0</v>
      </c>
      <c r="BD46" s="12" t="n">
        <v>3</v>
      </c>
      <c r="BE46" s="12" t="s">
        <v>23</v>
      </c>
      <c r="BF46" s="12" t="s">
        <v>24</v>
      </c>
      <c r="BG46" s="12" t="n">
        <v>1</v>
      </c>
      <c r="BH46" s="13" t="n">
        <v>0.1068</v>
      </c>
      <c r="BI46" s="34" t="s">
        <v>18</v>
      </c>
    </row>
    <row r="47" customFormat="false" ht="13.05" hidden="false" customHeight="false" outlineLevel="0" collapsed="false">
      <c r="B47" s="31" t="n">
        <v>1</v>
      </c>
      <c r="C47" s="32" t="n">
        <v>1</v>
      </c>
      <c r="D47" s="32" t="n">
        <v>1</v>
      </c>
      <c r="E47" s="32" t="n">
        <v>-1</v>
      </c>
      <c r="F47" s="32" t="n">
        <v>1</v>
      </c>
      <c r="G47" s="32" t="n">
        <v>1</v>
      </c>
      <c r="H47" s="31" t="n">
        <f aca="false">C47*D47</f>
        <v>1</v>
      </c>
      <c r="I47" s="31" t="n">
        <f aca="false">C47*E47</f>
        <v>-1</v>
      </c>
      <c r="J47" s="31" t="n">
        <f aca="false">C47*F47</f>
        <v>1</v>
      </c>
      <c r="K47" s="31" t="n">
        <f aca="false">C47*G47</f>
        <v>1</v>
      </c>
      <c r="L47" s="31" t="n">
        <f aca="false">D47*E47</f>
        <v>-1</v>
      </c>
      <c r="M47" s="31" t="n">
        <f aca="false">D47*F47</f>
        <v>1</v>
      </c>
      <c r="N47" s="31" t="n">
        <f aca="false">D47*G47</f>
        <v>1</v>
      </c>
      <c r="O47" s="31" t="n">
        <f aca="false">E47*F47</f>
        <v>-1</v>
      </c>
      <c r="P47" s="31" t="n">
        <f aca="false">E47*G47</f>
        <v>-1</v>
      </c>
      <c r="Q47" s="31" t="n">
        <f aca="false">F47*G47</f>
        <v>1</v>
      </c>
      <c r="R47" s="31" t="n">
        <f aca="false">H47*E47</f>
        <v>-1</v>
      </c>
      <c r="S47" s="31" t="n">
        <f aca="false">H47*F47</f>
        <v>1</v>
      </c>
      <c r="T47" s="31" t="n">
        <f aca="false">H47*G47</f>
        <v>1</v>
      </c>
      <c r="U47" s="31" t="n">
        <f aca="false">I47*F47</f>
        <v>-1</v>
      </c>
      <c r="V47" s="31" t="n">
        <f aca="false">I47*G47</f>
        <v>-1</v>
      </c>
      <c r="W47" s="31" t="n">
        <f aca="false">J47*G47</f>
        <v>1</v>
      </c>
      <c r="X47" s="31" t="n">
        <f aca="false">L47*F47</f>
        <v>-1</v>
      </c>
      <c r="Y47" s="31" t="n">
        <f aca="false">L47*G47</f>
        <v>-1</v>
      </c>
      <c r="Z47" s="31" t="n">
        <f aca="false">M47*G47</f>
        <v>1</v>
      </c>
      <c r="AA47" s="31" t="n">
        <f aca="false">O47*G47</f>
        <v>-1</v>
      </c>
      <c r="AB47" s="31" t="n">
        <f aca="false">H47*O47</f>
        <v>-1</v>
      </c>
      <c r="AC47" s="31" t="n">
        <f aca="false">H47*P47</f>
        <v>-1</v>
      </c>
      <c r="AD47" s="31" t="n">
        <f aca="false">H47*Q47</f>
        <v>1</v>
      </c>
      <c r="AE47" s="31" t="n">
        <f aca="false">L47*Q47</f>
        <v>-1</v>
      </c>
      <c r="AF47" s="31" t="n">
        <f aca="false">PRODUCT(C47:G47)</f>
        <v>-1</v>
      </c>
      <c r="AG47" s="15" t="n">
        <v>0.0964</v>
      </c>
      <c r="AH47" s="0" t="n">
        <v>0.0988</v>
      </c>
      <c r="AI47" s="0" t="n">
        <v>0.1028</v>
      </c>
      <c r="AJ47" s="0" t="n">
        <v>0.1064</v>
      </c>
      <c r="AK47" s="10" t="n">
        <v>0.1012</v>
      </c>
      <c r="AL47" s="33" t="n">
        <f aca="false">AVERAGE(AG47:AK47)</f>
        <v>0.10112</v>
      </c>
      <c r="AM47" s="31" t="n">
        <f aca="false">AG47-$AL47</f>
        <v>-0.00472000000000002</v>
      </c>
      <c r="AN47" s="31" t="n">
        <f aca="false">AH47-$AL47</f>
        <v>-0.00232000000000002</v>
      </c>
      <c r="AO47" s="31" t="n">
        <f aca="false">AI47-$AL47</f>
        <v>0.00167999999999999</v>
      </c>
      <c r="AP47" s="31" t="n">
        <f aca="false">AJ47-$AL47</f>
        <v>0.00527999999999999</v>
      </c>
      <c r="AQ47" s="31" t="n">
        <f aca="false">AK47-$AL47</f>
        <v>7.99999999999829E-005</v>
      </c>
      <c r="AX47" s="11" t="s">
        <v>22</v>
      </c>
      <c r="AY47" s="12" t="n">
        <v>20</v>
      </c>
      <c r="AZ47" s="12" t="n">
        <v>7.5</v>
      </c>
      <c r="BA47" s="12" t="n">
        <v>10</v>
      </c>
      <c r="BB47" s="12" t="n">
        <v>1</v>
      </c>
      <c r="BC47" s="12" t="n">
        <v>0</v>
      </c>
      <c r="BD47" s="12" t="n">
        <v>4</v>
      </c>
      <c r="BE47" s="12" t="s">
        <v>23</v>
      </c>
      <c r="BF47" s="12" t="s">
        <v>24</v>
      </c>
      <c r="BG47" s="12" t="n">
        <v>1</v>
      </c>
      <c r="BH47" s="13" t="n">
        <v>0.1012</v>
      </c>
      <c r="BI47" s="34" t="s">
        <v>19</v>
      </c>
    </row>
    <row r="48" customFormat="false" ht="13.05" hidden="false" customHeight="false" outlineLevel="0" collapsed="false">
      <c r="B48" s="31" t="n">
        <v>1</v>
      </c>
      <c r="C48" s="32" t="n">
        <v>1</v>
      </c>
      <c r="D48" s="32" t="n">
        <v>1</v>
      </c>
      <c r="E48" s="32" t="n">
        <v>1</v>
      </c>
      <c r="F48" s="32" t="n">
        <v>-1</v>
      </c>
      <c r="G48" s="32" t="n">
        <v>-1</v>
      </c>
      <c r="H48" s="31" t="n">
        <f aca="false">C48*D48</f>
        <v>1</v>
      </c>
      <c r="I48" s="31" t="n">
        <f aca="false">C48*E48</f>
        <v>1</v>
      </c>
      <c r="J48" s="31" t="n">
        <f aca="false">C48*F48</f>
        <v>-1</v>
      </c>
      <c r="K48" s="31" t="n">
        <f aca="false">C48*G48</f>
        <v>-1</v>
      </c>
      <c r="L48" s="31" t="n">
        <f aca="false">D48*E48</f>
        <v>1</v>
      </c>
      <c r="M48" s="31" t="n">
        <f aca="false">D48*F48</f>
        <v>-1</v>
      </c>
      <c r="N48" s="31" t="n">
        <f aca="false">D48*G48</f>
        <v>-1</v>
      </c>
      <c r="O48" s="31" t="n">
        <f aca="false">E48*F48</f>
        <v>-1</v>
      </c>
      <c r="P48" s="31" t="n">
        <f aca="false">E48*G48</f>
        <v>-1</v>
      </c>
      <c r="Q48" s="31" t="n">
        <f aca="false">F48*G48</f>
        <v>1</v>
      </c>
      <c r="R48" s="31" t="n">
        <f aca="false">H48*E48</f>
        <v>1</v>
      </c>
      <c r="S48" s="31" t="n">
        <f aca="false">H48*F48</f>
        <v>-1</v>
      </c>
      <c r="T48" s="31" t="n">
        <f aca="false">H48*G48</f>
        <v>-1</v>
      </c>
      <c r="U48" s="31" t="n">
        <f aca="false">I48*F48</f>
        <v>-1</v>
      </c>
      <c r="V48" s="31" t="n">
        <f aca="false">I48*G48</f>
        <v>-1</v>
      </c>
      <c r="W48" s="31" t="n">
        <f aca="false">J48*G48</f>
        <v>1</v>
      </c>
      <c r="X48" s="31" t="n">
        <f aca="false">L48*F48</f>
        <v>-1</v>
      </c>
      <c r="Y48" s="31" t="n">
        <f aca="false">L48*G48</f>
        <v>-1</v>
      </c>
      <c r="Z48" s="31" t="n">
        <f aca="false">M48*G48</f>
        <v>1</v>
      </c>
      <c r="AA48" s="31" t="n">
        <f aca="false">O48*G48</f>
        <v>1</v>
      </c>
      <c r="AB48" s="31" t="n">
        <f aca="false">H48*O48</f>
        <v>-1</v>
      </c>
      <c r="AC48" s="31" t="n">
        <f aca="false">H48*P48</f>
        <v>-1</v>
      </c>
      <c r="AD48" s="31" t="n">
        <f aca="false">H48*Q48</f>
        <v>1</v>
      </c>
      <c r="AE48" s="31" t="n">
        <f aca="false">L48*Q48</f>
        <v>1</v>
      </c>
      <c r="AF48" s="31" t="n">
        <f aca="false">PRODUCT(C48:G48)</f>
        <v>1</v>
      </c>
      <c r="AG48" s="15" t="n">
        <v>0.0644</v>
      </c>
      <c r="AH48" s="0" t="n">
        <v>0.0684</v>
      </c>
      <c r="AI48" s="0" t="n">
        <v>0.0716</v>
      </c>
      <c r="AJ48" s="0" t="n">
        <v>0.0668</v>
      </c>
      <c r="AK48" s="10" t="n">
        <v>0.0696</v>
      </c>
      <c r="AL48" s="33" t="n">
        <f aca="false">AVERAGE(AG48:AK48)</f>
        <v>0.06816</v>
      </c>
      <c r="AM48" s="31" t="n">
        <f aca="false">AG48-$AL48</f>
        <v>-0.00376000000000001</v>
      </c>
      <c r="AN48" s="31" t="n">
        <f aca="false">AH48-$AL48</f>
        <v>0.00023999999999999</v>
      </c>
      <c r="AO48" s="31" t="n">
        <f aca="false">AI48-$AL48</f>
        <v>0.00343999999999998</v>
      </c>
      <c r="AP48" s="31" t="n">
        <f aca="false">AJ48-$AL48</f>
        <v>-0.00136000000000001</v>
      </c>
      <c r="AQ48" s="31" t="n">
        <f aca="false">AK48-$AL48</f>
        <v>0.00144</v>
      </c>
      <c r="AX48" s="11" t="s">
        <v>22</v>
      </c>
      <c r="AY48" s="12" t="n">
        <v>20</v>
      </c>
      <c r="AZ48" s="12" t="n">
        <v>7.5</v>
      </c>
      <c r="BA48" s="12" t="n">
        <v>10</v>
      </c>
      <c r="BB48" s="12" t="n">
        <v>1</v>
      </c>
      <c r="BC48" s="12" t="n">
        <v>100</v>
      </c>
      <c r="BD48" s="12" t="n">
        <v>0</v>
      </c>
      <c r="BE48" s="12" t="s">
        <v>23</v>
      </c>
      <c r="BF48" s="12" t="s">
        <v>24</v>
      </c>
      <c r="BG48" s="12" t="n">
        <v>1</v>
      </c>
      <c r="BH48" s="13" t="n">
        <v>0.0964</v>
      </c>
      <c r="BI48" s="34" t="s">
        <v>15</v>
      </c>
    </row>
    <row r="49" customFormat="false" ht="13.05" hidden="false" customHeight="false" outlineLevel="0" collapsed="false">
      <c r="B49" s="31" t="n">
        <v>1</v>
      </c>
      <c r="C49" s="32" t="n">
        <v>1</v>
      </c>
      <c r="D49" s="32" t="n">
        <v>1</v>
      </c>
      <c r="E49" s="32" t="n">
        <v>1</v>
      </c>
      <c r="F49" s="32" t="n">
        <v>-1</v>
      </c>
      <c r="G49" s="32" t="n">
        <v>1</v>
      </c>
      <c r="H49" s="31" t="n">
        <f aca="false">C49*D49</f>
        <v>1</v>
      </c>
      <c r="I49" s="31" t="n">
        <f aca="false">C49*E49</f>
        <v>1</v>
      </c>
      <c r="J49" s="31" t="n">
        <f aca="false">C49*F49</f>
        <v>-1</v>
      </c>
      <c r="K49" s="31" t="n">
        <f aca="false">C49*G49</f>
        <v>1</v>
      </c>
      <c r="L49" s="31" t="n">
        <f aca="false">D49*E49</f>
        <v>1</v>
      </c>
      <c r="M49" s="31" t="n">
        <f aca="false">D49*F49</f>
        <v>-1</v>
      </c>
      <c r="N49" s="31" t="n">
        <f aca="false">D49*G49</f>
        <v>1</v>
      </c>
      <c r="O49" s="31" t="n">
        <f aca="false">E49*F49</f>
        <v>-1</v>
      </c>
      <c r="P49" s="31" t="n">
        <f aca="false">E49*G49</f>
        <v>1</v>
      </c>
      <c r="Q49" s="31" t="n">
        <f aca="false">F49*G49</f>
        <v>-1</v>
      </c>
      <c r="R49" s="31" t="n">
        <f aca="false">H49*E49</f>
        <v>1</v>
      </c>
      <c r="S49" s="31" t="n">
        <f aca="false">H49*F49</f>
        <v>-1</v>
      </c>
      <c r="T49" s="31" t="n">
        <f aca="false">H49*G49</f>
        <v>1</v>
      </c>
      <c r="U49" s="31" t="n">
        <f aca="false">I49*F49</f>
        <v>-1</v>
      </c>
      <c r="V49" s="31" t="n">
        <f aca="false">I49*G49</f>
        <v>1</v>
      </c>
      <c r="W49" s="31" t="n">
        <f aca="false">J49*G49</f>
        <v>-1</v>
      </c>
      <c r="X49" s="31" t="n">
        <f aca="false">L49*F49</f>
        <v>-1</v>
      </c>
      <c r="Y49" s="31" t="n">
        <f aca="false">L49*G49</f>
        <v>1</v>
      </c>
      <c r="Z49" s="31" t="n">
        <f aca="false">M49*G49</f>
        <v>-1</v>
      </c>
      <c r="AA49" s="31" t="n">
        <f aca="false">O49*G49</f>
        <v>-1</v>
      </c>
      <c r="AB49" s="31" t="n">
        <f aca="false">H49*O49</f>
        <v>-1</v>
      </c>
      <c r="AC49" s="31" t="n">
        <f aca="false">H49*P49</f>
        <v>1</v>
      </c>
      <c r="AD49" s="31" t="n">
        <f aca="false">H49*Q49</f>
        <v>-1</v>
      </c>
      <c r="AE49" s="31" t="n">
        <f aca="false">L49*Q49</f>
        <v>-1</v>
      </c>
      <c r="AF49" s="31" t="n">
        <f aca="false">PRODUCT(C49:G49)</f>
        <v>-1</v>
      </c>
      <c r="AG49" s="15" t="n">
        <v>0.0644</v>
      </c>
      <c r="AH49" s="0" t="n">
        <v>0.0684</v>
      </c>
      <c r="AI49" s="0" t="n">
        <v>0.0716</v>
      </c>
      <c r="AJ49" s="0" t="n">
        <v>0.0668</v>
      </c>
      <c r="AK49" s="10" t="n">
        <v>0.0696</v>
      </c>
      <c r="AL49" s="33" t="n">
        <f aca="false">AVERAGE(AG49:AK49)</f>
        <v>0.06816</v>
      </c>
      <c r="AM49" s="31" t="n">
        <f aca="false">AG49-$AL49</f>
        <v>-0.00376000000000001</v>
      </c>
      <c r="AN49" s="31" t="n">
        <f aca="false">AH49-$AL49</f>
        <v>0.00023999999999999</v>
      </c>
      <c r="AO49" s="31" t="n">
        <f aca="false">AI49-$AL49</f>
        <v>0.00343999999999998</v>
      </c>
      <c r="AP49" s="31" t="n">
        <f aca="false">AJ49-$AL49</f>
        <v>-0.00136000000000001</v>
      </c>
      <c r="AQ49" s="31" t="n">
        <f aca="false">AK49-$AL49</f>
        <v>0.00144</v>
      </c>
      <c r="AX49" s="11" t="s">
        <v>22</v>
      </c>
      <c r="AY49" s="12" t="n">
        <v>20</v>
      </c>
      <c r="AZ49" s="12" t="n">
        <v>7.5</v>
      </c>
      <c r="BA49" s="12" t="n">
        <v>10</v>
      </c>
      <c r="BB49" s="12" t="n">
        <v>1</v>
      </c>
      <c r="BC49" s="12" t="n">
        <v>100</v>
      </c>
      <c r="BD49" s="12" t="n">
        <v>1</v>
      </c>
      <c r="BE49" s="12" t="s">
        <v>23</v>
      </c>
      <c r="BF49" s="12" t="s">
        <v>24</v>
      </c>
      <c r="BG49" s="12" t="n">
        <v>1</v>
      </c>
      <c r="BH49" s="13" t="n">
        <v>0.0992</v>
      </c>
      <c r="BI49" s="34" t="s">
        <v>16</v>
      </c>
    </row>
    <row r="50" customFormat="false" ht="13.05" hidden="false" customHeight="false" outlineLevel="0" collapsed="false">
      <c r="B50" s="31" t="n">
        <v>1</v>
      </c>
      <c r="C50" s="32" t="n">
        <v>1</v>
      </c>
      <c r="D50" s="32" t="n">
        <v>1</v>
      </c>
      <c r="E50" s="32" t="n">
        <v>1</v>
      </c>
      <c r="F50" s="32" t="n">
        <v>1</v>
      </c>
      <c r="G50" s="32" t="n">
        <v>-1</v>
      </c>
      <c r="H50" s="31" t="n">
        <f aca="false">C50*D50</f>
        <v>1</v>
      </c>
      <c r="I50" s="31" t="n">
        <f aca="false">C50*E50</f>
        <v>1</v>
      </c>
      <c r="J50" s="31" t="n">
        <f aca="false">C50*F50</f>
        <v>1</v>
      </c>
      <c r="K50" s="31" t="n">
        <f aca="false">C50*G50</f>
        <v>-1</v>
      </c>
      <c r="L50" s="31" t="n">
        <f aca="false">D50*E50</f>
        <v>1</v>
      </c>
      <c r="M50" s="31" t="n">
        <f aca="false">D50*F50</f>
        <v>1</v>
      </c>
      <c r="N50" s="31" t="n">
        <f aca="false">D50*G50</f>
        <v>-1</v>
      </c>
      <c r="O50" s="31" t="n">
        <f aca="false">E50*F50</f>
        <v>1</v>
      </c>
      <c r="P50" s="31" t="n">
        <f aca="false">E50*G50</f>
        <v>-1</v>
      </c>
      <c r="Q50" s="31" t="n">
        <f aca="false">F50*G50</f>
        <v>-1</v>
      </c>
      <c r="R50" s="31" t="n">
        <f aca="false">H50*E50</f>
        <v>1</v>
      </c>
      <c r="S50" s="31" t="n">
        <f aca="false">H50*F50</f>
        <v>1</v>
      </c>
      <c r="T50" s="31" t="n">
        <f aca="false">H50*G50</f>
        <v>-1</v>
      </c>
      <c r="U50" s="31" t="n">
        <f aca="false">I50*F50</f>
        <v>1</v>
      </c>
      <c r="V50" s="31" t="n">
        <f aca="false">I50*G50</f>
        <v>-1</v>
      </c>
      <c r="W50" s="31" t="n">
        <f aca="false">J50*G50</f>
        <v>-1</v>
      </c>
      <c r="X50" s="31" t="n">
        <f aca="false">L50*F50</f>
        <v>1</v>
      </c>
      <c r="Y50" s="31" t="n">
        <f aca="false">L50*G50</f>
        <v>-1</v>
      </c>
      <c r="Z50" s="31" t="n">
        <f aca="false">M50*G50</f>
        <v>-1</v>
      </c>
      <c r="AA50" s="31" t="n">
        <f aca="false">O50*G50</f>
        <v>-1</v>
      </c>
      <c r="AB50" s="31" t="n">
        <f aca="false">H50*O50</f>
        <v>1</v>
      </c>
      <c r="AC50" s="31" t="n">
        <f aca="false">H50*P50</f>
        <v>-1</v>
      </c>
      <c r="AD50" s="31" t="n">
        <f aca="false">H50*Q50</f>
        <v>-1</v>
      </c>
      <c r="AE50" s="31" t="n">
        <f aca="false">L50*Q50</f>
        <v>-1</v>
      </c>
      <c r="AF50" s="31" t="n">
        <f aca="false">PRODUCT(C50:G50)</f>
        <v>-1</v>
      </c>
      <c r="AG50" s="15" t="n">
        <v>0.0644</v>
      </c>
      <c r="AH50" s="16" t="n">
        <v>0.0684</v>
      </c>
      <c r="AI50" s="16" t="n">
        <v>0.0716</v>
      </c>
      <c r="AJ50" s="16" t="n">
        <v>0.0668</v>
      </c>
      <c r="AK50" s="10" t="n">
        <v>0.0696</v>
      </c>
      <c r="AL50" s="33" t="n">
        <f aca="false">AVERAGE(AG50:AK50)</f>
        <v>0.06816</v>
      </c>
      <c r="AM50" s="31" t="n">
        <f aca="false">AG50-$AL50</f>
        <v>-0.00376000000000001</v>
      </c>
      <c r="AN50" s="31" t="n">
        <f aca="false">AH50-$AL50</f>
        <v>0.00023999999999999</v>
      </c>
      <c r="AO50" s="31" t="n">
        <f aca="false">AI50-$AL50</f>
        <v>0.00343999999999998</v>
      </c>
      <c r="AP50" s="31" t="n">
        <f aca="false">AJ50-$AL50</f>
        <v>-0.00136000000000001</v>
      </c>
      <c r="AQ50" s="31" t="n">
        <f aca="false">AK50-$AL50</f>
        <v>0.00144</v>
      </c>
      <c r="AX50" s="11" t="s">
        <v>22</v>
      </c>
      <c r="AY50" s="12" t="n">
        <v>20</v>
      </c>
      <c r="AZ50" s="12" t="n">
        <v>7.5</v>
      </c>
      <c r="BA50" s="12" t="n">
        <v>10</v>
      </c>
      <c r="BB50" s="12" t="n">
        <v>1</v>
      </c>
      <c r="BC50" s="12" t="n">
        <v>100</v>
      </c>
      <c r="BD50" s="12" t="n">
        <v>2</v>
      </c>
      <c r="BE50" s="12" t="s">
        <v>23</v>
      </c>
      <c r="BF50" s="12" t="s">
        <v>24</v>
      </c>
      <c r="BG50" s="12" t="n">
        <v>1</v>
      </c>
      <c r="BH50" s="13" t="n">
        <v>0.0976</v>
      </c>
      <c r="BI50" s="34" t="s">
        <v>17</v>
      </c>
    </row>
    <row r="51" customFormat="false" ht="13.05" hidden="false" customHeight="false" outlineLevel="0" collapsed="false">
      <c r="B51" s="37" t="n">
        <v>1</v>
      </c>
      <c r="C51" s="38" t="n">
        <v>1</v>
      </c>
      <c r="D51" s="38" t="n">
        <v>1</v>
      </c>
      <c r="E51" s="38" t="n">
        <v>1</v>
      </c>
      <c r="F51" s="38" t="n">
        <v>1</v>
      </c>
      <c r="G51" s="38" t="n">
        <v>1</v>
      </c>
      <c r="H51" s="37" t="n">
        <f aca="false">C51*D51</f>
        <v>1</v>
      </c>
      <c r="I51" s="37" t="n">
        <f aca="false">C51*E51</f>
        <v>1</v>
      </c>
      <c r="J51" s="37" t="n">
        <f aca="false">C51*F51</f>
        <v>1</v>
      </c>
      <c r="K51" s="37" t="n">
        <f aca="false">C51*G51</f>
        <v>1</v>
      </c>
      <c r="L51" s="37" t="n">
        <f aca="false">D51*E51</f>
        <v>1</v>
      </c>
      <c r="M51" s="37" t="n">
        <f aca="false">D51*F51</f>
        <v>1</v>
      </c>
      <c r="N51" s="37" t="n">
        <f aca="false">D51*G51</f>
        <v>1</v>
      </c>
      <c r="O51" s="37" t="n">
        <f aca="false">E51*F51</f>
        <v>1</v>
      </c>
      <c r="P51" s="37" t="n">
        <f aca="false">E51*G51</f>
        <v>1</v>
      </c>
      <c r="Q51" s="37" t="n">
        <f aca="false">F51*G51</f>
        <v>1</v>
      </c>
      <c r="R51" s="37" t="n">
        <f aca="false">H51*E51</f>
        <v>1</v>
      </c>
      <c r="S51" s="37" t="n">
        <f aca="false">H51*F51</f>
        <v>1</v>
      </c>
      <c r="T51" s="37" t="n">
        <f aca="false">H51*G51</f>
        <v>1</v>
      </c>
      <c r="U51" s="37" t="n">
        <f aca="false">I51*F51</f>
        <v>1</v>
      </c>
      <c r="V51" s="37" t="n">
        <f aca="false">I51*G51</f>
        <v>1</v>
      </c>
      <c r="W51" s="37" t="n">
        <f aca="false">J51*G51</f>
        <v>1</v>
      </c>
      <c r="X51" s="37" t="n">
        <f aca="false">L51*F51</f>
        <v>1</v>
      </c>
      <c r="Y51" s="37" t="n">
        <f aca="false">L51*G51</f>
        <v>1</v>
      </c>
      <c r="Z51" s="37" t="n">
        <f aca="false">M51*G51</f>
        <v>1</v>
      </c>
      <c r="AA51" s="37" t="n">
        <f aca="false">O51*G51</f>
        <v>1</v>
      </c>
      <c r="AB51" s="37" t="n">
        <f aca="false">H51*O51</f>
        <v>1</v>
      </c>
      <c r="AC51" s="37" t="n">
        <f aca="false">H51*P51</f>
        <v>1</v>
      </c>
      <c r="AD51" s="37" t="n">
        <f aca="false">H51*Q51</f>
        <v>1</v>
      </c>
      <c r="AE51" s="37" t="n">
        <f aca="false">L51*Q51</f>
        <v>1</v>
      </c>
      <c r="AF51" s="37" t="n">
        <f aca="false">PRODUCT(C51:G51)</f>
        <v>1</v>
      </c>
      <c r="AG51" s="35" t="n">
        <v>0.0644</v>
      </c>
      <c r="AH51" s="36" t="n">
        <v>0.0684</v>
      </c>
      <c r="AI51" s="36" t="n">
        <v>0.0716</v>
      </c>
      <c r="AJ51" s="36" t="n">
        <v>0.0668</v>
      </c>
      <c r="AK51" s="20" t="n">
        <v>0.0696</v>
      </c>
      <c r="AL51" s="39" t="n">
        <f aca="false">AVERAGE(AG51:AK51)</f>
        <v>0.06816</v>
      </c>
      <c r="AM51" s="37" t="n">
        <f aca="false">AG51-$AL51</f>
        <v>-0.00376000000000001</v>
      </c>
      <c r="AN51" s="37" t="n">
        <f aca="false">AH51-$AL51</f>
        <v>0.00023999999999999</v>
      </c>
      <c r="AO51" s="37" t="n">
        <f aca="false">AI51-$AL51</f>
        <v>0.00343999999999998</v>
      </c>
      <c r="AP51" s="37" t="n">
        <f aca="false">AJ51-$AL51</f>
        <v>-0.00136000000000001</v>
      </c>
      <c r="AQ51" s="37" t="n">
        <f aca="false">AK51-$AL51</f>
        <v>0.00144</v>
      </c>
      <c r="AX51" s="11" t="s">
        <v>22</v>
      </c>
      <c r="AY51" s="12" t="n">
        <v>20</v>
      </c>
      <c r="AZ51" s="12" t="n">
        <v>7.5</v>
      </c>
      <c r="BA51" s="12" t="n">
        <v>10</v>
      </c>
      <c r="BB51" s="12" t="n">
        <v>1</v>
      </c>
      <c r="BC51" s="12" t="n">
        <v>100</v>
      </c>
      <c r="BD51" s="12" t="n">
        <v>3</v>
      </c>
      <c r="BE51" s="12" t="s">
        <v>23</v>
      </c>
      <c r="BF51" s="12" t="s">
        <v>24</v>
      </c>
      <c r="BG51" s="12" t="n">
        <v>1</v>
      </c>
      <c r="BH51" s="13" t="n">
        <v>0.1068</v>
      </c>
      <c r="BI51" s="34" t="s">
        <v>18</v>
      </c>
    </row>
    <row r="52" customFormat="false" ht="12.8" hidden="false" customHeight="false" outlineLevel="0" collapsed="false">
      <c r="AX52" s="11" t="s">
        <v>22</v>
      </c>
      <c r="AY52" s="12" t="n">
        <v>20</v>
      </c>
      <c r="AZ52" s="12" t="n">
        <v>7.5</v>
      </c>
      <c r="BA52" s="12" t="n">
        <v>10</v>
      </c>
      <c r="BB52" s="12" t="n">
        <v>1</v>
      </c>
      <c r="BC52" s="12" t="n">
        <v>100</v>
      </c>
      <c r="BD52" s="12" t="n">
        <v>4</v>
      </c>
      <c r="BE52" s="12" t="s">
        <v>23</v>
      </c>
      <c r="BF52" s="12" t="s">
        <v>24</v>
      </c>
      <c r="BG52" s="12" t="n">
        <v>1</v>
      </c>
      <c r="BH52" s="13" t="n">
        <v>0.1012</v>
      </c>
      <c r="BI52" s="34" t="s">
        <v>19</v>
      </c>
    </row>
    <row r="53" customFormat="false" ht="15" hidden="false" customHeight="false" outlineLevel="0" collapsed="false">
      <c r="A53" s="40" t="s">
        <v>66</v>
      </c>
      <c r="B53" s="41" t="n">
        <f aca="false">SUMPRODUCT(B20:B51,$AL20:$AL51)</f>
        <v>2.69992</v>
      </c>
      <c r="C53" s="41" t="n">
        <f aca="false">SUMPRODUCT(C20:C51,$AL20:$AL51)</f>
        <v>0.0109599999999999</v>
      </c>
      <c r="D53" s="41" t="n">
        <f aca="false">SUMPRODUCT(D20:D51,$AL20:$AL51)</f>
        <v>-0.00696000000000005</v>
      </c>
      <c r="E53" s="41" t="n">
        <f aca="false">SUMPRODUCT(E20:E51,$AL20:$AL51)</f>
        <v>-0.52232</v>
      </c>
      <c r="F53" s="41" t="n">
        <f aca="false">SUMPRODUCT(F20:F51,$AL20:$AL51)</f>
        <v>-0.00632000000000008</v>
      </c>
      <c r="G53" s="41" t="n">
        <f aca="false">SUMPRODUCT(G20:G51,$AL20:$AL51)</f>
        <v>-0.00039999999999997</v>
      </c>
      <c r="H53" s="41" t="n">
        <f aca="false">SUMPRODUCT(H20:H51,$AL20:$AL51)</f>
        <v>0.00680000000000017</v>
      </c>
      <c r="I53" s="41" t="n">
        <f aca="false">SUMPRODUCT(I20:I51,$AL20:$AL51)</f>
        <v>-0.00743999999999997</v>
      </c>
      <c r="J53" s="41" t="n">
        <f aca="false">SUMPRODUCT(J20:J51,$AL20:$AL51)</f>
        <v>0.00488000000000008</v>
      </c>
      <c r="K53" s="41" t="n">
        <f aca="false">SUMPRODUCT(K20:K51,$AL20:$AL51)</f>
        <v>0.000240000000000004</v>
      </c>
      <c r="L53" s="41" t="n">
        <f aca="false">SUMPRODUCT(L20:L51,$AL20:$AL51)</f>
        <v>0.00344000000000003</v>
      </c>
      <c r="M53" s="41" t="n">
        <f aca="false">SUMPRODUCT(M20:M51,$AL20:$AL51)</f>
        <v>-0.00088000000000002</v>
      </c>
      <c r="N53" s="41" t="n">
        <f aca="false">SUMPRODUCT(N20:N51,$AL20:$AL51)</f>
        <v>-0.00039999999999997</v>
      </c>
      <c r="O53" s="41" t="n">
        <f aca="false">SUMPRODUCT(O20:O51,$AL20:$AL51)</f>
        <v>0.00600000000000003</v>
      </c>
      <c r="P53" s="41" t="n">
        <f aca="false">SUMPRODUCT(P20:P51,$AL20:$AL51)</f>
        <v>0.00039999999999997</v>
      </c>
      <c r="Q53" s="41" t="n">
        <f aca="false">SUMPRODUCT(Q20:Q51,$AL20:$AL51)</f>
        <v>-0.00039999999999997</v>
      </c>
      <c r="R53" s="41" t="n">
        <f aca="false">SUMPRODUCT(R20:R51,$AL20:$AL51)</f>
        <v>-0.00328000000000003</v>
      </c>
      <c r="S53" s="41" t="n">
        <f aca="false">SUMPRODUCT(S20:S51,$AL20:$AL51)</f>
        <v>0.000720000000000082</v>
      </c>
      <c r="T53" s="41" t="n">
        <f aca="false">SUMPRODUCT(T20:T51,$AL20:$AL51)</f>
        <v>0.000240000000000004</v>
      </c>
      <c r="U53" s="41" t="n">
        <f aca="false">SUMPRODUCT(U20:U51,$AL20:$AL51)</f>
        <v>-0.00456000000000004</v>
      </c>
      <c r="V53" s="41" t="n">
        <f aca="false">SUMPRODUCT(V20:V51,$AL20:$AL51)</f>
        <v>-0.000240000000000004</v>
      </c>
      <c r="W53" s="41" t="n">
        <f aca="false">SUMPRODUCT(W20:W51,$AL20:$AL51)</f>
        <v>0.000240000000000004</v>
      </c>
      <c r="X53" s="41" t="n">
        <f aca="false">SUMPRODUCT(X20:X51,$AL20:$AL51)</f>
        <v>0.000559999999999977</v>
      </c>
      <c r="Y53" s="41" t="n">
        <f aca="false">SUMPRODUCT(Y20:Y51,$AL20:$AL51)</f>
        <v>0.00039999999999997</v>
      </c>
      <c r="Z53" s="41" t="n">
        <f aca="false">SUMPRODUCT(Z20:Z51,$AL20:$AL51)</f>
        <v>-0.00039999999999997</v>
      </c>
      <c r="AA53" s="41" t="n">
        <f aca="false">SUMPRODUCT(AA20:AA51,$AL20:$AL51)</f>
        <v>0.00039999999999997</v>
      </c>
      <c r="AB53" s="41" t="n">
        <f aca="false">SUMPRODUCT(AB20:AB51,$AL20:$AL51)</f>
        <v>-0.000400000000000039</v>
      </c>
      <c r="AC53" s="41" t="n">
        <f aca="false">SUMPRODUCT(AC20:AC51,$AL20:$AL51)</f>
        <v>-0.000240000000000004</v>
      </c>
      <c r="AD53" s="41" t="n">
        <f aca="false">SUMPRODUCT(AD20:AD51,$AL20:$AL51)</f>
        <v>0.000240000000000004</v>
      </c>
      <c r="AE53" s="41" t="n">
        <f aca="false">SUMPRODUCT(AE20:AE51,$AL20:$AL51)</f>
        <v>0.00039999999999997</v>
      </c>
      <c r="AF53" s="41" t="n">
        <f aca="false">SUMPRODUCT(AF20:AF51,$AL20:$AL51)</f>
        <v>-0.000240000000000004</v>
      </c>
      <c r="AG53" s="41"/>
      <c r="AH53" s="41"/>
      <c r="AI53" s="41"/>
      <c r="AJ53" s="41"/>
      <c r="AK53" s="41"/>
      <c r="AL53" s="41"/>
      <c r="AM53" s="41" t="n">
        <f aca="false">SUM(AM20:AM51)</f>
        <v>-0.12712</v>
      </c>
      <c r="AN53" s="41" t="n">
        <f aca="false">SUM(AN20:AN51)</f>
        <v>-0.0223200000000002</v>
      </c>
      <c r="AO53" s="41" t="n">
        <f aca="false">SUM(AO20:AO51)</f>
        <v>0.0552799999999998</v>
      </c>
      <c r="AP53" s="41" t="n">
        <f aca="false">SUM(AP20:AP51)</f>
        <v>0.0648799999999998</v>
      </c>
      <c r="AQ53" s="42" t="n">
        <f aca="false">SUM(AQ20:AQ51)</f>
        <v>0.0292799999999999</v>
      </c>
      <c r="AR53" s="40" t="s">
        <v>66</v>
      </c>
      <c r="AX53" s="11" t="s">
        <v>22</v>
      </c>
      <c r="AY53" s="12" t="n">
        <v>20</v>
      </c>
      <c r="AZ53" s="12" t="n">
        <v>7.5</v>
      </c>
      <c r="BA53" s="12" t="n">
        <v>10</v>
      </c>
      <c r="BB53" s="12" t="n">
        <v>3.5</v>
      </c>
      <c r="BC53" s="12" t="n">
        <v>0</v>
      </c>
      <c r="BD53" s="12" t="n">
        <v>0</v>
      </c>
      <c r="BE53" s="12" t="s">
        <v>23</v>
      </c>
      <c r="BF53" s="12" t="s">
        <v>24</v>
      </c>
      <c r="BG53" s="12" t="n">
        <v>1</v>
      </c>
      <c r="BH53" s="13" t="n">
        <v>0.0964</v>
      </c>
      <c r="BI53" s="34" t="s">
        <v>15</v>
      </c>
    </row>
    <row r="54" customFormat="false" ht="15" hidden="false" customHeight="false" outlineLevel="0" collapsed="false">
      <c r="A54" s="40" t="s">
        <v>67</v>
      </c>
      <c r="B54" s="41" t="n">
        <f aca="false">B53/4</f>
        <v>0.67498</v>
      </c>
      <c r="C54" s="41" t="n">
        <f aca="false">C53/32</f>
        <v>0.000342499999999996</v>
      </c>
      <c r="D54" s="41" t="n">
        <f aca="false">D53/32</f>
        <v>-0.000217500000000002</v>
      </c>
      <c r="E54" s="41" t="n">
        <f aca="false">E53/32</f>
        <v>-0.0163225</v>
      </c>
      <c r="F54" s="41" t="n">
        <f aca="false">F53/32</f>
        <v>-0.000197500000000002</v>
      </c>
      <c r="G54" s="41" t="n">
        <f aca="false">G53/32</f>
        <v>-1.24999999999991E-005</v>
      </c>
      <c r="H54" s="41" t="n">
        <f aca="false">H53/32</f>
        <v>0.000212500000000005</v>
      </c>
      <c r="I54" s="41" t="n">
        <f aca="false">I53/32</f>
        <v>-0.000232499999999999</v>
      </c>
      <c r="J54" s="41" t="n">
        <f aca="false">J53/32</f>
        <v>0.000152500000000002</v>
      </c>
      <c r="K54" s="41" t="n">
        <f aca="false">K53/32</f>
        <v>7.50000000000013E-006</v>
      </c>
      <c r="L54" s="41" t="n">
        <f aca="false">L53/32</f>
        <v>0.000107500000000001</v>
      </c>
      <c r="M54" s="41" t="n">
        <f aca="false">M53/32</f>
        <v>-2.75000000000006E-005</v>
      </c>
      <c r="N54" s="41" t="n">
        <f aca="false">N53/32</f>
        <v>-1.24999999999991E-005</v>
      </c>
      <c r="O54" s="41" t="n">
        <f aca="false">O53/32</f>
        <v>0.000187500000000001</v>
      </c>
      <c r="P54" s="41" t="n">
        <f aca="false">P53/32</f>
        <v>1.24999999999991E-005</v>
      </c>
      <c r="Q54" s="41" t="n">
        <f aca="false">Q53/32</f>
        <v>-1.24999999999991E-005</v>
      </c>
      <c r="R54" s="41" t="n">
        <f aca="false">R53/32</f>
        <v>-0.000102500000000001</v>
      </c>
      <c r="S54" s="41" t="n">
        <f aca="false">S53/32</f>
        <v>2.25000000000025E-005</v>
      </c>
      <c r="T54" s="41" t="n">
        <f aca="false">T53/32</f>
        <v>7.50000000000013E-006</v>
      </c>
      <c r="U54" s="41" t="n">
        <f aca="false">U53/32</f>
        <v>-0.000142500000000001</v>
      </c>
      <c r="V54" s="41" t="n">
        <f aca="false">V53/32</f>
        <v>-7.50000000000013E-006</v>
      </c>
      <c r="W54" s="41" t="n">
        <f aca="false">W53/32</f>
        <v>7.50000000000013E-006</v>
      </c>
      <c r="X54" s="41" t="n">
        <f aca="false">X53/32</f>
        <v>1.74999999999993E-005</v>
      </c>
      <c r="Y54" s="41" t="n">
        <f aca="false">Y53/32</f>
        <v>1.24999999999991E-005</v>
      </c>
      <c r="Z54" s="41" t="n">
        <f aca="false">Z53/32</f>
        <v>-1.24999999999991E-005</v>
      </c>
      <c r="AA54" s="41" t="n">
        <f aca="false">AA53/32</f>
        <v>1.24999999999991E-005</v>
      </c>
      <c r="AB54" s="41" t="n">
        <f aca="false">AB53/32</f>
        <v>-1.25000000000012E-005</v>
      </c>
      <c r="AC54" s="41" t="n">
        <f aca="false">AC53/32</f>
        <v>-7.50000000000013E-006</v>
      </c>
      <c r="AD54" s="41" t="n">
        <f aca="false">AD53/32</f>
        <v>7.50000000000013E-006</v>
      </c>
      <c r="AE54" s="41" t="n">
        <f aca="false">AE53/32</f>
        <v>1.24999999999991E-005</v>
      </c>
      <c r="AF54" s="41" t="n">
        <f aca="false">AF53/32</f>
        <v>-7.50000000000013E-006</v>
      </c>
      <c r="AG54" s="41"/>
      <c r="AH54" s="41"/>
      <c r="AI54" s="41"/>
      <c r="AJ54" s="41"/>
      <c r="AK54" s="41"/>
      <c r="AL54" s="41"/>
      <c r="AM54" s="41" t="n">
        <f aca="false">AM53/32</f>
        <v>-0.00397250000000001</v>
      </c>
      <c r="AN54" s="41" t="n">
        <f aca="false">AN53/32</f>
        <v>-0.000697500000000005</v>
      </c>
      <c r="AO54" s="41" t="n">
        <f aca="false">AO53/32</f>
        <v>0.00172749999999999</v>
      </c>
      <c r="AP54" s="41" t="n">
        <f aca="false">AP53/32</f>
        <v>0.00202749999999999</v>
      </c>
      <c r="AQ54" s="42" t="n">
        <f aca="false">AQ53/32</f>
        <v>0.000914999999999996</v>
      </c>
      <c r="AR54" s="40" t="s">
        <v>67</v>
      </c>
      <c r="AX54" s="11" t="s">
        <v>22</v>
      </c>
      <c r="AY54" s="12" t="n">
        <v>20</v>
      </c>
      <c r="AZ54" s="12" t="n">
        <v>7.5</v>
      </c>
      <c r="BA54" s="12" t="n">
        <v>10</v>
      </c>
      <c r="BB54" s="12" t="n">
        <v>3.5</v>
      </c>
      <c r="BC54" s="12" t="n">
        <v>0</v>
      </c>
      <c r="BD54" s="12" t="n">
        <v>1</v>
      </c>
      <c r="BE54" s="12" t="s">
        <v>23</v>
      </c>
      <c r="BF54" s="12" t="s">
        <v>24</v>
      </c>
      <c r="BG54" s="12" t="n">
        <v>1</v>
      </c>
      <c r="BH54" s="13" t="n">
        <v>0.0988</v>
      </c>
      <c r="BI54" s="34" t="s">
        <v>16</v>
      </c>
    </row>
    <row r="55" customFormat="false" ht="15" hidden="false" customHeight="false" outlineLevel="0" collapsed="false">
      <c r="A55" s="40" t="s">
        <v>68</v>
      </c>
      <c r="B55" s="41"/>
      <c r="C55" s="41" t="n">
        <f aca="false">2^5*5*(C54^2)</f>
        <v>1.87689999999996E-005</v>
      </c>
      <c r="D55" s="41" t="n">
        <f aca="false">2^5*5*(D54^2)</f>
        <v>7.56900000000011E-006</v>
      </c>
      <c r="E55" s="41" t="n">
        <f aca="false">2^5*5*(E54^2)</f>
        <v>0.042627841</v>
      </c>
      <c r="F55" s="41" t="n">
        <f aca="false">2^5*5*(F54^2)</f>
        <v>6.24100000000015E-006</v>
      </c>
      <c r="G55" s="41" t="n">
        <f aca="false">2^5*5*(G54^2)</f>
        <v>2.49999999999962E-008</v>
      </c>
      <c r="H55" s="41" t="n">
        <f aca="false">2^5*5*(H54^2)</f>
        <v>7.22500000000036E-006</v>
      </c>
      <c r="I55" s="41" t="n">
        <f aca="false">2^5*5*(I54^2)</f>
        <v>8.64899999999994E-006</v>
      </c>
      <c r="J55" s="41" t="n">
        <f aca="false">2^5*5*(J54^2)</f>
        <v>3.72100000000012E-006</v>
      </c>
      <c r="K55" s="41" t="n">
        <f aca="false">2^5*5*(K54^2)</f>
        <v>9.00000000000031E-009</v>
      </c>
      <c r="L55" s="41" t="n">
        <f aca="false">2^5*5*(L54^2)</f>
        <v>1.84900000000003E-006</v>
      </c>
      <c r="M55" s="41" t="n">
        <f aca="false">2^5*5*(M54^2)</f>
        <v>1.21000000000005E-007</v>
      </c>
      <c r="N55" s="41" t="n">
        <f aca="false">2^5*5*(N54^2)</f>
        <v>2.49999999999962E-008</v>
      </c>
      <c r="O55" s="41" t="n">
        <f aca="false">2^5*5*(O54^2)</f>
        <v>5.62500000000006E-006</v>
      </c>
      <c r="P55" s="41" t="n">
        <f aca="false">2^5*5*(P54^2)</f>
        <v>2.49999999999962E-008</v>
      </c>
      <c r="Q55" s="41" t="n">
        <f aca="false">2^5*5*(Q54^2)</f>
        <v>2.49999999999962E-008</v>
      </c>
      <c r="R55" s="41" t="n">
        <f aca="false">2^5*5*(R54^2)</f>
        <v>1.68100000000003E-006</v>
      </c>
      <c r="S55" s="41" t="n">
        <f aca="false">2^5*5*(S54^2)</f>
        <v>8.10000000000184E-008</v>
      </c>
      <c r="T55" s="41" t="n">
        <f aca="false">2^5*5*(T54^2)</f>
        <v>9.00000000000031E-009</v>
      </c>
      <c r="U55" s="41" t="n">
        <f aca="false">2^5*5*(U54^2)</f>
        <v>3.24900000000005E-006</v>
      </c>
      <c r="V55" s="41" t="n">
        <f aca="false">2^5*5*(V54^2)</f>
        <v>9.00000000000031E-009</v>
      </c>
      <c r="W55" s="41" t="n">
        <f aca="false">2^5*5*(W54^2)</f>
        <v>9.00000000000031E-009</v>
      </c>
      <c r="X55" s="41" t="n">
        <f aca="false">2^5*5*(X54^2)</f>
        <v>4.8999999999996E-008</v>
      </c>
      <c r="Y55" s="41" t="n">
        <f aca="false">2^5*5*(Y54^2)</f>
        <v>2.49999999999962E-008</v>
      </c>
      <c r="Z55" s="41" t="n">
        <f aca="false">2^5*5*(Z54^2)</f>
        <v>2.49999999999962E-008</v>
      </c>
      <c r="AA55" s="41" t="n">
        <f aca="false">2^5*5*(AA54^2)</f>
        <v>2.49999999999962E-008</v>
      </c>
      <c r="AB55" s="41" t="n">
        <f aca="false">2^5*5*(AB54^2)</f>
        <v>2.50000000000049E-008</v>
      </c>
      <c r="AC55" s="41" t="n">
        <f aca="false">2^5*5*(AC54^2)</f>
        <v>9.00000000000031E-009</v>
      </c>
      <c r="AD55" s="41" t="n">
        <f aca="false">2^5*5*(AD54^2)</f>
        <v>9.00000000000031E-009</v>
      </c>
      <c r="AE55" s="41" t="n">
        <f aca="false">2^5*5*(AE54^2)</f>
        <v>2.49999999999962E-008</v>
      </c>
      <c r="AF55" s="41" t="n">
        <f aca="false">2^5*5*(AF54^2)</f>
        <v>9.00000000000031E-009</v>
      </c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2" t="n">
        <f aca="false">SUMSQ(AM54:AQ54)</f>
        <v>2.41995E-005</v>
      </c>
      <c r="AR55" s="40" t="s">
        <v>69</v>
      </c>
      <c r="AX55" s="11" t="s">
        <v>22</v>
      </c>
      <c r="AY55" s="12" t="n">
        <v>20</v>
      </c>
      <c r="AZ55" s="12" t="n">
        <v>7.5</v>
      </c>
      <c r="BA55" s="12" t="n">
        <v>10</v>
      </c>
      <c r="BB55" s="12" t="n">
        <v>3.5</v>
      </c>
      <c r="BC55" s="12" t="n">
        <v>0</v>
      </c>
      <c r="BD55" s="12" t="n">
        <v>2</v>
      </c>
      <c r="BE55" s="12" t="s">
        <v>23</v>
      </c>
      <c r="BF55" s="12" t="s">
        <v>24</v>
      </c>
      <c r="BG55" s="12" t="n">
        <v>1</v>
      </c>
      <c r="BH55" s="13" t="n">
        <v>0.0956</v>
      </c>
      <c r="BI55" s="34" t="s">
        <v>17</v>
      </c>
    </row>
    <row r="56" customFormat="false" ht="15" hidden="false" customHeight="false" outlineLevel="0" collapsed="false">
      <c r="A56" s="40" t="s">
        <v>70</v>
      </c>
      <c r="B56" s="41"/>
      <c r="C56" s="43" t="n">
        <f aca="false">C55/SUM($C$55:$AF$55,$AQ$55)</f>
        <v>0.000439378486267482</v>
      </c>
      <c r="D56" s="43" t="n">
        <f aca="false">D55/SUM($C$55:$AF$55,$AQ$55)</f>
        <v>0.000177188756063652</v>
      </c>
      <c r="E56" s="43" t="n">
        <f aca="false">E55/SUM($C$55:$AF$55,$AQ$55)</f>
        <v>0.997909118835915</v>
      </c>
      <c r="F56" s="43" t="n">
        <f aca="false">F55/SUM($C$55:$AF$55,$AQ$55)</f>
        <v>0.000146100545196626</v>
      </c>
      <c r="G56" s="43" t="n">
        <f aca="false">G55/SUM($C$55:$AF$55,$AQ$55)</f>
        <v>5.85244933490629E-007</v>
      </c>
      <c r="H56" s="43" t="n">
        <f aca="false">H55/SUM($C$55:$AF$55,$AQ$55)</f>
        <v>0.000169135785778826</v>
      </c>
      <c r="I56" s="43" t="n">
        <f aca="false">I55/SUM($C$55:$AF$55,$AQ$55)</f>
        <v>0.000202471337190447</v>
      </c>
      <c r="J56" s="43" t="n">
        <f aca="false">J55/SUM($C$55:$AF$55,$AQ$55)</f>
        <v>8.71078559007612E-005</v>
      </c>
      <c r="K56" s="43" t="n">
        <f aca="false">K55/SUM($C$55:$AF$55,$AQ$55)</f>
        <v>2.10688176056665E-007</v>
      </c>
      <c r="L56" s="43" t="n">
        <f aca="false">L55/SUM($C$55:$AF$55,$AQ$55)</f>
        <v>4.32847152809741E-005</v>
      </c>
      <c r="M56" s="43" t="n">
        <f aca="false">M55/SUM($C$55:$AF$55,$AQ$55)</f>
        <v>2.8325854780952E-006</v>
      </c>
      <c r="N56" s="43" t="n">
        <f aca="false">N55/SUM($C$55:$AF$55,$AQ$55)</f>
        <v>5.85244933490629E-007</v>
      </c>
      <c r="O56" s="43" t="n">
        <f aca="false">O55/SUM($C$55:$AF$55,$AQ$55)</f>
        <v>0.000131680110035413</v>
      </c>
      <c r="P56" s="43" t="n">
        <f aca="false">P55/SUM($C$55:$AF$55,$AQ$55)</f>
        <v>5.85244933490629E-007</v>
      </c>
      <c r="Q56" s="43" t="n">
        <f aca="false">Q55/SUM($C$55:$AF$55,$AQ$55)</f>
        <v>5.85244933490629E-007</v>
      </c>
      <c r="R56" s="43" t="n">
        <f aca="false">R55/SUM($C$55:$AF$55,$AQ$55)</f>
        <v>3.93518693279166E-005</v>
      </c>
      <c r="S56" s="43" t="n">
        <f aca="false">S55/SUM($C$55:$AF$55,$AQ$55)</f>
        <v>1.89619358451035E-006</v>
      </c>
      <c r="T56" s="43" t="n">
        <f aca="false">T55/SUM($C$55:$AF$55,$AQ$55)</f>
        <v>2.10688176056665E-007</v>
      </c>
      <c r="U56" s="43" t="n">
        <f aca="false">U55/SUM($C$55:$AF$55,$AQ$55)</f>
        <v>7.60584315564548E-005</v>
      </c>
      <c r="V56" s="43" t="n">
        <f aca="false">V55/SUM($C$55:$AF$55,$AQ$55)</f>
        <v>2.10688176056665E-007</v>
      </c>
      <c r="W56" s="43" t="n">
        <f aca="false">W55/SUM($C$55:$AF$55,$AQ$55)</f>
        <v>2.10688176056665E-007</v>
      </c>
      <c r="X56" s="43" t="n">
        <f aca="false">X55/SUM($C$55:$AF$55,$AQ$55)</f>
        <v>1.14708006964171E-006</v>
      </c>
      <c r="Y56" s="43" t="n">
        <f aca="false">Y55/SUM($C$55:$AF$55,$AQ$55)</f>
        <v>5.85244933490629E-007</v>
      </c>
      <c r="Z56" s="43" t="n">
        <f aca="false">Z55/SUM($C$55:$AF$55,$AQ$55)</f>
        <v>5.85244933490629E-007</v>
      </c>
      <c r="AA56" s="43" t="n">
        <f aca="false">AA55/SUM($C$55:$AF$55,$AQ$55)</f>
        <v>5.85244933490629E-007</v>
      </c>
      <c r="AB56" s="43" t="n">
        <f aca="false">AB55/SUM($C$55:$AF$55,$AQ$55)</f>
        <v>5.85244933490832E-007</v>
      </c>
      <c r="AC56" s="43" t="n">
        <f aca="false">AC55/SUM($C$55:$AF$55,$AQ$55)</f>
        <v>2.10688176056665E-007</v>
      </c>
      <c r="AD56" s="43" t="n">
        <f aca="false">AD55/SUM($C$55:$AF$55,$AQ$55)</f>
        <v>2.10688176056665E-007</v>
      </c>
      <c r="AE56" s="43" t="n">
        <f aca="false">AE55/SUM($C$55:$AF$55,$AQ$55)</f>
        <v>5.85244933490629E-007</v>
      </c>
      <c r="AF56" s="43" t="n">
        <f aca="false">AF55/SUM($C$55:$AF$55,$AQ$55)</f>
        <v>2.10688176056665E-007</v>
      </c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3" t="n">
        <f aca="false">AQ55/SUM($C$55:$AF$55,$AQ$55)</f>
        <v>0.000566505390720345</v>
      </c>
      <c r="AR56" s="40" t="s">
        <v>70</v>
      </c>
      <c r="AX56" s="11" t="s">
        <v>22</v>
      </c>
      <c r="AY56" s="12" t="n">
        <v>20</v>
      </c>
      <c r="AZ56" s="12" t="n">
        <v>7.5</v>
      </c>
      <c r="BA56" s="12" t="n">
        <v>10</v>
      </c>
      <c r="BB56" s="12" t="n">
        <v>3.5</v>
      </c>
      <c r="BC56" s="12" t="n">
        <v>0</v>
      </c>
      <c r="BD56" s="12" t="n">
        <v>3</v>
      </c>
      <c r="BE56" s="12" t="s">
        <v>23</v>
      </c>
      <c r="BF56" s="12" t="s">
        <v>24</v>
      </c>
      <c r="BG56" s="12" t="n">
        <v>1</v>
      </c>
      <c r="BH56" s="13" t="n">
        <v>0.1036</v>
      </c>
      <c r="BI56" s="34" t="s">
        <v>18</v>
      </c>
    </row>
    <row r="57" customFormat="false" ht="15" hidden="false" customHeight="false" outlineLevel="0" collapsed="false">
      <c r="C57" s="45" t="s">
        <v>20</v>
      </c>
      <c r="D57" s="45" t="s">
        <v>25</v>
      </c>
      <c r="E57" s="45" t="s">
        <v>27</v>
      </c>
      <c r="F57" s="45" t="s">
        <v>29</v>
      </c>
      <c r="G57" s="45" t="s">
        <v>31</v>
      </c>
      <c r="H57" s="45" t="s">
        <v>35</v>
      </c>
      <c r="I57" s="45" t="s">
        <v>36</v>
      </c>
      <c r="J57" s="45" t="s">
        <v>37</v>
      </c>
      <c r="K57" s="45" t="s">
        <v>38</v>
      </c>
      <c r="L57" s="45" t="s">
        <v>39</v>
      </c>
      <c r="M57" s="45" t="s">
        <v>40</v>
      </c>
      <c r="N57" s="45" t="s">
        <v>41</v>
      </c>
      <c r="O57" s="45" t="s">
        <v>42</v>
      </c>
      <c r="P57" s="45" t="s">
        <v>43</v>
      </c>
      <c r="Q57" s="45" t="s">
        <v>44</v>
      </c>
      <c r="R57" s="46" t="s">
        <v>45</v>
      </c>
      <c r="S57" s="46" t="s">
        <v>46</v>
      </c>
      <c r="T57" s="46" t="s">
        <v>47</v>
      </c>
      <c r="U57" s="46" t="s">
        <v>48</v>
      </c>
      <c r="V57" s="46" t="s">
        <v>49</v>
      </c>
      <c r="W57" s="46" t="s">
        <v>50</v>
      </c>
      <c r="X57" s="46" t="s">
        <v>51</v>
      </c>
      <c r="Y57" s="46" t="s">
        <v>52</v>
      </c>
      <c r="Z57" s="46" t="s">
        <v>53</v>
      </c>
      <c r="AA57" s="46" t="s">
        <v>54</v>
      </c>
      <c r="AB57" s="46" t="s">
        <v>55</v>
      </c>
      <c r="AC57" s="46" t="s">
        <v>56</v>
      </c>
      <c r="AD57" s="46" t="s">
        <v>57</v>
      </c>
      <c r="AE57" s="46" t="s">
        <v>58</v>
      </c>
      <c r="AF57" s="46" t="s">
        <v>59</v>
      </c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8" t="n">
        <f aca="false">AQ55/((2^2)*(5-1))</f>
        <v>1.51246875E-006</v>
      </c>
      <c r="AR57" s="40" t="s">
        <v>71</v>
      </c>
      <c r="AX57" s="11" t="s">
        <v>22</v>
      </c>
      <c r="AY57" s="12" t="n">
        <v>20</v>
      </c>
      <c r="AZ57" s="12" t="n">
        <v>7.5</v>
      </c>
      <c r="BA57" s="12" t="n">
        <v>10</v>
      </c>
      <c r="BB57" s="12" t="n">
        <v>3.5</v>
      </c>
      <c r="BC57" s="12" t="n">
        <v>0</v>
      </c>
      <c r="BD57" s="12" t="n">
        <v>4</v>
      </c>
      <c r="BE57" s="12" t="s">
        <v>23</v>
      </c>
      <c r="BF57" s="12" t="s">
        <v>24</v>
      </c>
      <c r="BG57" s="12" t="n">
        <v>1</v>
      </c>
      <c r="BH57" s="13" t="n">
        <v>0.1</v>
      </c>
      <c r="BI57" s="34" t="s">
        <v>19</v>
      </c>
    </row>
    <row r="58" customFormat="false" ht="12.8" hidden="false" customHeight="false" outlineLevel="0" collapsed="false">
      <c r="AX58" s="11" t="s">
        <v>22</v>
      </c>
      <c r="AY58" s="12" t="n">
        <v>20</v>
      </c>
      <c r="AZ58" s="12" t="n">
        <v>7.5</v>
      </c>
      <c r="BA58" s="12" t="n">
        <v>10</v>
      </c>
      <c r="BB58" s="12" t="n">
        <v>3.5</v>
      </c>
      <c r="BC58" s="12" t="n">
        <v>100</v>
      </c>
      <c r="BD58" s="12" t="n">
        <v>0</v>
      </c>
      <c r="BE58" s="12" t="s">
        <v>23</v>
      </c>
      <c r="BF58" s="12" t="s">
        <v>24</v>
      </c>
      <c r="BG58" s="12" t="n">
        <v>1</v>
      </c>
      <c r="BH58" s="13" t="n">
        <v>0.0964</v>
      </c>
      <c r="BI58" s="34" t="s">
        <v>15</v>
      </c>
    </row>
    <row r="59" customFormat="false" ht="12.8" hidden="false" customHeight="false" outlineLevel="0" collapsed="false">
      <c r="AX59" s="11" t="s">
        <v>22</v>
      </c>
      <c r="AY59" s="12" t="n">
        <v>20</v>
      </c>
      <c r="AZ59" s="12" t="n">
        <v>7.5</v>
      </c>
      <c r="BA59" s="12" t="n">
        <v>10</v>
      </c>
      <c r="BB59" s="12" t="n">
        <v>3.5</v>
      </c>
      <c r="BC59" s="12" t="n">
        <v>100</v>
      </c>
      <c r="BD59" s="12" t="n">
        <v>1</v>
      </c>
      <c r="BE59" s="12" t="s">
        <v>23</v>
      </c>
      <c r="BF59" s="12" t="s">
        <v>24</v>
      </c>
      <c r="BG59" s="12" t="n">
        <v>1</v>
      </c>
      <c r="BH59" s="13" t="n">
        <v>0.098</v>
      </c>
      <c r="BI59" s="34" t="s">
        <v>16</v>
      </c>
    </row>
    <row r="60" customFormat="false" ht="12.8" hidden="false" customHeight="false" outlineLevel="0" collapsed="false">
      <c r="A60" s="49" t="s">
        <v>72</v>
      </c>
      <c r="B60" s="50" t="n">
        <f aca="false">B54-($B$69*SQRT(($AQ$57^2)/((2^2)*5)))</f>
        <v>0.674979283019617</v>
      </c>
      <c r="C60" s="50" t="n">
        <f aca="false">C54-($B$69*SQRT(($AQ$57^2)/((2^2)*5)))</f>
        <v>0.000341783019616961</v>
      </c>
      <c r="D60" s="50" t="n">
        <f aca="false">D54-($B$69*SQRT(($AQ$57^2)/((2^2)*5)))</f>
        <v>-0.000218216980383036</v>
      </c>
      <c r="E60" s="50" t="n">
        <f aca="false">E54-($B$69*SQRT(($AQ$57^2)/((2^2)*5)))</f>
        <v>-0.016323216980383</v>
      </c>
      <c r="F60" s="50" t="n">
        <f aca="false">F54-($B$69*SQRT(($AQ$57^2)/((2^2)*5)))</f>
        <v>-0.000198216980383037</v>
      </c>
      <c r="G60" s="50" t="n">
        <f aca="false">G54-($B$69*SQRT(($AQ$57^2)/((2^2)*5)))</f>
        <v>-1.3216980383034E-005</v>
      </c>
      <c r="H60" s="50" t="n">
        <f aca="false">H54-($B$69*SQRT(($AQ$57^2)/((2^2)*5)))</f>
        <v>0.00021178301961697</v>
      </c>
      <c r="I60" s="50" t="n">
        <f aca="false">I54-($B$69*SQRT(($AQ$57^2)/((2^2)*5)))</f>
        <v>-0.000233216980383034</v>
      </c>
      <c r="J60" s="50" t="n">
        <f aca="false">J54-($B$69*SQRT(($AQ$57^2)/((2^2)*5)))</f>
        <v>0.000151783019616968</v>
      </c>
      <c r="K60" s="50" t="n">
        <f aca="false">K54-($B$69*SQRT(($AQ$57^2)/((2^2)*5)))</f>
        <v>6.78301961696517E-006</v>
      </c>
      <c r="L60" s="50" t="n">
        <f aca="false">L54-($B$69*SQRT(($AQ$57^2)/((2^2)*5)))</f>
        <v>0.000106783019616966</v>
      </c>
      <c r="M60" s="50" t="n">
        <f aca="false">M54-($B$69*SQRT(($AQ$57^2)/((2^2)*5)))</f>
        <v>-2.82169803830356E-005</v>
      </c>
      <c r="N60" s="50" t="n">
        <f aca="false">N54-($B$69*SQRT(($AQ$57^2)/((2^2)*5)))</f>
        <v>-1.3216980383034E-005</v>
      </c>
      <c r="O60" s="50" t="n">
        <f aca="false">O54-($B$69*SQRT(($AQ$57^2)/((2^2)*5)))</f>
        <v>0.000186783019616966</v>
      </c>
      <c r="P60" s="50" t="n">
        <f aca="false">P54-($B$69*SQRT(($AQ$57^2)/((2^2)*5)))</f>
        <v>1.17830196169641E-005</v>
      </c>
      <c r="Q60" s="50" t="n">
        <f aca="false">Q54-($B$69*SQRT(($AQ$57^2)/((2^2)*5)))</f>
        <v>-1.3216980383034E-005</v>
      </c>
      <c r="R60" s="50" t="n">
        <f aca="false">R54-($B$69*SQRT(($AQ$57^2)/((2^2)*5)))</f>
        <v>-0.000103216980383036</v>
      </c>
      <c r="S60" s="50" t="n">
        <f aca="false">S54-($B$69*SQRT(($AQ$57^2)/((2^2)*5)))</f>
        <v>2.17830196169676E-005</v>
      </c>
      <c r="T60" s="50" t="n">
        <f aca="false">T54-($B$69*SQRT(($AQ$57^2)/((2^2)*5)))</f>
        <v>6.78301961696517E-006</v>
      </c>
      <c r="U60" s="50" t="n">
        <f aca="false">U54-($B$69*SQRT(($AQ$57^2)/((2^2)*5)))</f>
        <v>-0.000143216980383036</v>
      </c>
      <c r="V60" s="50" t="n">
        <f aca="false">V54-($B$69*SQRT(($AQ$57^2)/((2^2)*5)))</f>
        <v>-8.21698038303509E-006</v>
      </c>
      <c r="W60" s="50" t="n">
        <f aca="false">W54-($B$69*SQRT(($AQ$57^2)/((2^2)*5)))</f>
        <v>6.78301961696517E-006</v>
      </c>
      <c r="X60" s="50" t="n">
        <f aca="false">X54-($B$69*SQRT(($AQ$57^2)/((2^2)*5)))</f>
        <v>1.67830196169643E-005</v>
      </c>
      <c r="Y60" s="50" t="n">
        <f aca="false">Y54-($B$69*SQRT(($AQ$57^2)/((2^2)*5)))</f>
        <v>1.17830196169641E-005</v>
      </c>
      <c r="Z60" s="50" t="n">
        <f aca="false">Z54-($B$69*SQRT(($AQ$57^2)/((2^2)*5)))</f>
        <v>-1.3216980383034E-005</v>
      </c>
      <c r="AA60" s="50" t="n">
        <f aca="false">AA54-($B$69*SQRT(($AQ$57^2)/((2^2)*5)))</f>
        <v>1.17830196169641E-005</v>
      </c>
      <c r="AB60" s="50" t="n">
        <f aca="false">AB54-($B$69*SQRT(($AQ$57^2)/((2^2)*5)))</f>
        <v>-1.32169803830362E-005</v>
      </c>
      <c r="AC60" s="50" t="n">
        <f aca="false">AC54-($B$69*SQRT(($AQ$57^2)/((2^2)*5)))</f>
        <v>-8.21698038303509E-006</v>
      </c>
      <c r="AD60" s="50" t="n">
        <f aca="false">AD54-($B$69*SQRT(($AQ$57^2)/((2^2)*5)))</f>
        <v>6.78301961696517E-006</v>
      </c>
      <c r="AE60" s="50" t="n">
        <f aca="false">AE54-($B$69*SQRT(($AQ$57^2)/((2^2)*5)))</f>
        <v>1.17830196169641E-005</v>
      </c>
      <c r="AF60" s="50" t="n">
        <f aca="false">AF54-($B$69*SQRT(($AQ$57^2)/((2^2)*5)))</f>
        <v>-8.21698038303509E-006</v>
      </c>
      <c r="AX60" s="11" t="s">
        <v>22</v>
      </c>
      <c r="AY60" s="12" t="n">
        <v>20</v>
      </c>
      <c r="AZ60" s="12" t="n">
        <v>7.5</v>
      </c>
      <c r="BA60" s="12" t="n">
        <v>10</v>
      </c>
      <c r="BB60" s="12" t="n">
        <v>3.5</v>
      </c>
      <c r="BC60" s="12" t="n">
        <v>100</v>
      </c>
      <c r="BD60" s="12" t="n">
        <v>2</v>
      </c>
      <c r="BE60" s="12" t="s">
        <v>23</v>
      </c>
      <c r="BF60" s="12" t="s">
        <v>24</v>
      </c>
      <c r="BG60" s="12" t="n">
        <v>1</v>
      </c>
      <c r="BH60" s="13" t="n">
        <v>0.0952</v>
      </c>
      <c r="BI60" s="34" t="s">
        <v>17</v>
      </c>
    </row>
    <row r="61" customFormat="false" ht="12.8" hidden="false" customHeight="false" outlineLevel="0" collapsed="false">
      <c r="A61" s="49"/>
      <c r="B61" s="50" t="n">
        <f aca="false">B54+($TE$63*SQRT(($AQ$57^2)/((2^2)*5)))</f>
        <v>0.67498</v>
      </c>
      <c r="C61" s="50" t="n">
        <f aca="false">C54+($TE$63*SQRT(($AQ$57^2)/((2^2)*5)))</f>
        <v>0.000342499999999996</v>
      </c>
      <c r="D61" s="50" t="n">
        <f aca="false">D54+($TE$63*SQRT(($AQ$57^2)/((2^2)*5)))</f>
        <v>-0.000217500000000002</v>
      </c>
      <c r="E61" s="50" t="n">
        <f aca="false">E54+($TE$63*SQRT(($AQ$57^2)/((2^2)*5)))</f>
        <v>-0.0163225</v>
      </c>
      <c r="F61" s="50" t="n">
        <f aca="false">F54+($TE$63*SQRT(($AQ$57^2)/((2^2)*5)))</f>
        <v>-0.000197500000000002</v>
      </c>
      <c r="G61" s="50" t="n">
        <f aca="false">G54+($TE$63*SQRT(($AQ$57^2)/((2^2)*5)))</f>
        <v>-1.24999999999991E-005</v>
      </c>
      <c r="H61" s="50" t="n">
        <f aca="false">H54+($TE$63*SQRT(($AQ$57^2)/((2^2)*5)))</f>
        <v>0.000212500000000005</v>
      </c>
      <c r="I61" s="50" t="n">
        <f aca="false">I54+($TE$63*SQRT(($AQ$57^2)/((2^2)*5)))</f>
        <v>-0.000232499999999999</v>
      </c>
      <c r="J61" s="50" t="n">
        <f aca="false">J54+($TE$63*SQRT(($AQ$57^2)/((2^2)*5)))</f>
        <v>0.000152500000000002</v>
      </c>
      <c r="K61" s="50" t="n">
        <f aca="false">K54+($TE$63*SQRT(($AQ$57^2)/((2^2)*5)))</f>
        <v>7.50000000000013E-006</v>
      </c>
      <c r="L61" s="50" t="n">
        <f aca="false">L54+($TE$63*SQRT(($AQ$57^2)/((2^2)*5)))</f>
        <v>0.000107500000000001</v>
      </c>
      <c r="M61" s="50" t="n">
        <f aca="false">M54+($TE$63*SQRT(($AQ$57^2)/((2^2)*5)))</f>
        <v>-2.75000000000006E-005</v>
      </c>
      <c r="N61" s="50" t="n">
        <f aca="false">N54+($TE$63*SQRT(($AQ$57^2)/((2^2)*5)))</f>
        <v>-1.24999999999991E-005</v>
      </c>
      <c r="O61" s="50" t="n">
        <f aca="false">O54+($TE$63*SQRT(($AQ$57^2)/((2^2)*5)))</f>
        <v>0.000187500000000001</v>
      </c>
      <c r="P61" s="50" t="n">
        <f aca="false">P54+($TE$63*SQRT(($AQ$57^2)/((2^2)*5)))</f>
        <v>1.24999999999991E-005</v>
      </c>
      <c r="Q61" s="50" t="n">
        <f aca="false">Q54+($TE$63*SQRT(($AQ$57^2)/((2^2)*5)))</f>
        <v>-1.24999999999991E-005</v>
      </c>
      <c r="R61" s="50" t="n">
        <f aca="false">R54+($TE$63*SQRT(($AQ$57^2)/((2^2)*5)))</f>
        <v>-0.000102500000000001</v>
      </c>
      <c r="S61" s="50" t="n">
        <f aca="false">S54+($TE$63*SQRT(($AQ$57^2)/((2^2)*5)))</f>
        <v>2.25000000000025E-005</v>
      </c>
      <c r="T61" s="50" t="n">
        <f aca="false">T54+($TE$63*SQRT(($AQ$57^2)/((2^2)*5)))</f>
        <v>7.50000000000013E-006</v>
      </c>
      <c r="U61" s="50" t="n">
        <f aca="false">U54+($TE$63*SQRT(($AQ$57^2)/((2^2)*5)))</f>
        <v>-0.000142500000000001</v>
      </c>
      <c r="V61" s="50" t="n">
        <f aca="false">V54+($TE$63*SQRT(($AQ$57^2)/((2^2)*5)))</f>
        <v>-7.50000000000013E-006</v>
      </c>
      <c r="W61" s="50" t="n">
        <f aca="false">W54+($TE$63*SQRT(($AQ$57^2)/((2^2)*5)))</f>
        <v>7.50000000000013E-006</v>
      </c>
      <c r="X61" s="50" t="n">
        <f aca="false">X54+($TE$63*SQRT(($AQ$57^2)/((2^2)*5)))</f>
        <v>1.74999999999993E-005</v>
      </c>
      <c r="Y61" s="50" t="n">
        <f aca="false">Y54+($TE$63*SQRT(($AQ$57^2)/((2^2)*5)))</f>
        <v>1.24999999999991E-005</v>
      </c>
      <c r="Z61" s="50" t="n">
        <f aca="false">Z54+($TE$63*SQRT(($AQ$57^2)/((2^2)*5)))</f>
        <v>-1.24999999999991E-005</v>
      </c>
      <c r="AA61" s="50" t="n">
        <f aca="false">AA54+($TE$63*SQRT(($AQ$57^2)/((2^2)*5)))</f>
        <v>1.24999999999991E-005</v>
      </c>
      <c r="AB61" s="50" t="n">
        <f aca="false">AB54+($TE$63*SQRT(($AQ$57^2)/((2^2)*5)))</f>
        <v>-1.25000000000012E-005</v>
      </c>
      <c r="AC61" s="50" t="n">
        <f aca="false">AC54+($TE$63*SQRT(($AQ$57^2)/((2^2)*5)))</f>
        <v>-7.50000000000013E-006</v>
      </c>
      <c r="AD61" s="50" t="n">
        <f aca="false">AD54+($TE$63*SQRT(($AQ$57^2)/((2^2)*5)))</f>
        <v>7.50000000000013E-006</v>
      </c>
      <c r="AE61" s="50" t="n">
        <f aca="false">AE54+($TE$63*SQRT(($AQ$57^2)/((2^2)*5)))</f>
        <v>1.24999999999991E-005</v>
      </c>
      <c r="AF61" s="50" t="n">
        <f aca="false">AF54+($TE$63*SQRT(($AQ$57^2)/((2^2)*5)))</f>
        <v>-7.50000000000013E-006</v>
      </c>
      <c r="AX61" s="11" t="s">
        <v>22</v>
      </c>
      <c r="AY61" s="12" t="n">
        <v>20</v>
      </c>
      <c r="AZ61" s="12" t="n">
        <v>7.5</v>
      </c>
      <c r="BA61" s="12" t="n">
        <v>10</v>
      </c>
      <c r="BB61" s="12" t="n">
        <v>3.5</v>
      </c>
      <c r="BC61" s="12" t="n">
        <v>100</v>
      </c>
      <c r="BD61" s="12" t="n">
        <v>3</v>
      </c>
      <c r="BE61" s="12" t="s">
        <v>23</v>
      </c>
      <c r="BF61" s="12" t="s">
        <v>24</v>
      </c>
      <c r="BG61" s="12" t="n">
        <v>1</v>
      </c>
      <c r="BH61" s="13" t="n">
        <v>0.1036</v>
      </c>
      <c r="BI61" s="34" t="s">
        <v>18</v>
      </c>
    </row>
    <row r="62" customFormat="false" ht="12.8" hidden="false" customHeight="false" outlineLevel="0" collapsed="false">
      <c r="AX62" s="11" t="s">
        <v>22</v>
      </c>
      <c r="AY62" s="12" t="n">
        <v>20</v>
      </c>
      <c r="AZ62" s="12" t="n">
        <v>7.5</v>
      </c>
      <c r="BA62" s="12" t="n">
        <v>10</v>
      </c>
      <c r="BB62" s="12" t="n">
        <v>3.5</v>
      </c>
      <c r="BC62" s="12" t="n">
        <v>100</v>
      </c>
      <c r="BD62" s="12" t="n">
        <v>4</v>
      </c>
      <c r="BE62" s="12" t="s">
        <v>23</v>
      </c>
      <c r="BF62" s="12" t="s">
        <v>24</v>
      </c>
      <c r="BG62" s="12" t="n">
        <v>1</v>
      </c>
      <c r="BH62" s="13" t="n">
        <v>0.0996</v>
      </c>
      <c r="BI62" s="34" t="s">
        <v>19</v>
      </c>
    </row>
    <row r="63" customFormat="false" ht="12.8" hidden="false" customHeight="false" outlineLevel="0" collapsed="false">
      <c r="AX63" s="11" t="s">
        <v>22</v>
      </c>
      <c r="AY63" s="12" t="n">
        <v>20</v>
      </c>
      <c r="AZ63" s="12" t="n">
        <v>7.5</v>
      </c>
      <c r="BA63" s="12" t="n">
        <v>15</v>
      </c>
      <c r="BB63" s="12" t="n">
        <v>1</v>
      </c>
      <c r="BC63" s="12" t="n">
        <v>0</v>
      </c>
      <c r="BD63" s="12" t="n">
        <v>0</v>
      </c>
      <c r="BE63" s="12" t="s">
        <v>23</v>
      </c>
      <c r="BF63" s="12" t="s">
        <v>24</v>
      </c>
      <c r="BG63" s="12" t="n">
        <v>1</v>
      </c>
      <c r="BH63" s="13" t="n">
        <v>0.0644</v>
      </c>
      <c r="BI63" s="34" t="s">
        <v>15</v>
      </c>
    </row>
    <row r="64" customFormat="false" ht="15" hidden="false" customHeight="false" outlineLevel="0" collapsed="false">
      <c r="A64" s="51" t="s">
        <v>73</v>
      </c>
      <c r="B64" s="52" t="n">
        <f aca="false">SUM(C55:AF55,AQ55)</f>
        <v>0.0427171575</v>
      </c>
      <c r="I64" s="53"/>
      <c r="AX64" s="11" t="s">
        <v>22</v>
      </c>
      <c r="AY64" s="12" t="n">
        <v>20</v>
      </c>
      <c r="AZ64" s="12" t="n">
        <v>7.5</v>
      </c>
      <c r="BA64" s="12" t="n">
        <v>15</v>
      </c>
      <c r="BB64" s="12" t="n">
        <v>1</v>
      </c>
      <c r="BC64" s="12" t="n">
        <v>0</v>
      </c>
      <c r="BD64" s="12" t="n">
        <v>1</v>
      </c>
      <c r="BE64" s="12" t="s">
        <v>23</v>
      </c>
      <c r="BF64" s="12" t="s">
        <v>24</v>
      </c>
      <c r="BG64" s="12" t="n">
        <v>1</v>
      </c>
      <c r="BH64" s="13" t="n">
        <v>0.0684</v>
      </c>
      <c r="BI64" s="34" t="s">
        <v>16</v>
      </c>
    </row>
    <row r="65" customFormat="false" ht="15" hidden="false" customHeight="false" outlineLevel="0" collapsed="false">
      <c r="A65" s="54" t="s">
        <v>74</v>
      </c>
      <c r="B65" s="55" t="n">
        <f aca="false">SUM(C56:AF56,AQ56)</f>
        <v>0.999999999999999</v>
      </c>
      <c r="AX65" s="11" t="s">
        <v>22</v>
      </c>
      <c r="AY65" s="12" t="n">
        <v>20</v>
      </c>
      <c r="AZ65" s="12" t="n">
        <v>7.5</v>
      </c>
      <c r="BA65" s="12" t="n">
        <v>15</v>
      </c>
      <c r="BB65" s="12" t="n">
        <v>1</v>
      </c>
      <c r="BC65" s="12" t="n">
        <v>0</v>
      </c>
      <c r="BD65" s="12" t="n">
        <v>2</v>
      </c>
      <c r="BE65" s="12" t="s">
        <v>23</v>
      </c>
      <c r="BF65" s="12" t="s">
        <v>24</v>
      </c>
      <c r="BG65" s="12" t="n">
        <v>1</v>
      </c>
      <c r="BH65" s="13" t="n">
        <v>0.0696</v>
      </c>
      <c r="BI65" s="34" t="s">
        <v>17</v>
      </c>
    </row>
    <row r="66" customFormat="false" ht="12.8" hidden="false" customHeight="false" outlineLevel="0" collapsed="false">
      <c r="AX66" s="11" t="s">
        <v>22</v>
      </c>
      <c r="AY66" s="12" t="n">
        <v>20</v>
      </c>
      <c r="AZ66" s="12" t="n">
        <v>7.5</v>
      </c>
      <c r="BA66" s="12" t="n">
        <v>15</v>
      </c>
      <c r="BB66" s="12" t="n">
        <v>1</v>
      </c>
      <c r="BC66" s="12" t="n">
        <v>0</v>
      </c>
      <c r="BD66" s="12" t="n">
        <v>3</v>
      </c>
      <c r="BE66" s="12" t="s">
        <v>23</v>
      </c>
      <c r="BF66" s="12" t="s">
        <v>24</v>
      </c>
      <c r="BG66" s="12" t="n">
        <v>1</v>
      </c>
      <c r="BH66" s="13" t="n">
        <v>0.0668</v>
      </c>
      <c r="BI66" s="34" t="s">
        <v>18</v>
      </c>
    </row>
    <row r="67" customFormat="false" ht="12.8" hidden="false" customHeight="false" outlineLevel="0" collapsed="false">
      <c r="AX67" s="11" t="s">
        <v>22</v>
      </c>
      <c r="AY67" s="12" t="n">
        <v>20</v>
      </c>
      <c r="AZ67" s="12" t="n">
        <v>7.5</v>
      </c>
      <c r="BA67" s="12" t="n">
        <v>15</v>
      </c>
      <c r="BB67" s="12" t="n">
        <v>1</v>
      </c>
      <c r="BC67" s="12" t="n">
        <v>0</v>
      </c>
      <c r="BD67" s="12" t="n">
        <v>4</v>
      </c>
      <c r="BE67" s="12" t="s">
        <v>23</v>
      </c>
      <c r="BF67" s="12" t="s">
        <v>24</v>
      </c>
      <c r="BG67" s="12" t="n">
        <v>1</v>
      </c>
      <c r="BH67" s="13" t="n">
        <v>0.0696</v>
      </c>
      <c r="BI67" s="34" t="s">
        <v>19</v>
      </c>
    </row>
    <row r="68" customFormat="false" ht="12.8" hidden="false" customHeight="false" outlineLevel="0" collapsed="false">
      <c r="A68" s="56" t="s">
        <v>75</v>
      </c>
      <c r="B68" s="56"/>
      <c r="X68" s="56" t="s">
        <v>76</v>
      </c>
      <c r="Y68" s="56" t="s">
        <v>77</v>
      </c>
      <c r="AX68" s="11" t="s">
        <v>22</v>
      </c>
      <c r="AY68" s="12" t="n">
        <v>20</v>
      </c>
      <c r="AZ68" s="12" t="n">
        <v>7.5</v>
      </c>
      <c r="BA68" s="12" t="n">
        <v>15</v>
      </c>
      <c r="BB68" s="12" t="n">
        <v>1</v>
      </c>
      <c r="BC68" s="12" t="n">
        <v>100</v>
      </c>
      <c r="BD68" s="12" t="n">
        <v>0</v>
      </c>
      <c r="BE68" s="12" t="s">
        <v>23</v>
      </c>
      <c r="BF68" s="12" t="s">
        <v>24</v>
      </c>
      <c r="BG68" s="12" t="n">
        <v>1</v>
      </c>
      <c r="BH68" s="13" t="n">
        <v>0.0644</v>
      </c>
      <c r="BI68" s="34" t="s">
        <v>15</v>
      </c>
    </row>
    <row r="69" customFormat="false" ht="12.8" hidden="false" customHeight="false" outlineLevel="0" collapsed="false">
      <c r="A69" s="57" t="s">
        <v>78</v>
      </c>
      <c r="B69" s="58" t="n">
        <v>2.12</v>
      </c>
      <c r="X69" s="59" t="n">
        <v>0.10136</v>
      </c>
      <c r="Y69" s="59" t="n">
        <v>-0.00496000000000001</v>
      </c>
      <c r="AX69" s="11" t="s">
        <v>22</v>
      </c>
      <c r="AY69" s="12" t="n">
        <v>20</v>
      </c>
      <c r="AZ69" s="12" t="n">
        <v>7.5</v>
      </c>
      <c r="BA69" s="12" t="n">
        <v>15</v>
      </c>
      <c r="BB69" s="12" t="n">
        <v>1</v>
      </c>
      <c r="BC69" s="12" t="n">
        <v>100</v>
      </c>
      <c r="BD69" s="12" t="n">
        <v>1</v>
      </c>
      <c r="BE69" s="12" t="s">
        <v>23</v>
      </c>
      <c r="BF69" s="12" t="s">
        <v>24</v>
      </c>
      <c r="BG69" s="12" t="n">
        <v>1</v>
      </c>
      <c r="BH69" s="13" t="n">
        <v>0.0684</v>
      </c>
      <c r="BI69" s="34" t="s">
        <v>16</v>
      </c>
    </row>
    <row r="70" customFormat="false" ht="12.8" hidden="false" customHeight="false" outlineLevel="0" collapsed="false">
      <c r="X70" s="12" t="n">
        <v>0.10136</v>
      </c>
      <c r="Y70" s="12" t="n">
        <v>-0.00496000000000001</v>
      </c>
      <c r="AX70" s="11" t="s">
        <v>22</v>
      </c>
      <c r="AY70" s="12" t="n">
        <v>20</v>
      </c>
      <c r="AZ70" s="12" t="n">
        <v>7.5</v>
      </c>
      <c r="BA70" s="12" t="n">
        <v>15</v>
      </c>
      <c r="BB70" s="12" t="n">
        <v>1</v>
      </c>
      <c r="BC70" s="12" t="n">
        <v>100</v>
      </c>
      <c r="BD70" s="12" t="n">
        <v>2</v>
      </c>
      <c r="BE70" s="12" t="s">
        <v>23</v>
      </c>
      <c r="BF70" s="12" t="s">
        <v>24</v>
      </c>
      <c r="BG70" s="12" t="n">
        <v>1</v>
      </c>
      <c r="BH70" s="13" t="n">
        <v>0.0696</v>
      </c>
      <c r="BI70" s="34" t="s">
        <v>17</v>
      </c>
    </row>
    <row r="71" customFormat="false" ht="12.8" hidden="false" customHeight="false" outlineLevel="0" collapsed="false">
      <c r="X71" s="12" t="n">
        <v>0.10016</v>
      </c>
      <c r="Y71" s="12" t="n">
        <v>-0.00376</v>
      </c>
      <c r="AX71" s="11" t="s">
        <v>22</v>
      </c>
      <c r="AY71" s="12" t="n">
        <v>20</v>
      </c>
      <c r="AZ71" s="12" t="n">
        <v>7.5</v>
      </c>
      <c r="BA71" s="12" t="n">
        <v>15</v>
      </c>
      <c r="BB71" s="12" t="n">
        <v>1</v>
      </c>
      <c r="BC71" s="12" t="n">
        <v>100</v>
      </c>
      <c r="BD71" s="12" t="n">
        <v>3</v>
      </c>
      <c r="BE71" s="12" t="s">
        <v>23</v>
      </c>
      <c r="BF71" s="12" t="s">
        <v>24</v>
      </c>
      <c r="BG71" s="12" t="n">
        <v>1</v>
      </c>
      <c r="BH71" s="13" t="n">
        <v>0.0668</v>
      </c>
      <c r="BI71" s="34" t="s">
        <v>18</v>
      </c>
    </row>
    <row r="72" customFormat="false" ht="12.8" hidden="false" customHeight="false" outlineLevel="0" collapsed="false">
      <c r="X72" s="12" t="n">
        <v>0.10016</v>
      </c>
      <c r="Y72" s="12" t="n">
        <v>-0.00376</v>
      </c>
      <c r="AX72" s="11" t="s">
        <v>22</v>
      </c>
      <c r="AY72" s="12" t="n">
        <v>20</v>
      </c>
      <c r="AZ72" s="12" t="n">
        <v>7.5</v>
      </c>
      <c r="BA72" s="12" t="n">
        <v>15</v>
      </c>
      <c r="BB72" s="12" t="n">
        <v>1</v>
      </c>
      <c r="BC72" s="12" t="n">
        <v>100</v>
      </c>
      <c r="BD72" s="12" t="n">
        <v>4</v>
      </c>
      <c r="BE72" s="12" t="s">
        <v>23</v>
      </c>
      <c r="BF72" s="12" t="s">
        <v>24</v>
      </c>
      <c r="BG72" s="12" t="n">
        <v>1</v>
      </c>
      <c r="BH72" s="13" t="n">
        <v>0.0696</v>
      </c>
      <c r="BI72" s="34" t="s">
        <v>19</v>
      </c>
    </row>
    <row r="73" customFormat="false" ht="12.8" hidden="false" customHeight="false" outlineLevel="0" collapsed="false">
      <c r="B73" s="56" t="s">
        <v>79</v>
      </c>
      <c r="C73" s="56" t="s">
        <v>80</v>
      </c>
      <c r="D73" s="56" t="s">
        <v>81</v>
      </c>
      <c r="E73" s="56" t="s">
        <v>82</v>
      </c>
      <c r="F73" s="56" t="s">
        <v>83</v>
      </c>
      <c r="X73" s="12" t="n">
        <v>0.06816</v>
      </c>
      <c r="Y73" s="12" t="n">
        <v>-0.00376000000000001</v>
      </c>
      <c r="AX73" s="11" t="s">
        <v>22</v>
      </c>
      <c r="AY73" s="12" t="n">
        <v>20</v>
      </c>
      <c r="AZ73" s="12" t="n">
        <v>7.5</v>
      </c>
      <c r="BA73" s="12" t="n">
        <v>15</v>
      </c>
      <c r="BB73" s="12" t="n">
        <v>3.5</v>
      </c>
      <c r="BC73" s="12" t="n">
        <v>0</v>
      </c>
      <c r="BD73" s="12" t="n">
        <v>0</v>
      </c>
      <c r="BE73" s="12" t="s">
        <v>23</v>
      </c>
      <c r="BF73" s="12" t="s">
        <v>24</v>
      </c>
      <c r="BG73" s="12" t="n">
        <v>1</v>
      </c>
      <c r="BH73" s="13" t="n">
        <v>0.0644</v>
      </c>
      <c r="BI73" s="60" t="s">
        <v>15</v>
      </c>
    </row>
    <row r="74" customFormat="false" ht="12.8" hidden="false" customHeight="false" outlineLevel="0" collapsed="false">
      <c r="B74" s="61" t="n">
        <v>1</v>
      </c>
      <c r="C74" s="62" t="n">
        <f aca="false">(B74-0.5)/$B$233</f>
        <v>0.003125</v>
      </c>
      <c r="D74" s="62" t="n">
        <f aca="false">_xlfn.NORM.S.INV(C74)</f>
        <v>-2.73436878653318</v>
      </c>
      <c r="E74" s="12" t="n">
        <v>-0.00496000000000001</v>
      </c>
      <c r="F74" s="12" t="n">
        <v>-0.00496000000000001</v>
      </c>
      <c r="X74" s="12" t="n">
        <v>0.06816</v>
      </c>
      <c r="Y74" s="12" t="n">
        <v>-0.00376000000000001</v>
      </c>
      <c r="AX74" s="11" t="s">
        <v>22</v>
      </c>
      <c r="AY74" s="12" t="n">
        <v>20</v>
      </c>
      <c r="AZ74" s="12" t="n">
        <v>7.5</v>
      </c>
      <c r="BA74" s="12" t="n">
        <v>15</v>
      </c>
      <c r="BB74" s="12" t="n">
        <v>3.5</v>
      </c>
      <c r="BC74" s="12" t="n">
        <v>0</v>
      </c>
      <c r="BD74" s="12" t="n">
        <v>1</v>
      </c>
      <c r="BE74" s="12" t="s">
        <v>23</v>
      </c>
      <c r="BF74" s="12" t="s">
        <v>24</v>
      </c>
      <c r="BG74" s="12" t="n">
        <v>1</v>
      </c>
      <c r="BH74" s="13" t="n">
        <v>0.0684</v>
      </c>
      <c r="BI74" s="60" t="s">
        <v>16</v>
      </c>
    </row>
    <row r="75" customFormat="false" ht="12.8" hidden="false" customHeight="false" outlineLevel="0" collapsed="false">
      <c r="B75" s="61" t="n">
        <v>2</v>
      </c>
      <c r="C75" s="62" t="n">
        <f aca="false">(B75-0.5)/$B$233</f>
        <v>0.009375</v>
      </c>
      <c r="D75" s="62" t="n">
        <f aca="false">_xlfn.NORM.S.INV(C75)</f>
        <v>-2.35046442310908</v>
      </c>
      <c r="E75" s="12" t="n">
        <v>-0.00496000000000001</v>
      </c>
      <c r="F75" s="12" t="n">
        <v>-0.00496000000000001</v>
      </c>
      <c r="X75" s="12" t="n">
        <v>0.06816</v>
      </c>
      <c r="Y75" s="12" t="n">
        <v>-0.00376000000000001</v>
      </c>
      <c r="AX75" s="11" t="s">
        <v>22</v>
      </c>
      <c r="AY75" s="12" t="n">
        <v>20</v>
      </c>
      <c r="AZ75" s="12" t="n">
        <v>7.5</v>
      </c>
      <c r="BA75" s="12" t="n">
        <v>15</v>
      </c>
      <c r="BB75" s="12" t="n">
        <v>3.5</v>
      </c>
      <c r="BC75" s="12" t="n">
        <v>0</v>
      </c>
      <c r="BD75" s="12" t="n">
        <v>2</v>
      </c>
      <c r="BE75" s="12" t="s">
        <v>23</v>
      </c>
      <c r="BF75" s="12" t="s">
        <v>24</v>
      </c>
      <c r="BG75" s="12" t="n">
        <v>1</v>
      </c>
      <c r="BH75" s="13" t="n">
        <v>0.0696</v>
      </c>
      <c r="BI75" s="60" t="s">
        <v>17</v>
      </c>
    </row>
    <row r="76" customFormat="false" ht="12.8" hidden="false" customHeight="false" outlineLevel="0" collapsed="false">
      <c r="B76" s="61" t="n">
        <v>3</v>
      </c>
      <c r="C76" s="62" t="n">
        <f aca="false">(B76-0.5)/$B$233</f>
        <v>0.015625</v>
      </c>
      <c r="D76" s="62" t="n">
        <f aca="false">_xlfn.NORM.S.INV(C76)</f>
        <v>-2.15387469406146</v>
      </c>
      <c r="E76" s="12" t="n">
        <v>-0.00496000000000001</v>
      </c>
      <c r="F76" s="12" t="n">
        <v>-0.00376</v>
      </c>
      <c r="X76" s="12" t="n">
        <v>0.06816</v>
      </c>
      <c r="Y76" s="12" t="n">
        <v>-0.00376000000000001</v>
      </c>
      <c r="AX76" s="11" t="s">
        <v>22</v>
      </c>
      <c r="AY76" s="12" t="n">
        <v>20</v>
      </c>
      <c r="AZ76" s="12" t="n">
        <v>7.5</v>
      </c>
      <c r="BA76" s="12" t="n">
        <v>15</v>
      </c>
      <c r="BB76" s="12" t="n">
        <v>3.5</v>
      </c>
      <c r="BC76" s="12" t="n">
        <v>0</v>
      </c>
      <c r="BD76" s="12" t="n">
        <v>3</v>
      </c>
      <c r="BE76" s="12" t="s">
        <v>23</v>
      </c>
      <c r="BF76" s="12" t="s">
        <v>24</v>
      </c>
      <c r="BG76" s="12" t="n">
        <v>1</v>
      </c>
      <c r="BH76" s="13" t="n">
        <v>0.0664</v>
      </c>
      <c r="BI76" s="60" t="s">
        <v>18</v>
      </c>
    </row>
    <row r="77" customFormat="false" ht="12.8" hidden="false" customHeight="false" outlineLevel="0" collapsed="false">
      <c r="B77" s="61" t="n">
        <v>4</v>
      </c>
      <c r="C77" s="62" t="n">
        <f aca="false">(B77-0.5)/$B$233</f>
        <v>0.021875</v>
      </c>
      <c r="D77" s="62" t="n">
        <f aca="false">_xlfn.NORM.S.INV(C77)</f>
        <v>-2.01647815742854</v>
      </c>
      <c r="E77" s="12" t="n">
        <v>-0.00496000000000001</v>
      </c>
      <c r="F77" s="12" t="n">
        <v>-0.00376</v>
      </c>
      <c r="X77" s="12" t="n">
        <v>0.10024</v>
      </c>
      <c r="Y77" s="12" t="n">
        <v>-0.00384000000000002</v>
      </c>
      <c r="AX77" s="11" t="s">
        <v>22</v>
      </c>
      <c r="AY77" s="12" t="n">
        <v>20</v>
      </c>
      <c r="AZ77" s="12" t="n">
        <v>7.5</v>
      </c>
      <c r="BA77" s="12" t="n">
        <v>15</v>
      </c>
      <c r="BB77" s="12" t="n">
        <v>3.5</v>
      </c>
      <c r="BC77" s="12" t="n">
        <v>0</v>
      </c>
      <c r="BD77" s="12" t="n">
        <v>4</v>
      </c>
      <c r="BE77" s="12" t="s">
        <v>23</v>
      </c>
      <c r="BF77" s="12" t="s">
        <v>24</v>
      </c>
      <c r="BG77" s="12" t="n">
        <v>1</v>
      </c>
      <c r="BH77" s="13" t="n">
        <v>0.0696</v>
      </c>
      <c r="BI77" s="60" t="s">
        <v>19</v>
      </c>
    </row>
    <row r="78" customFormat="false" ht="12.8" hidden="false" customHeight="false" outlineLevel="0" collapsed="false">
      <c r="B78" s="61" t="n">
        <v>5</v>
      </c>
      <c r="C78" s="62" t="n">
        <f aca="false">(B78-0.5)/$B$233</f>
        <v>0.028125</v>
      </c>
      <c r="D78" s="62" t="n">
        <f aca="false">_xlfn.NORM.S.INV(C78)</f>
        <v>-1.90909374120198</v>
      </c>
      <c r="E78" s="12" t="n">
        <v>-0.00496000000000001</v>
      </c>
      <c r="F78" s="12" t="n">
        <v>-0.00376000000000001</v>
      </c>
      <c r="X78" s="12" t="n">
        <v>0.10024</v>
      </c>
      <c r="Y78" s="12" t="n">
        <v>-0.00384000000000002</v>
      </c>
      <c r="AX78" s="11" t="s">
        <v>22</v>
      </c>
      <c r="AY78" s="12" t="n">
        <v>20</v>
      </c>
      <c r="AZ78" s="12" t="n">
        <v>7.5</v>
      </c>
      <c r="BA78" s="12" t="n">
        <v>15</v>
      </c>
      <c r="BB78" s="12" t="n">
        <v>3.5</v>
      </c>
      <c r="BC78" s="12" t="n">
        <v>100</v>
      </c>
      <c r="BD78" s="12" t="n">
        <v>0</v>
      </c>
      <c r="BE78" s="12" t="s">
        <v>23</v>
      </c>
      <c r="BF78" s="12" t="s">
        <v>24</v>
      </c>
      <c r="BG78" s="12" t="n">
        <v>1</v>
      </c>
      <c r="BH78" s="13" t="n">
        <v>0.0644</v>
      </c>
      <c r="BI78" s="60" t="s">
        <v>15</v>
      </c>
    </row>
    <row r="79" customFormat="false" ht="12.8" hidden="false" customHeight="false" outlineLevel="0" collapsed="false">
      <c r="B79" s="61" t="n">
        <v>6</v>
      </c>
      <c r="C79" s="62" t="n">
        <f aca="false">(B79-0.5)/$B$233</f>
        <v>0.034375</v>
      </c>
      <c r="D79" s="62" t="n">
        <f aca="false">_xlfn.NORM.S.INV(C79)</f>
        <v>-1.82005913441812</v>
      </c>
      <c r="E79" s="12" t="n">
        <v>-0.00496000000000001</v>
      </c>
      <c r="F79" s="12" t="n">
        <v>-0.00376000000000001</v>
      </c>
      <c r="X79" s="12" t="n">
        <v>0.09888</v>
      </c>
      <c r="Y79" s="12" t="n">
        <v>-0.00248</v>
      </c>
      <c r="AX79" s="11" t="s">
        <v>22</v>
      </c>
      <c r="AY79" s="12" t="n">
        <v>20</v>
      </c>
      <c r="AZ79" s="12" t="n">
        <v>7.5</v>
      </c>
      <c r="BA79" s="12" t="n">
        <v>15</v>
      </c>
      <c r="BB79" s="12" t="n">
        <v>3.5</v>
      </c>
      <c r="BC79" s="12" t="n">
        <v>100</v>
      </c>
      <c r="BD79" s="12" t="n">
        <v>1</v>
      </c>
      <c r="BE79" s="12" t="s">
        <v>23</v>
      </c>
      <c r="BF79" s="12" t="s">
        <v>24</v>
      </c>
      <c r="BG79" s="12" t="n">
        <v>1</v>
      </c>
      <c r="BH79" s="13" t="n">
        <v>0.0684</v>
      </c>
      <c r="BI79" s="60" t="s">
        <v>16</v>
      </c>
    </row>
    <row r="80" customFormat="false" ht="12.8" hidden="false" customHeight="false" outlineLevel="0" collapsed="false">
      <c r="B80" s="61" t="n">
        <v>7</v>
      </c>
      <c r="C80" s="62" t="n">
        <f aca="false">(B80-0.5)/$B$233</f>
        <v>0.040625</v>
      </c>
      <c r="D80" s="62" t="n">
        <f aca="false">_xlfn.NORM.S.INV(C80)</f>
        <v>-1.74347888187728</v>
      </c>
      <c r="E80" s="12" t="n">
        <v>-0.0048</v>
      </c>
      <c r="F80" s="12" t="n">
        <v>-0.00376000000000001</v>
      </c>
      <c r="X80" s="12" t="n">
        <v>0.09856</v>
      </c>
      <c r="Y80" s="12" t="n">
        <v>-0.00216000000000001</v>
      </c>
      <c r="AX80" s="11" t="s">
        <v>22</v>
      </c>
      <c r="AY80" s="12" t="n">
        <v>20</v>
      </c>
      <c r="AZ80" s="12" t="n">
        <v>7.5</v>
      </c>
      <c r="BA80" s="12" t="n">
        <v>15</v>
      </c>
      <c r="BB80" s="12" t="n">
        <v>3.5</v>
      </c>
      <c r="BC80" s="12" t="n">
        <v>100</v>
      </c>
      <c r="BD80" s="12" t="n">
        <v>2</v>
      </c>
      <c r="BE80" s="12" t="s">
        <v>23</v>
      </c>
      <c r="BF80" s="12" t="s">
        <v>24</v>
      </c>
      <c r="BG80" s="12" t="n">
        <v>1</v>
      </c>
      <c r="BH80" s="13" t="n">
        <v>0.0696</v>
      </c>
      <c r="BI80" s="60" t="s">
        <v>17</v>
      </c>
    </row>
    <row r="81" customFormat="false" ht="12.8" hidden="false" customHeight="false" outlineLevel="0" collapsed="false">
      <c r="B81" s="61" t="n">
        <v>8</v>
      </c>
      <c r="C81" s="62" t="n">
        <f aca="false">(B81-0.5)/$B$233</f>
        <v>0.046875</v>
      </c>
      <c r="D81" s="62" t="n">
        <f aca="false">_xlfn.NORM.S.INV(C81)</f>
        <v>-1.67593972277344</v>
      </c>
      <c r="E81" s="12" t="n">
        <v>-0.0048</v>
      </c>
      <c r="F81" s="12" t="n">
        <v>-0.00376000000000001</v>
      </c>
      <c r="X81" s="12" t="n">
        <v>0.06776</v>
      </c>
      <c r="Y81" s="12" t="n">
        <v>-0.00336000000000002</v>
      </c>
      <c r="AX81" s="11" t="s">
        <v>22</v>
      </c>
      <c r="AY81" s="12" t="n">
        <v>20</v>
      </c>
      <c r="AZ81" s="12" t="n">
        <v>7.5</v>
      </c>
      <c r="BA81" s="12" t="n">
        <v>15</v>
      </c>
      <c r="BB81" s="12" t="n">
        <v>3.5</v>
      </c>
      <c r="BC81" s="12" t="n">
        <v>100</v>
      </c>
      <c r="BD81" s="12" t="n">
        <v>3</v>
      </c>
      <c r="BE81" s="12" t="s">
        <v>23</v>
      </c>
      <c r="BF81" s="12" t="s">
        <v>24</v>
      </c>
      <c r="BG81" s="12" t="n">
        <v>1</v>
      </c>
      <c r="BH81" s="13" t="n">
        <v>0.0664</v>
      </c>
      <c r="BI81" s="60" t="s">
        <v>18</v>
      </c>
    </row>
    <row r="82" customFormat="false" ht="12.8" hidden="false" customHeight="false" outlineLevel="0" collapsed="false">
      <c r="B82" s="61" t="n">
        <v>9</v>
      </c>
      <c r="C82" s="62" t="n">
        <f aca="false">(B82-0.5)/$B$233</f>
        <v>0.053125</v>
      </c>
      <c r="D82" s="62" t="n">
        <f aca="false">_xlfn.NORM.S.INV(C82)</f>
        <v>-1.61528033615581</v>
      </c>
      <c r="E82" s="12" t="n">
        <v>-0.0048</v>
      </c>
      <c r="F82" s="12" t="n">
        <v>-0.00384000000000002</v>
      </c>
      <c r="X82" s="12" t="n">
        <v>0.06776</v>
      </c>
      <c r="Y82" s="12" t="n">
        <v>-0.00336000000000002</v>
      </c>
      <c r="AX82" s="11" t="s">
        <v>22</v>
      </c>
      <c r="AY82" s="12" t="n">
        <v>20</v>
      </c>
      <c r="AZ82" s="12" t="n">
        <v>7.5</v>
      </c>
      <c r="BA82" s="12" t="n">
        <v>15</v>
      </c>
      <c r="BB82" s="12" t="n">
        <v>3.5</v>
      </c>
      <c r="BC82" s="12" t="n">
        <v>100</v>
      </c>
      <c r="BD82" s="12" t="n">
        <v>4</v>
      </c>
      <c r="BE82" s="12" t="s">
        <v>23</v>
      </c>
      <c r="BF82" s="12" t="s">
        <v>24</v>
      </c>
      <c r="BG82" s="12" t="n">
        <v>1</v>
      </c>
      <c r="BH82" s="13" t="n">
        <v>0.0696</v>
      </c>
      <c r="BI82" s="60" t="s">
        <v>19</v>
      </c>
    </row>
    <row r="83" customFormat="false" ht="12.8" hidden="false" customHeight="false" outlineLevel="0" collapsed="false">
      <c r="B83" s="61" t="n">
        <v>10</v>
      </c>
      <c r="C83" s="62" t="n">
        <f aca="false">(B83-0.5)/$B$233</f>
        <v>0.059375</v>
      </c>
      <c r="D83" s="62" t="n">
        <f aca="false">_xlfn.NORM.S.INV(C83)</f>
        <v>-1.56004181507316</v>
      </c>
      <c r="E83" s="12" t="n">
        <v>-0.00472000000000002</v>
      </c>
      <c r="F83" s="12" t="n">
        <v>-0.00384000000000002</v>
      </c>
      <c r="X83" s="12" t="n">
        <v>0.06768</v>
      </c>
      <c r="Y83" s="12" t="n">
        <v>-0.00328000000000001</v>
      </c>
      <c r="AX83" s="11" t="s">
        <v>22</v>
      </c>
      <c r="AY83" s="12" t="n">
        <v>25</v>
      </c>
      <c r="AZ83" s="12" t="n">
        <v>5</v>
      </c>
      <c r="BA83" s="12" t="n">
        <v>10</v>
      </c>
      <c r="BB83" s="12" t="n">
        <v>1</v>
      </c>
      <c r="BC83" s="12" t="n">
        <v>0</v>
      </c>
      <c r="BD83" s="12" t="n">
        <v>0</v>
      </c>
      <c r="BE83" s="12" t="s">
        <v>23</v>
      </c>
      <c r="BF83" s="12" t="s">
        <v>24</v>
      </c>
      <c r="BG83" s="12" t="n">
        <v>1</v>
      </c>
      <c r="BH83" s="13" t="n">
        <v>0.0964</v>
      </c>
      <c r="BI83" s="60" t="s">
        <v>15</v>
      </c>
    </row>
    <row r="84" customFormat="false" ht="12.8" hidden="false" customHeight="false" outlineLevel="0" collapsed="false">
      <c r="B84" s="61" t="n">
        <v>11</v>
      </c>
      <c r="C84" s="62" t="n">
        <f aca="false">(B84-0.5)/$B$233</f>
        <v>0.065625</v>
      </c>
      <c r="D84" s="62" t="n">
        <f aca="false">_xlfn.NORM.S.INV(C84)</f>
        <v>-1.50919091978405</v>
      </c>
      <c r="E84" s="12" t="n">
        <v>-0.00384000000000002</v>
      </c>
      <c r="F84" s="12" t="n">
        <v>-0.00248</v>
      </c>
      <c r="X84" s="12" t="n">
        <v>0.06768</v>
      </c>
      <c r="Y84" s="12" t="n">
        <v>-0.00328000000000001</v>
      </c>
      <c r="AX84" s="11" t="s">
        <v>22</v>
      </c>
      <c r="AY84" s="12" t="n">
        <v>25</v>
      </c>
      <c r="AZ84" s="12" t="n">
        <v>5</v>
      </c>
      <c r="BA84" s="12" t="n">
        <v>10</v>
      </c>
      <c r="BB84" s="12" t="n">
        <v>1</v>
      </c>
      <c r="BC84" s="12" t="n">
        <v>0</v>
      </c>
      <c r="BD84" s="12" t="n">
        <v>1</v>
      </c>
      <c r="BE84" s="12" t="s">
        <v>23</v>
      </c>
      <c r="BF84" s="12" t="s">
        <v>24</v>
      </c>
      <c r="BG84" s="12" t="n">
        <v>1</v>
      </c>
      <c r="BH84" s="13" t="n">
        <v>0.0992</v>
      </c>
      <c r="BI84" s="60" t="s">
        <v>16</v>
      </c>
    </row>
    <row r="85" customFormat="false" ht="12.8" hidden="false" customHeight="false" outlineLevel="0" collapsed="false">
      <c r="B85" s="61" t="n">
        <v>12</v>
      </c>
      <c r="C85" s="62" t="n">
        <f aca="false">(B85-0.5)/$B$233</f>
        <v>0.071875</v>
      </c>
      <c r="D85" s="62" t="n">
        <f aca="false">_xlfn.NORM.S.INV(C85)</f>
        <v>-1.46196792364549</v>
      </c>
      <c r="E85" s="12" t="n">
        <v>-0.00384000000000002</v>
      </c>
      <c r="F85" s="12" t="n">
        <v>-0.00216000000000001</v>
      </c>
      <c r="X85" s="12" t="n">
        <v>0.10136</v>
      </c>
      <c r="Y85" s="12" t="n">
        <v>-0.00496000000000001</v>
      </c>
      <c r="AX85" s="11" t="s">
        <v>22</v>
      </c>
      <c r="AY85" s="12" t="n">
        <v>25</v>
      </c>
      <c r="AZ85" s="12" t="n">
        <v>5</v>
      </c>
      <c r="BA85" s="12" t="n">
        <v>10</v>
      </c>
      <c r="BB85" s="12" t="n">
        <v>1</v>
      </c>
      <c r="BC85" s="12" t="n">
        <v>0</v>
      </c>
      <c r="BD85" s="12" t="n">
        <v>2</v>
      </c>
      <c r="BE85" s="12" t="s">
        <v>23</v>
      </c>
      <c r="BF85" s="12" t="s">
        <v>24</v>
      </c>
      <c r="BG85" s="12" t="n">
        <v>1</v>
      </c>
      <c r="BH85" s="13" t="n">
        <v>0.1032</v>
      </c>
      <c r="BI85" s="60" t="s">
        <v>17</v>
      </c>
    </row>
    <row r="86" customFormat="false" ht="12.8" hidden="false" customHeight="false" outlineLevel="0" collapsed="false">
      <c r="B86" s="61" t="n">
        <v>13</v>
      </c>
      <c r="C86" s="62" t="n">
        <f aca="false">(B86-0.5)/$B$233</f>
        <v>0.078125</v>
      </c>
      <c r="D86" s="62" t="n">
        <f aca="false">_xlfn.NORM.S.INV(C86)</f>
        <v>-1.41779713799627</v>
      </c>
      <c r="E86" s="12" t="n">
        <v>-0.00376000000000001</v>
      </c>
      <c r="F86" s="12" t="n">
        <v>-0.00336000000000002</v>
      </c>
      <c r="X86" s="12" t="n">
        <v>0.10136</v>
      </c>
      <c r="Y86" s="12" t="n">
        <v>-0.00496000000000001</v>
      </c>
      <c r="AX86" s="11" t="s">
        <v>22</v>
      </c>
      <c r="AY86" s="12" t="n">
        <v>25</v>
      </c>
      <c r="AZ86" s="12" t="n">
        <v>5</v>
      </c>
      <c r="BA86" s="12" t="n">
        <v>10</v>
      </c>
      <c r="BB86" s="12" t="n">
        <v>1</v>
      </c>
      <c r="BC86" s="12" t="n">
        <v>0</v>
      </c>
      <c r="BD86" s="12" t="n">
        <v>3</v>
      </c>
      <c r="BE86" s="12" t="s">
        <v>23</v>
      </c>
      <c r="BF86" s="12" t="s">
        <v>24</v>
      </c>
      <c r="BG86" s="12" t="n">
        <v>1</v>
      </c>
      <c r="BH86" s="13" t="n">
        <v>0.1068</v>
      </c>
      <c r="BI86" s="60" t="s">
        <v>18</v>
      </c>
    </row>
    <row r="87" customFormat="false" ht="12.8" hidden="false" customHeight="false" outlineLevel="0" collapsed="false">
      <c r="B87" s="61" t="n">
        <v>14</v>
      </c>
      <c r="C87" s="62" t="n">
        <f aca="false">(B87-0.5)/$B$233</f>
        <v>0.084375</v>
      </c>
      <c r="D87" s="62" t="n">
        <f aca="false">_xlfn.NORM.S.INV(C87)</f>
        <v>-1.37623141165149</v>
      </c>
      <c r="E87" s="12" t="n">
        <v>-0.00376000000000001</v>
      </c>
      <c r="F87" s="12" t="n">
        <v>-0.00336000000000002</v>
      </c>
      <c r="X87" s="12" t="n">
        <v>0.1012</v>
      </c>
      <c r="Y87" s="12" t="n">
        <v>-0.0048</v>
      </c>
      <c r="AX87" s="11" t="s">
        <v>22</v>
      </c>
      <c r="AY87" s="12" t="n">
        <v>25</v>
      </c>
      <c r="AZ87" s="12" t="n">
        <v>5</v>
      </c>
      <c r="BA87" s="12" t="n">
        <v>10</v>
      </c>
      <c r="BB87" s="12" t="n">
        <v>1</v>
      </c>
      <c r="BC87" s="12" t="n">
        <v>0</v>
      </c>
      <c r="BD87" s="12" t="n">
        <v>4</v>
      </c>
      <c r="BE87" s="12" t="s">
        <v>23</v>
      </c>
      <c r="BF87" s="12" t="s">
        <v>24</v>
      </c>
      <c r="BG87" s="12" t="n">
        <v>1</v>
      </c>
      <c r="BH87" s="13" t="n">
        <v>0.1012</v>
      </c>
      <c r="BI87" s="60" t="s">
        <v>19</v>
      </c>
    </row>
    <row r="88" customFormat="false" ht="12.8" hidden="false" customHeight="false" outlineLevel="0" collapsed="false">
      <c r="B88" s="61" t="n">
        <v>15</v>
      </c>
      <c r="C88" s="62" t="n">
        <f aca="false">(B88-0.5)/$B$233</f>
        <v>0.090625</v>
      </c>
      <c r="D88" s="62" t="n">
        <f aca="false">_xlfn.NORM.S.INV(C88)</f>
        <v>-1.3369161761535</v>
      </c>
      <c r="E88" s="12" t="n">
        <v>-0.00376000000000001</v>
      </c>
      <c r="F88" s="12" t="n">
        <v>-0.00328000000000001</v>
      </c>
      <c r="X88" s="12" t="n">
        <v>0.1012</v>
      </c>
      <c r="Y88" s="12" t="n">
        <v>-0.0048</v>
      </c>
      <c r="AX88" s="11" t="s">
        <v>22</v>
      </c>
      <c r="AY88" s="12" t="n">
        <v>25</v>
      </c>
      <c r="AZ88" s="12" t="n">
        <v>5</v>
      </c>
      <c r="BA88" s="12" t="n">
        <v>10</v>
      </c>
      <c r="BB88" s="12" t="n">
        <v>1</v>
      </c>
      <c r="BC88" s="12" t="n">
        <v>100</v>
      </c>
      <c r="BD88" s="12" t="n">
        <v>0</v>
      </c>
      <c r="BE88" s="12" t="s">
        <v>23</v>
      </c>
      <c r="BF88" s="12" t="s">
        <v>24</v>
      </c>
      <c r="BG88" s="12" t="n">
        <v>1</v>
      </c>
      <c r="BH88" s="13" t="n">
        <v>0.0964</v>
      </c>
      <c r="BI88" s="60" t="s">
        <v>15</v>
      </c>
    </row>
    <row r="89" customFormat="false" ht="12.8" hidden="false" customHeight="false" outlineLevel="0" collapsed="false">
      <c r="B89" s="61" t="n">
        <v>16</v>
      </c>
      <c r="C89" s="62" t="n">
        <f aca="false">(B89-0.5)/$B$233</f>
        <v>0.096875</v>
      </c>
      <c r="D89" s="62" t="n">
        <f aca="false">_xlfn.NORM.S.INV(C89)</f>
        <v>-1.29956529745035</v>
      </c>
      <c r="E89" s="12" t="n">
        <v>-0.00376000000000001</v>
      </c>
      <c r="F89" s="12" t="n">
        <v>-0.00328000000000001</v>
      </c>
      <c r="X89" s="12" t="n">
        <v>0.06816</v>
      </c>
      <c r="Y89" s="12" t="n">
        <v>-0.00376000000000001</v>
      </c>
      <c r="AX89" s="11" t="s">
        <v>22</v>
      </c>
      <c r="AY89" s="12" t="n">
        <v>25</v>
      </c>
      <c r="AZ89" s="12" t="n">
        <v>5</v>
      </c>
      <c r="BA89" s="12" t="n">
        <v>10</v>
      </c>
      <c r="BB89" s="12" t="n">
        <v>1</v>
      </c>
      <c r="BC89" s="12" t="n">
        <v>100</v>
      </c>
      <c r="BD89" s="12" t="n">
        <v>1</v>
      </c>
      <c r="BE89" s="12" t="s">
        <v>23</v>
      </c>
      <c r="BF89" s="12" t="s">
        <v>24</v>
      </c>
      <c r="BG89" s="12" t="n">
        <v>1</v>
      </c>
      <c r="BH89" s="13" t="n">
        <v>0.0992</v>
      </c>
      <c r="BI89" s="60" t="s">
        <v>16</v>
      </c>
    </row>
    <row r="90" customFormat="false" ht="12.8" hidden="false" customHeight="false" outlineLevel="0" collapsed="false">
      <c r="B90" s="61" t="n">
        <v>17</v>
      </c>
      <c r="C90" s="62" t="n">
        <f aca="false">(B90-0.5)/$B$233</f>
        <v>0.103125</v>
      </c>
      <c r="D90" s="62" t="n">
        <f aca="false">_xlfn.NORM.S.INV(C90)</f>
        <v>-1.26394435523673</v>
      </c>
      <c r="E90" s="12" t="n">
        <v>-0.00376000000000001</v>
      </c>
      <c r="F90" s="12" t="n">
        <v>-0.00496000000000001</v>
      </c>
      <c r="X90" s="12" t="n">
        <v>0.06816</v>
      </c>
      <c r="Y90" s="12" t="n">
        <v>-0.00376000000000001</v>
      </c>
      <c r="AX90" s="11" t="s">
        <v>22</v>
      </c>
      <c r="AY90" s="12" t="n">
        <v>25</v>
      </c>
      <c r="AZ90" s="12" t="n">
        <v>5</v>
      </c>
      <c r="BA90" s="12" t="n">
        <v>10</v>
      </c>
      <c r="BB90" s="12" t="n">
        <v>1</v>
      </c>
      <c r="BC90" s="12" t="n">
        <v>100</v>
      </c>
      <c r="BD90" s="12" t="n">
        <v>2</v>
      </c>
      <c r="BE90" s="12" t="s">
        <v>23</v>
      </c>
      <c r="BF90" s="12" t="s">
        <v>24</v>
      </c>
      <c r="BG90" s="12" t="n">
        <v>1</v>
      </c>
      <c r="BH90" s="13" t="n">
        <v>0.1032</v>
      </c>
      <c r="BI90" s="60" t="s">
        <v>17</v>
      </c>
    </row>
    <row r="91" customFormat="false" ht="12.8" hidden="false" customHeight="false" outlineLevel="0" collapsed="false">
      <c r="B91" s="61" t="n">
        <v>18</v>
      </c>
      <c r="C91" s="62" t="n">
        <f aca="false">(B91-0.5)/$B$233</f>
        <v>0.109375</v>
      </c>
      <c r="D91" s="62" t="n">
        <f aca="false">_xlfn.NORM.S.INV(C91)</f>
        <v>-1.22985875921659</v>
      </c>
      <c r="E91" s="12" t="n">
        <v>-0.00376000000000001</v>
      </c>
      <c r="F91" s="12" t="n">
        <v>-0.00496000000000001</v>
      </c>
      <c r="X91" s="12" t="n">
        <v>0.06816</v>
      </c>
      <c r="Y91" s="12" t="n">
        <v>-0.00376000000000001</v>
      </c>
      <c r="AX91" s="11" t="s">
        <v>22</v>
      </c>
      <c r="AY91" s="12" t="n">
        <v>25</v>
      </c>
      <c r="AZ91" s="12" t="n">
        <v>5</v>
      </c>
      <c r="BA91" s="12" t="n">
        <v>10</v>
      </c>
      <c r="BB91" s="12" t="n">
        <v>1</v>
      </c>
      <c r="BC91" s="12" t="n">
        <v>100</v>
      </c>
      <c r="BD91" s="12" t="n">
        <v>3</v>
      </c>
      <c r="BE91" s="12" t="s">
        <v>23</v>
      </c>
      <c r="BF91" s="12" t="s">
        <v>24</v>
      </c>
      <c r="BG91" s="12" t="n">
        <v>1</v>
      </c>
      <c r="BH91" s="13" t="n">
        <v>0.1068</v>
      </c>
      <c r="BI91" s="60" t="s">
        <v>18</v>
      </c>
    </row>
    <row r="92" customFormat="false" ht="12.8" hidden="false" customHeight="false" outlineLevel="0" collapsed="false">
      <c r="B92" s="61" t="n">
        <v>19</v>
      </c>
      <c r="C92" s="62" t="n">
        <f aca="false">(B92-0.5)/$B$233</f>
        <v>0.115625</v>
      </c>
      <c r="D92" s="62" t="n">
        <f aca="false">_xlfn.NORM.S.INV(C92)</f>
        <v>-1.19714510997237</v>
      </c>
      <c r="E92" s="12" t="n">
        <v>-0.00376000000000001</v>
      </c>
      <c r="F92" s="12" t="n">
        <v>-0.0048</v>
      </c>
      <c r="X92" s="12" t="n">
        <v>0.06816</v>
      </c>
      <c r="Y92" s="12" t="n">
        <v>-0.00376000000000001</v>
      </c>
      <c r="AX92" s="11" t="s">
        <v>22</v>
      </c>
      <c r="AY92" s="12" t="n">
        <v>25</v>
      </c>
      <c r="AZ92" s="12" t="n">
        <v>5</v>
      </c>
      <c r="BA92" s="12" t="n">
        <v>10</v>
      </c>
      <c r="BB92" s="12" t="n">
        <v>1</v>
      </c>
      <c r="BC92" s="12" t="n">
        <v>100</v>
      </c>
      <c r="BD92" s="12" t="n">
        <v>4</v>
      </c>
      <c r="BE92" s="12" t="s">
        <v>23</v>
      </c>
      <c r="BF92" s="12" t="s">
        <v>24</v>
      </c>
      <c r="BG92" s="12" t="n">
        <v>1</v>
      </c>
      <c r="BH92" s="13" t="n">
        <v>0.1012</v>
      </c>
      <c r="BI92" s="60" t="s">
        <v>19</v>
      </c>
    </row>
    <row r="93" customFormat="false" ht="12.8" hidden="false" customHeight="false" outlineLevel="0" collapsed="false">
      <c r="B93" s="61" t="n">
        <v>20</v>
      </c>
      <c r="C93" s="62" t="n">
        <f aca="false">(B93-0.5)/$B$233</f>
        <v>0.121875</v>
      </c>
      <c r="D93" s="62" t="n">
        <f aca="false">_xlfn.NORM.S.INV(C93)</f>
        <v>-1.16566479312306</v>
      </c>
      <c r="E93" s="12" t="n">
        <v>-0.00376000000000001</v>
      </c>
      <c r="F93" s="12" t="n">
        <v>-0.0048</v>
      </c>
      <c r="X93" s="12" t="n">
        <v>0.10136</v>
      </c>
      <c r="Y93" s="12" t="n">
        <v>-0.00496000000000001</v>
      </c>
      <c r="AX93" s="11" t="s">
        <v>22</v>
      </c>
      <c r="AY93" s="12" t="n">
        <v>25</v>
      </c>
      <c r="AZ93" s="12" t="n">
        <v>5</v>
      </c>
      <c r="BA93" s="12" t="n">
        <v>10</v>
      </c>
      <c r="BB93" s="12" t="n">
        <v>3.5</v>
      </c>
      <c r="BC93" s="12" t="n">
        <v>0</v>
      </c>
      <c r="BD93" s="12" t="n">
        <v>0</v>
      </c>
      <c r="BE93" s="12" t="s">
        <v>23</v>
      </c>
      <c r="BF93" s="12" t="s">
        <v>24</v>
      </c>
      <c r="BG93" s="12" t="n">
        <v>1</v>
      </c>
      <c r="BH93" s="13" t="n">
        <v>0.0964</v>
      </c>
      <c r="BI93" s="60" t="s">
        <v>15</v>
      </c>
    </row>
    <row r="94" customFormat="false" ht="12.8" hidden="false" customHeight="false" outlineLevel="0" collapsed="false">
      <c r="B94" s="61" t="n">
        <v>21</v>
      </c>
      <c r="C94" s="62" t="n">
        <f aca="false">(B94-0.5)/$B$233</f>
        <v>0.128125</v>
      </c>
      <c r="D94" s="62" t="n">
        <f aca="false">_xlfn.NORM.S.INV(C94)</f>
        <v>-1.13529914581985</v>
      </c>
      <c r="E94" s="12" t="n">
        <v>-0.00376000000000001</v>
      </c>
      <c r="F94" s="12" t="n">
        <v>-0.00376000000000001</v>
      </c>
      <c r="X94" s="12" t="n">
        <v>0.10136</v>
      </c>
      <c r="Y94" s="12" t="n">
        <v>-0.00496000000000001</v>
      </c>
      <c r="AX94" s="11" t="s">
        <v>22</v>
      </c>
      <c r="AY94" s="12" t="n">
        <v>25</v>
      </c>
      <c r="AZ94" s="12" t="n">
        <v>5</v>
      </c>
      <c r="BA94" s="12" t="n">
        <v>10</v>
      </c>
      <c r="BB94" s="12" t="n">
        <v>3.5</v>
      </c>
      <c r="BC94" s="12" t="n">
        <v>0</v>
      </c>
      <c r="BD94" s="12" t="n">
        <v>1</v>
      </c>
      <c r="BE94" s="12" t="s">
        <v>23</v>
      </c>
      <c r="BF94" s="12" t="s">
        <v>24</v>
      </c>
      <c r="BG94" s="12" t="n">
        <v>1</v>
      </c>
      <c r="BH94" s="13" t="n">
        <v>0.0988</v>
      </c>
      <c r="BI94" s="60" t="s">
        <v>16</v>
      </c>
    </row>
    <row r="95" customFormat="false" ht="12.8" hidden="false" customHeight="false" outlineLevel="0" collapsed="false">
      <c r="B95" s="61" t="n">
        <v>22</v>
      </c>
      <c r="C95" s="62" t="n">
        <f aca="false">(B95-0.5)/$B$233</f>
        <v>0.134375</v>
      </c>
      <c r="D95" s="62" t="n">
        <f aca="false">_xlfn.NORM.S.INV(C95)</f>
        <v>-1.10594575260395</v>
      </c>
      <c r="E95" s="12" t="n">
        <v>-0.00376000000000001</v>
      </c>
      <c r="F95" s="12" t="n">
        <v>-0.00376000000000001</v>
      </c>
      <c r="X95" s="12" t="n">
        <v>0.1012</v>
      </c>
      <c r="Y95" s="12" t="n">
        <v>-0.0048</v>
      </c>
      <c r="AX95" s="11" t="s">
        <v>22</v>
      </c>
      <c r="AY95" s="12" t="n">
        <v>25</v>
      </c>
      <c r="AZ95" s="12" t="n">
        <v>5</v>
      </c>
      <c r="BA95" s="12" t="n">
        <v>10</v>
      </c>
      <c r="BB95" s="12" t="n">
        <v>3.5</v>
      </c>
      <c r="BC95" s="12" t="n">
        <v>0</v>
      </c>
      <c r="BD95" s="12" t="n">
        <v>2</v>
      </c>
      <c r="BE95" s="12" t="s">
        <v>23</v>
      </c>
      <c r="BF95" s="12" t="s">
        <v>24</v>
      </c>
      <c r="BG95" s="12" t="n">
        <v>1</v>
      </c>
      <c r="BH95" s="13" t="n">
        <v>0.1032</v>
      </c>
      <c r="BI95" s="60" t="s">
        <v>17</v>
      </c>
    </row>
    <row r="96" customFormat="false" ht="12.8" hidden="false" customHeight="false" outlineLevel="0" collapsed="false">
      <c r="B96" s="61" t="n">
        <v>23</v>
      </c>
      <c r="C96" s="62" t="n">
        <f aca="false">(B96-0.5)/$B$233</f>
        <v>0.140625</v>
      </c>
      <c r="D96" s="62" t="n">
        <f aca="false">_xlfn.NORM.S.INV(C96)</f>
        <v>-1.07751556704028</v>
      </c>
      <c r="E96" s="12" t="n">
        <v>-0.00376000000000001</v>
      </c>
      <c r="F96" s="12" t="n">
        <v>-0.00376000000000001</v>
      </c>
      <c r="X96" s="12" t="n">
        <v>0.10112</v>
      </c>
      <c r="Y96" s="12" t="n">
        <v>-0.00472000000000002</v>
      </c>
      <c r="AX96" s="11" t="s">
        <v>22</v>
      </c>
      <c r="AY96" s="12" t="n">
        <v>25</v>
      </c>
      <c r="AZ96" s="12" t="n">
        <v>5</v>
      </c>
      <c r="BA96" s="12" t="n">
        <v>10</v>
      </c>
      <c r="BB96" s="12" t="n">
        <v>3.5</v>
      </c>
      <c r="BC96" s="12" t="n">
        <v>0</v>
      </c>
      <c r="BD96" s="12" t="n">
        <v>3</v>
      </c>
      <c r="BE96" s="12" t="s">
        <v>23</v>
      </c>
      <c r="BF96" s="12" t="s">
        <v>24</v>
      </c>
      <c r="BG96" s="12" t="n">
        <v>1</v>
      </c>
      <c r="BH96" s="13" t="n">
        <v>0.1064</v>
      </c>
      <c r="BI96" s="60" t="s">
        <v>18</v>
      </c>
    </row>
    <row r="97" customFormat="false" ht="12.8" hidden="false" customHeight="false" outlineLevel="0" collapsed="false">
      <c r="B97" s="61" t="n">
        <v>24</v>
      </c>
      <c r="C97" s="62" t="n">
        <f aca="false">(B97-0.5)/$B$233</f>
        <v>0.146875</v>
      </c>
      <c r="D97" s="62" t="n">
        <f aca="false">_xlfn.NORM.S.INV(C97)</f>
        <v>-1.04993064688034</v>
      </c>
      <c r="E97" s="12" t="n">
        <v>-0.00376000000000001</v>
      </c>
      <c r="F97" s="12" t="n">
        <v>-0.00376000000000001</v>
      </c>
      <c r="X97" s="12" t="n">
        <v>0.06816</v>
      </c>
      <c r="Y97" s="12" t="n">
        <v>-0.00376000000000001</v>
      </c>
      <c r="AX97" s="11" t="s">
        <v>22</v>
      </c>
      <c r="AY97" s="12" t="n">
        <v>25</v>
      </c>
      <c r="AZ97" s="12" t="n">
        <v>5</v>
      </c>
      <c r="BA97" s="12" t="n">
        <v>10</v>
      </c>
      <c r="BB97" s="12" t="n">
        <v>3.5</v>
      </c>
      <c r="BC97" s="12" t="n">
        <v>0</v>
      </c>
      <c r="BD97" s="12" t="n">
        <v>4</v>
      </c>
      <c r="BE97" s="12" t="s">
        <v>23</v>
      </c>
      <c r="BF97" s="12" t="s">
        <v>24</v>
      </c>
      <c r="BG97" s="12" t="n">
        <v>1</v>
      </c>
      <c r="BH97" s="13" t="n">
        <v>0.1012</v>
      </c>
      <c r="BI97" s="60" t="s">
        <v>19</v>
      </c>
    </row>
    <row r="98" customFormat="false" ht="12.8" hidden="false" customHeight="false" outlineLevel="0" collapsed="false">
      <c r="B98" s="61" t="n">
        <v>25</v>
      </c>
      <c r="C98" s="62" t="n">
        <f aca="false">(B98-0.5)/$B$233</f>
        <v>0.153125</v>
      </c>
      <c r="D98" s="62" t="n">
        <f aca="false">_xlfn.NORM.S.INV(C98)</f>
        <v>-1.02312235168363</v>
      </c>
      <c r="E98" s="12" t="n">
        <v>-0.00376</v>
      </c>
      <c r="F98" s="12" t="n">
        <v>-0.00496000000000001</v>
      </c>
      <c r="X98" s="12" t="n">
        <v>0.06816</v>
      </c>
      <c r="Y98" s="12" t="n">
        <v>-0.00376000000000001</v>
      </c>
      <c r="AX98" s="11" t="s">
        <v>22</v>
      </c>
      <c r="AY98" s="12" t="n">
        <v>25</v>
      </c>
      <c r="AZ98" s="12" t="n">
        <v>5</v>
      </c>
      <c r="BA98" s="12" t="n">
        <v>10</v>
      </c>
      <c r="BB98" s="12" t="n">
        <v>3.5</v>
      </c>
      <c r="BC98" s="12" t="n">
        <v>100</v>
      </c>
      <c r="BD98" s="12" t="n">
        <v>0</v>
      </c>
      <c r="BE98" s="12" t="s">
        <v>23</v>
      </c>
      <c r="BF98" s="12" t="s">
        <v>24</v>
      </c>
      <c r="BG98" s="12" t="n">
        <v>1</v>
      </c>
      <c r="BH98" s="13" t="n">
        <v>0.0964</v>
      </c>
      <c r="BI98" s="60" t="s">
        <v>15</v>
      </c>
    </row>
    <row r="99" customFormat="false" ht="12.8" hidden="false" customHeight="false" outlineLevel="0" collapsed="false">
      <c r="B99" s="61" t="n">
        <v>26</v>
      </c>
      <c r="C99" s="62" t="n">
        <f aca="false">(B99-0.5)/$B$233</f>
        <v>0.159375</v>
      </c>
      <c r="D99" s="62" t="n">
        <f aca="false">_xlfn.NORM.S.INV(C99)</f>
        <v>-0.997029893615007</v>
      </c>
      <c r="E99" s="12" t="n">
        <v>-0.00376</v>
      </c>
      <c r="F99" s="12" t="n">
        <v>-0.00496000000000001</v>
      </c>
      <c r="X99" s="12" t="n">
        <v>0.06816</v>
      </c>
      <c r="Y99" s="12" t="n">
        <v>-0.00376000000000001</v>
      </c>
      <c r="AX99" s="11" t="s">
        <v>22</v>
      </c>
      <c r="AY99" s="12" t="n">
        <v>25</v>
      </c>
      <c r="AZ99" s="12" t="n">
        <v>5</v>
      </c>
      <c r="BA99" s="12" t="n">
        <v>10</v>
      </c>
      <c r="BB99" s="12" t="n">
        <v>3.5</v>
      </c>
      <c r="BC99" s="12" t="n">
        <v>100</v>
      </c>
      <c r="BD99" s="12" t="n">
        <v>1</v>
      </c>
      <c r="BE99" s="12" t="s">
        <v>23</v>
      </c>
      <c r="BF99" s="12" t="s">
        <v>24</v>
      </c>
      <c r="BG99" s="12" t="n">
        <v>1</v>
      </c>
      <c r="BH99" s="13" t="n">
        <v>0.0988</v>
      </c>
      <c r="BI99" s="60" t="s">
        <v>16</v>
      </c>
    </row>
    <row r="100" customFormat="false" ht="12.8" hidden="false" customHeight="false" outlineLevel="0" collapsed="false">
      <c r="B100" s="61" t="n">
        <v>27</v>
      </c>
      <c r="C100" s="62" t="n">
        <f aca="false">(B100-0.5)/$B$233</f>
        <v>0.165625</v>
      </c>
      <c r="D100" s="62" t="n">
        <f aca="false">_xlfn.NORM.S.INV(C100)</f>
        <v>-0.971599161193188</v>
      </c>
      <c r="E100" s="12" t="n">
        <v>-0.00336000000000002</v>
      </c>
      <c r="F100" s="12" t="n">
        <v>-0.0048</v>
      </c>
      <c r="X100" s="63" t="n">
        <v>0.06816</v>
      </c>
      <c r="Y100" s="63" t="n">
        <v>-0.00376000000000001</v>
      </c>
      <c r="AX100" s="11" t="s">
        <v>22</v>
      </c>
      <c r="AY100" s="12" t="n">
        <v>25</v>
      </c>
      <c r="AZ100" s="12" t="n">
        <v>5</v>
      </c>
      <c r="BA100" s="12" t="n">
        <v>10</v>
      </c>
      <c r="BB100" s="12" t="n">
        <v>3.5</v>
      </c>
      <c r="BC100" s="12" t="n">
        <v>100</v>
      </c>
      <c r="BD100" s="12" t="n">
        <v>2</v>
      </c>
      <c r="BE100" s="12" t="s">
        <v>23</v>
      </c>
      <c r="BF100" s="12" t="s">
        <v>24</v>
      </c>
      <c r="BG100" s="12" t="n">
        <v>1</v>
      </c>
      <c r="BH100" s="13" t="n">
        <v>0.1032</v>
      </c>
      <c r="BI100" s="60" t="s">
        <v>17</v>
      </c>
    </row>
    <row r="101" customFormat="false" ht="12.8" hidden="false" customHeight="false" outlineLevel="0" collapsed="false">
      <c r="B101" s="61" t="n">
        <v>28</v>
      </c>
      <c r="C101" s="62" t="n">
        <f aca="false">(B101-0.5)/$B$233</f>
        <v>0.171875</v>
      </c>
      <c r="D101" s="62" t="n">
        <f aca="false">_xlfn.NORM.S.INV(C101)</f>
        <v>-0.946781756301045</v>
      </c>
      <c r="E101" s="12" t="n">
        <v>-0.00336000000000002</v>
      </c>
      <c r="F101" s="12" t="n">
        <v>-0.00472000000000002</v>
      </c>
      <c r="X101" s="59" t="n">
        <v>0.10136</v>
      </c>
      <c r="Y101" s="59" t="n">
        <v>-0.00216</v>
      </c>
      <c r="AX101" s="11" t="s">
        <v>22</v>
      </c>
      <c r="AY101" s="12" t="n">
        <v>25</v>
      </c>
      <c r="AZ101" s="12" t="n">
        <v>5</v>
      </c>
      <c r="BA101" s="12" t="n">
        <v>10</v>
      </c>
      <c r="BB101" s="12" t="n">
        <v>3.5</v>
      </c>
      <c r="BC101" s="12" t="n">
        <v>100</v>
      </c>
      <c r="BD101" s="12" t="n">
        <v>3</v>
      </c>
      <c r="BE101" s="12" t="s">
        <v>23</v>
      </c>
      <c r="BF101" s="12" t="s">
        <v>24</v>
      </c>
      <c r="BG101" s="12" t="n">
        <v>1</v>
      </c>
      <c r="BH101" s="13" t="n">
        <v>0.1064</v>
      </c>
      <c r="BI101" s="60" t="s">
        <v>18</v>
      </c>
    </row>
    <row r="102" customFormat="false" ht="12.8" hidden="false" customHeight="false" outlineLevel="0" collapsed="false">
      <c r="B102" s="61" t="n">
        <v>29</v>
      </c>
      <c r="C102" s="62" t="n">
        <f aca="false">(B102-0.5)/$B$233</f>
        <v>0.178125</v>
      </c>
      <c r="D102" s="62" t="n">
        <f aca="false">_xlfn.NORM.S.INV(C102)</f>
        <v>-0.922534199498215</v>
      </c>
      <c r="E102" s="12" t="n">
        <v>-0.00336</v>
      </c>
      <c r="F102" s="12" t="n">
        <v>-0.00376000000000001</v>
      </c>
      <c r="X102" s="12" t="n">
        <v>0.10136</v>
      </c>
      <c r="Y102" s="12" t="n">
        <v>-0.00216</v>
      </c>
      <c r="AX102" s="11" t="s">
        <v>22</v>
      </c>
      <c r="AY102" s="12" t="n">
        <v>25</v>
      </c>
      <c r="AZ102" s="12" t="n">
        <v>5</v>
      </c>
      <c r="BA102" s="12" t="n">
        <v>10</v>
      </c>
      <c r="BB102" s="12" t="n">
        <v>3.5</v>
      </c>
      <c r="BC102" s="12" t="n">
        <v>100</v>
      </c>
      <c r="BD102" s="12" t="n">
        <v>4</v>
      </c>
      <c r="BE102" s="12" t="s">
        <v>23</v>
      </c>
      <c r="BF102" s="12" t="s">
        <v>24</v>
      </c>
      <c r="BG102" s="12" t="n">
        <v>1</v>
      </c>
      <c r="BH102" s="13" t="n">
        <v>0.1012</v>
      </c>
      <c r="BI102" s="60" t="s">
        <v>19</v>
      </c>
    </row>
    <row r="103" customFormat="false" ht="12.8" hidden="false" customHeight="false" outlineLevel="0" collapsed="false">
      <c r="B103" s="61" t="n">
        <v>30</v>
      </c>
      <c r="C103" s="62" t="n">
        <f aca="false">(B103-0.5)/$B$233</f>
        <v>0.184375</v>
      </c>
      <c r="D103" s="62" t="n">
        <f aca="false">_xlfn.NORM.S.INV(C103)</f>
        <v>-0.898817269385916</v>
      </c>
      <c r="E103" s="12" t="n">
        <v>-0.00328000000000001</v>
      </c>
      <c r="F103" s="12" t="n">
        <v>-0.00376000000000001</v>
      </c>
      <c r="X103" s="12" t="n">
        <v>0.10016</v>
      </c>
      <c r="Y103" s="12" t="n">
        <v>-0.00136</v>
      </c>
      <c r="AX103" s="11" t="s">
        <v>22</v>
      </c>
      <c r="AY103" s="12" t="n">
        <v>25</v>
      </c>
      <c r="AZ103" s="12" t="n">
        <v>5</v>
      </c>
      <c r="BA103" s="12" t="n">
        <v>15</v>
      </c>
      <c r="BB103" s="12" t="n">
        <v>1</v>
      </c>
      <c r="BC103" s="12" t="n">
        <v>0</v>
      </c>
      <c r="BD103" s="12" t="n">
        <v>0</v>
      </c>
      <c r="BE103" s="12" t="s">
        <v>23</v>
      </c>
      <c r="BF103" s="12" t="s">
        <v>24</v>
      </c>
      <c r="BG103" s="12" t="n">
        <v>1</v>
      </c>
      <c r="BH103" s="13" t="n">
        <v>0.0644</v>
      </c>
      <c r="BI103" s="34" t="s">
        <v>15</v>
      </c>
    </row>
    <row r="104" customFormat="false" ht="12.8" hidden="false" customHeight="false" outlineLevel="0" collapsed="false">
      <c r="B104" s="61" t="n">
        <v>31</v>
      </c>
      <c r="C104" s="62" t="n">
        <f aca="false">(B104-0.5)/$B$233</f>
        <v>0.190625</v>
      </c>
      <c r="D104" s="62" t="n">
        <f aca="false">_xlfn.NORM.S.INV(C104)</f>
        <v>-0.875595449658795</v>
      </c>
      <c r="E104" s="12" t="n">
        <v>-0.00328000000000001</v>
      </c>
      <c r="F104" s="12" t="n">
        <v>-0.00376000000000001</v>
      </c>
      <c r="X104" s="12" t="n">
        <v>0.10016</v>
      </c>
      <c r="Y104" s="12" t="n">
        <v>-0.00136</v>
      </c>
      <c r="AX104" s="11" t="s">
        <v>22</v>
      </c>
      <c r="AY104" s="12" t="n">
        <v>25</v>
      </c>
      <c r="AZ104" s="12" t="n">
        <v>5</v>
      </c>
      <c r="BA104" s="12" t="n">
        <v>15</v>
      </c>
      <c r="BB104" s="12" t="n">
        <v>1</v>
      </c>
      <c r="BC104" s="12" t="n">
        <v>0</v>
      </c>
      <c r="BD104" s="12" t="n">
        <v>1</v>
      </c>
      <c r="BE104" s="12" t="s">
        <v>23</v>
      </c>
      <c r="BF104" s="12" t="s">
        <v>24</v>
      </c>
      <c r="BG104" s="12" t="n">
        <v>1</v>
      </c>
      <c r="BH104" s="13" t="n">
        <v>0.0684</v>
      </c>
      <c r="BI104" s="34" t="s">
        <v>16</v>
      </c>
    </row>
    <row r="105" customFormat="false" ht="12.8" hidden="false" customHeight="false" outlineLevel="0" collapsed="false">
      <c r="B105" s="61" t="n">
        <v>32</v>
      </c>
      <c r="C105" s="62" t="n">
        <f aca="false">(B105-0.5)/$B$233</f>
        <v>0.196875</v>
      </c>
      <c r="D105" s="62" t="n">
        <f aca="false">_xlfn.NORM.S.INV(C105)</f>
        <v>-0.852836463351083</v>
      </c>
      <c r="E105" s="12" t="n">
        <v>-0.00327999999999999</v>
      </c>
      <c r="F105" s="12" t="n">
        <v>-0.00376000000000001</v>
      </c>
      <c r="X105" s="12" t="n">
        <v>0.06816</v>
      </c>
      <c r="Y105" s="12" t="n">
        <v>0.00023999999999999</v>
      </c>
      <c r="AX105" s="11" t="s">
        <v>22</v>
      </c>
      <c r="AY105" s="12" t="n">
        <v>25</v>
      </c>
      <c r="AZ105" s="12" t="n">
        <v>5</v>
      </c>
      <c r="BA105" s="12" t="n">
        <v>15</v>
      </c>
      <c r="BB105" s="12" t="n">
        <v>1</v>
      </c>
      <c r="BC105" s="12" t="n">
        <v>0</v>
      </c>
      <c r="BD105" s="12" t="n">
        <v>2</v>
      </c>
      <c r="BE105" s="12" t="s">
        <v>23</v>
      </c>
      <c r="BF105" s="12" t="s">
        <v>24</v>
      </c>
      <c r="BG105" s="12" t="n">
        <v>1</v>
      </c>
      <c r="BH105" s="13" t="n">
        <v>0.0716</v>
      </c>
      <c r="BI105" s="34" t="s">
        <v>17</v>
      </c>
    </row>
    <row r="106" customFormat="false" ht="12.8" hidden="false" customHeight="false" outlineLevel="0" collapsed="false">
      <c r="B106" s="61" t="n">
        <v>33</v>
      </c>
      <c r="C106" s="62" t="n">
        <f aca="false">(B106-0.5)/$B$233</f>
        <v>0.203125</v>
      </c>
      <c r="D106" s="62" t="n">
        <f aca="false">_xlfn.NORM.S.INV(C106)</f>
        <v>-0.830510878205399</v>
      </c>
      <c r="E106" s="12" t="n">
        <v>-0.00264000000000002</v>
      </c>
      <c r="F106" s="12" t="n">
        <v>-0.00216</v>
      </c>
      <c r="X106" s="12" t="n">
        <v>0.06816</v>
      </c>
      <c r="Y106" s="12" t="n">
        <v>0.00023999999999999</v>
      </c>
      <c r="AX106" s="11" t="s">
        <v>22</v>
      </c>
      <c r="AY106" s="12" t="n">
        <v>25</v>
      </c>
      <c r="AZ106" s="12" t="n">
        <v>5</v>
      </c>
      <c r="BA106" s="12" t="n">
        <v>15</v>
      </c>
      <c r="BB106" s="12" t="n">
        <v>1</v>
      </c>
      <c r="BC106" s="12" t="n">
        <v>0</v>
      </c>
      <c r="BD106" s="12" t="n">
        <v>3</v>
      </c>
      <c r="BE106" s="12" t="s">
        <v>23</v>
      </c>
      <c r="BF106" s="12" t="s">
        <v>24</v>
      </c>
      <c r="BG106" s="12" t="n">
        <v>1</v>
      </c>
      <c r="BH106" s="13" t="n">
        <v>0.0668</v>
      </c>
      <c r="BI106" s="34" t="s">
        <v>18</v>
      </c>
    </row>
    <row r="107" customFormat="false" ht="12.8" hidden="false" customHeight="false" outlineLevel="0" collapsed="false">
      <c r="B107" s="61" t="n">
        <v>34</v>
      </c>
      <c r="C107" s="62" t="n">
        <f aca="false">(B107-0.5)/$B$233</f>
        <v>0.209375</v>
      </c>
      <c r="D107" s="62" t="n">
        <f aca="false">_xlfn.NORM.S.INV(C107)</f>
        <v>-0.808591770453963</v>
      </c>
      <c r="E107" s="12" t="n">
        <v>-0.00264000000000002</v>
      </c>
      <c r="F107" s="12" t="n">
        <v>-0.00216</v>
      </c>
      <c r="X107" s="12" t="n">
        <v>0.06816</v>
      </c>
      <c r="Y107" s="12" t="n">
        <v>0.00023999999999999</v>
      </c>
      <c r="AX107" s="11" t="s">
        <v>22</v>
      </c>
      <c r="AY107" s="12" t="n">
        <v>25</v>
      </c>
      <c r="AZ107" s="12" t="n">
        <v>5</v>
      </c>
      <c r="BA107" s="12" t="n">
        <v>15</v>
      </c>
      <c r="BB107" s="12" t="n">
        <v>1</v>
      </c>
      <c r="BC107" s="12" t="n">
        <v>0</v>
      </c>
      <c r="BD107" s="12" t="n">
        <v>4</v>
      </c>
      <c r="BE107" s="12" t="s">
        <v>23</v>
      </c>
      <c r="BF107" s="12" t="s">
        <v>24</v>
      </c>
      <c r="BG107" s="12" t="n">
        <v>1</v>
      </c>
      <c r="BH107" s="13" t="n">
        <v>0.0696</v>
      </c>
      <c r="BI107" s="34" t="s">
        <v>19</v>
      </c>
    </row>
    <row r="108" customFormat="false" ht="12.8" hidden="false" customHeight="false" outlineLevel="0" collapsed="false">
      <c r="B108" s="61" t="n">
        <v>35</v>
      </c>
      <c r="C108" s="62" t="n">
        <f aca="false">(B108-0.5)/$B$233</f>
        <v>0.215625</v>
      </c>
      <c r="D108" s="62" t="n">
        <f aca="false">_xlfn.NORM.S.INV(C108)</f>
        <v>-0.787054436881757</v>
      </c>
      <c r="E108" s="12" t="n">
        <v>-0.00248</v>
      </c>
      <c r="F108" s="12" t="n">
        <v>-0.00136</v>
      </c>
      <c r="X108" s="12" t="n">
        <v>0.06816</v>
      </c>
      <c r="Y108" s="12" t="n">
        <v>0.00023999999999999</v>
      </c>
      <c r="AX108" s="11" t="s">
        <v>22</v>
      </c>
      <c r="AY108" s="12" t="n">
        <v>25</v>
      </c>
      <c r="AZ108" s="12" t="n">
        <v>5</v>
      </c>
      <c r="BA108" s="12" t="n">
        <v>15</v>
      </c>
      <c r="BB108" s="12" t="n">
        <v>1</v>
      </c>
      <c r="BC108" s="12" t="n">
        <v>100</v>
      </c>
      <c r="BD108" s="12" t="n">
        <v>0</v>
      </c>
      <c r="BE108" s="12" t="s">
        <v>23</v>
      </c>
      <c r="BF108" s="12" t="s">
        <v>24</v>
      </c>
      <c r="BG108" s="12" t="n">
        <v>1</v>
      </c>
      <c r="BH108" s="13" t="n">
        <v>0.0644</v>
      </c>
      <c r="BI108" s="34" t="s">
        <v>15</v>
      </c>
    </row>
    <row r="109" customFormat="false" ht="12.8" hidden="false" customHeight="false" outlineLevel="0" collapsed="false">
      <c r="B109" s="61" t="n">
        <v>36</v>
      </c>
      <c r="C109" s="62" t="n">
        <f aca="false">(B109-0.5)/$B$233</f>
        <v>0.221875</v>
      </c>
      <c r="D109" s="62" t="n">
        <f aca="false">_xlfn.NORM.S.INV(C109)</f>
        <v>-0.765876147038185</v>
      </c>
      <c r="E109" s="12" t="n">
        <v>-0.0024</v>
      </c>
      <c r="F109" s="12" t="n">
        <v>-0.00136</v>
      </c>
      <c r="X109" s="12" t="n">
        <v>0.10024</v>
      </c>
      <c r="Y109" s="12" t="n">
        <v>-0.00104000000000001</v>
      </c>
      <c r="AX109" s="11" t="s">
        <v>22</v>
      </c>
      <c r="AY109" s="12" t="n">
        <v>25</v>
      </c>
      <c r="AZ109" s="12" t="n">
        <v>5</v>
      </c>
      <c r="BA109" s="12" t="n">
        <v>15</v>
      </c>
      <c r="BB109" s="12" t="n">
        <v>1</v>
      </c>
      <c r="BC109" s="12" t="n">
        <v>100</v>
      </c>
      <c r="BD109" s="12" t="n">
        <v>1</v>
      </c>
      <c r="BE109" s="12" t="s">
        <v>23</v>
      </c>
      <c r="BF109" s="12" t="s">
        <v>24</v>
      </c>
      <c r="BG109" s="12" t="n">
        <v>1</v>
      </c>
      <c r="BH109" s="13" t="n">
        <v>0.0684</v>
      </c>
      <c r="BI109" s="34" t="s">
        <v>16</v>
      </c>
    </row>
    <row r="110" customFormat="false" ht="12.8" hidden="false" customHeight="false" outlineLevel="0" collapsed="false">
      <c r="B110" s="61" t="n">
        <v>37</v>
      </c>
      <c r="C110" s="62" t="n">
        <f aca="false">(B110-0.5)/$B$233</f>
        <v>0.228125</v>
      </c>
      <c r="D110" s="62" t="n">
        <f aca="false">_xlfn.NORM.S.INV(C110)</f>
        <v>-0.74503592902231</v>
      </c>
      <c r="E110" s="12" t="n">
        <v>-0.0024</v>
      </c>
      <c r="F110" s="12" t="n">
        <v>0.00023999999999999</v>
      </c>
      <c r="X110" s="12" t="n">
        <v>0.10024</v>
      </c>
      <c r="Y110" s="12" t="n">
        <v>-0.00104000000000001</v>
      </c>
      <c r="AX110" s="11" t="s">
        <v>22</v>
      </c>
      <c r="AY110" s="12" t="n">
        <v>25</v>
      </c>
      <c r="AZ110" s="12" t="n">
        <v>5</v>
      </c>
      <c r="BA110" s="12" t="n">
        <v>15</v>
      </c>
      <c r="BB110" s="12" t="n">
        <v>1</v>
      </c>
      <c r="BC110" s="12" t="n">
        <v>100</v>
      </c>
      <c r="BD110" s="12" t="n">
        <v>2</v>
      </c>
      <c r="BE110" s="12" t="s">
        <v>23</v>
      </c>
      <c r="BF110" s="12" t="s">
        <v>24</v>
      </c>
      <c r="BG110" s="12" t="n">
        <v>1</v>
      </c>
      <c r="BH110" s="13" t="n">
        <v>0.0716</v>
      </c>
      <c r="BI110" s="34" t="s">
        <v>17</v>
      </c>
    </row>
    <row r="111" customFormat="false" ht="12.8" hidden="false" customHeight="false" outlineLevel="0" collapsed="false">
      <c r="B111" s="61" t="n">
        <v>38</v>
      </c>
      <c r="C111" s="62" t="n">
        <f aca="false">(B111-0.5)/$B$233</f>
        <v>0.234375</v>
      </c>
      <c r="D111" s="62" t="n">
        <f aca="false">_xlfn.NORM.S.INV(C111)</f>
        <v>-0.724514383492365</v>
      </c>
      <c r="E111" s="12" t="n">
        <v>-0.0024</v>
      </c>
      <c r="F111" s="12" t="n">
        <v>0.00023999999999999</v>
      </c>
      <c r="X111" s="12" t="n">
        <v>0.09888</v>
      </c>
      <c r="Y111" s="12" t="n">
        <v>-7.99999999999967E-005</v>
      </c>
      <c r="AX111" s="11" t="s">
        <v>22</v>
      </c>
      <c r="AY111" s="12" t="n">
        <v>25</v>
      </c>
      <c r="AZ111" s="12" t="n">
        <v>5</v>
      </c>
      <c r="BA111" s="12" t="n">
        <v>15</v>
      </c>
      <c r="BB111" s="12" t="n">
        <v>1</v>
      </c>
      <c r="BC111" s="12" t="n">
        <v>100</v>
      </c>
      <c r="BD111" s="12" t="n">
        <v>3</v>
      </c>
      <c r="BE111" s="12" t="s">
        <v>23</v>
      </c>
      <c r="BF111" s="12" t="s">
        <v>24</v>
      </c>
      <c r="BG111" s="12" t="n">
        <v>1</v>
      </c>
      <c r="BH111" s="13" t="n">
        <v>0.0668</v>
      </c>
      <c r="BI111" s="34" t="s">
        <v>18</v>
      </c>
    </row>
    <row r="112" customFormat="false" ht="12.8" hidden="false" customHeight="false" outlineLevel="0" collapsed="false">
      <c r="B112" s="61" t="n">
        <v>39</v>
      </c>
      <c r="C112" s="62" t="n">
        <f aca="false">(B112-0.5)/$B$233</f>
        <v>0.240625</v>
      </c>
      <c r="D112" s="62" t="n">
        <f aca="false">_xlfn.NORM.S.INV(C112)</f>
        <v>-0.704293521520969</v>
      </c>
      <c r="E112" s="12" t="n">
        <v>-0.00232000000000002</v>
      </c>
      <c r="F112" s="12" t="n">
        <v>0.00023999999999999</v>
      </c>
      <c r="X112" s="12" t="n">
        <v>0.09856</v>
      </c>
      <c r="Y112" s="12" t="n">
        <v>-0.000560000000000005</v>
      </c>
      <c r="AX112" s="11" t="s">
        <v>22</v>
      </c>
      <c r="AY112" s="12" t="n">
        <v>25</v>
      </c>
      <c r="AZ112" s="12" t="n">
        <v>5</v>
      </c>
      <c r="BA112" s="12" t="n">
        <v>15</v>
      </c>
      <c r="BB112" s="12" t="n">
        <v>1</v>
      </c>
      <c r="BC112" s="12" t="n">
        <v>100</v>
      </c>
      <c r="BD112" s="12" t="n">
        <v>4</v>
      </c>
      <c r="BE112" s="12" t="s">
        <v>23</v>
      </c>
      <c r="BF112" s="12" t="s">
        <v>24</v>
      </c>
      <c r="BG112" s="12" t="n">
        <v>1</v>
      </c>
      <c r="BH112" s="13" t="n">
        <v>0.0696</v>
      </c>
      <c r="BI112" s="34" t="s">
        <v>19</v>
      </c>
    </row>
    <row r="113" customFormat="false" ht="12.8" hidden="false" customHeight="false" outlineLevel="0" collapsed="false">
      <c r="B113" s="61" t="n">
        <v>40</v>
      </c>
      <c r="C113" s="62" t="n">
        <f aca="false">(B113-0.5)/$B$233</f>
        <v>0.246875</v>
      </c>
      <c r="D113" s="62" t="n">
        <f aca="false">_xlfn.NORM.S.INV(C113)</f>
        <v>-0.684356622691522</v>
      </c>
      <c r="E113" s="12" t="n">
        <v>-0.00216000000000001</v>
      </c>
      <c r="F113" s="12" t="n">
        <v>0.00023999999999999</v>
      </c>
      <c r="X113" s="12" t="n">
        <v>0.06776</v>
      </c>
      <c r="Y113" s="12" t="n">
        <v>0.000639999999999988</v>
      </c>
      <c r="AX113" s="11" t="s">
        <v>22</v>
      </c>
      <c r="AY113" s="12" t="n">
        <v>25</v>
      </c>
      <c r="AZ113" s="12" t="n">
        <v>5</v>
      </c>
      <c r="BA113" s="12" t="n">
        <v>15</v>
      </c>
      <c r="BB113" s="12" t="n">
        <v>3.5</v>
      </c>
      <c r="BC113" s="12" t="n">
        <v>0</v>
      </c>
      <c r="BD113" s="12" t="n">
        <v>0</v>
      </c>
      <c r="BE113" s="12" t="s">
        <v>23</v>
      </c>
      <c r="BF113" s="12" t="s">
        <v>24</v>
      </c>
      <c r="BG113" s="12" t="n">
        <v>1</v>
      </c>
      <c r="BH113" s="13" t="n">
        <v>0.0644</v>
      </c>
      <c r="BI113" s="34" t="s">
        <v>15</v>
      </c>
    </row>
    <row r="114" customFormat="false" ht="12.8" hidden="false" customHeight="false" outlineLevel="0" collapsed="false">
      <c r="B114" s="61" t="n">
        <v>41</v>
      </c>
      <c r="C114" s="62" t="n">
        <f aca="false">(B114-0.5)/$B$233</f>
        <v>0.253125</v>
      </c>
      <c r="D114" s="62" t="n">
        <f aca="false">_xlfn.NORM.S.INV(C114)</f>
        <v>-0.664688110452435</v>
      </c>
      <c r="E114" s="12" t="n">
        <v>-0.00216</v>
      </c>
      <c r="F114" s="12" t="n">
        <v>-0.00104000000000001</v>
      </c>
      <c r="X114" s="12" t="n">
        <v>0.06776</v>
      </c>
      <c r="Y114" s="12" t="n">
        <v>0.000639999999999988</v>
      </c>
      <c r="AX114" s="11" t="s">
        <v>22</v>
      </c>
      <c r="AY114" s="12" t="n">
        <v>25</v>
      </c>
      <c r="AZ114" s="12" t="n">
        <v>5</v>
      </c>
      <c r="BA114" s="12" t="n">
        <v>15</v>
      </c>
      <c r="BB114" s="12" t="n">
        <v>3.5</v>
      </c>
      <c r="BC114" s="12" t="n">
        <v>0</v>
      </c>
      <c r="BD114" s="12" t="n">
        <v>1</v>
      </c>
      <c r="BE114" s="12" t="s">
        <v>23</v>
      </c>
      <c r="BF114" s="12" t="s">
        <v>24</v>
      </c>
      <c r="BG114" s="12" t="n">
        <v>1</v>
      </c>
      <c r="BH114" s="13" t="n">
        <v>0.0684</v>
      </c>
      <c r="BI114" s="34" t="s">
        <v>16</v>
      </c>
    </row>
    <row r="115" customFormat="false" ht="12.8" hidden="false" customHeight="false" outlineLevel="0" collapsed="false">
      <c r="B115" s="61" t="n">
        <v>42</v>
      </c>
      <c r="C115" s="62" t="n">
        <f aca="false">(B115-0.5)/$B$233</f>
        <v>0.259375</v>
      </c>
      <c r="D115" s="62" t="n">
        <f aca="false">_xlfn.NORM.S.INV(C115)</f>
        <v>-0.645273442247319</v>
      </c>
      <c r="E115" s="12" t="n">
        <v>-0.00216</v>
      </c>
      <c r="F115" s="12" t="n">
        <v>-0.00104000000000001</v>
      </c>
      <c r="X115" s="12" t="n">
        <v>0.06768</v>
      </c>
      <c r="Y115" s="12" t="n">
        <v>0.000719999999999998</v>
      </c>
      <c r="AX115" s="11" t="s">
        <v>22</v>
      </c>
      <c r="AY115" s="12" t="n">
        <v>25</v>
      </c>
      <c r="AZ115" s="12" t="n">
        <v>5</v>
      </c>
      <c r="BA115" s="12" t="n">
        <v>15</v>
      </c>
      <c r="BB115" s="12" t="n">
        <v>3.5</v>
      </c>
      <c r="BC115" s="12" t="n">
        <v>0</v>
      </c>
      <c r="BD115" s="12" t="n">
        <v>2</v>
      </c>
      <c r="BE115" s="12" t="s">
        <v>23</v>
      </c>
      <c r="BF115" s="12" t="s">
        <v>24</v>
      </c>
      <c r="BG115" s="12" t="n">
        <v>1</v>
      </c>
      <c r="BH115" s="13" t="n">
        <v>0.0716</v>
      </c>
      <c r="BI115" s="34" t="s">
        <v>17</v>
      </c>
    </row>
    <row r="116" customFormat="false" ht="12.8" hidden="false" customHeight="false" outlineLevel="0" collapsed="false">
      <c r="B116" s="61" t="n">
        <v>43</v>
      </c>
      <c r="C116" s="62" t="n">
        <f aca="false">(B116-0.5)/$B$233</f>
        <v>0.265625</v>
      </c>
      <c r="D116" s="62" t="n">
        <f aca="false">_xlfn.NORM.S.INV(C116)</f>
        <v>-0.626099012346421</v>
      </c>
      <c r="E116" s="12" t="n">
        <v>-0.00216</v>
      </c>
      <c r="F116" s="12" t="n">
        <v>-7.99999999999967E-005</v>
      </c>
      <c r="X116" s="12" t="n">
        <v>0.06768</v>
      </c>
      <c r="Y116" s="12" t="n">
        <v>0.000719999999999998</v>
      </c>
      <c r="AX116" s="11" t="s">
        <v>22</v>
      </c>
      <c r="AY116" s="12" t="n">
        <v>25</v>
      </c>
      <c r="AZ116" s="12" t="n">
        <v>5</v>
      </c>
      <c r="BA116" s="12" t="n">
        <v>15</v>
      </c>
      <c r="BB116" s="12" t="n">
        <v>3.5</v>
      </c>
      <c r="BC116" s="12" t="n">
        <v>0</v>
      </c>
      <c r="BD116" s="12" t="n">
        <v>3</v>
      </c>
      <c r="BE116" s="12" t="s">
        <v>23</v>
      </c>
      <c r="BF116" s="12" t="s">
        <v>24</v>
      </c>
      <c r="BG116" s="12" t="n">
        <v>1</v>
      </c>
      <c r="BH116" s="13" t="n">
        <v>0.0668</v>
      </c>
      <c r="BI116" s="34" t="s">
        <v>18</v>
      </c>
    </row>
    <row r="117" customFormat="false" ht="12.8" hidden="false" customHeight="false" outlineLevel="0" collapsed="false">
      <c r="B117" s="61" t="n">
        <v>44</v>
      </c>
      <c r="C117" s="62" t="n">
        <f aca="false">(B117-0.5)/$B$233</f>
        <v>0.271875</v>
      </c>
      <c r="D117" s="62" t="n">
        <f aca="false">_xlfn.NORM.S.INV(C117)</f>
        <v>-0.607152065636956</v>
      </c>
      <c r="E117" s="12" t="n">
        <v>-0.00216</v>
      </c>
      <c r="F117" s="12" t="n">
        <v>-0.000560000000000005</v>
      </c>
      <c r="X117" s="12" t="n">
        <v>0.10136</v>
      </c>
      <c r="Y117" s="12" t="n">
        <v>-0.00216</v>
      </c>
      <c r="AX117" s="11" t="s">
        <v>22</v>
      </c>
      <c r="AY117" s="12" t="n">
        <v>25</v>
      </c>
      <c r="AZ117" s="12" t="n">
        <v>5</v>
      </c>
      <c r="BA117" s="12" t="n">
        <v>15</v>
      </c>
      <c r="BB117" s="12" t="n">
        <v>3.5</v>
      </c>
      <c r="BC117" s="12" t="n">
        <v>0</v>
      </c>
      <c r="BD117" s="12" t="n">
        <v>4</v>
      </c>
      <c r="BE117" s="12" t="s">
        <v>23</v>
      </c>
      <c r="BF117" s="12" t="s">
        <v>24</v>
      </c>
      <c r="BG117" s="12" t="n">
        <v>1</v>
      </c>
      <c r="BH117" s="13" t="n">
        <v>0.0696</v>
      </c>
      <c r="BI117" s="34" t="s">
        <v>19</v>
      </c>
    </row>
    <row r="118" customFormat="false" ht="12.8" hidden="false" customHeight="false" outlineLevel="0" collapsed="false">
      <c r="B118" s="61" t="n">
        <v>45</v>
      </c>
      <c r="C118" s="62" t="n">
        <f aca="false">(B118-0.5)/$B$233</f>
        <v>0.278125</v>
      </c>
      <c r="D118" s="62" t="n">
        <f aca="false">_xlfn.NORM.S.INV(C118)</f>
        <v>-0.588420620902714</v>
      </c>
      <c r="E118" s="12" t="n">
        <v>-0.00216</v>
      </c>
      <c r="F118" s="12" t="n">
        <v>0.000639999999999988</v>
      </c>
      <c r="X118" s="12" t="n">
        <v>0.10136</v>
      </c>
      <c r="Y118" s="12" t="n">
        <v>-0.00216</v>
      </c>
      <c r="AX118" s="11" t="s">
        <v>22</v>
      </c>
      <c r="AY118" s="12" t="n">
        <v>25</v>
      </c>
      <c r="AZ118" s="12" t="n">
        <v>5</v>
      </c>
      <c r="BA118" s="12" t="n">
        <v>15</v>
      </c>
      <c r="BB118" s="12" t="n">
        <v>3.5</v>
      </c>
      <c r="BC118" s="12" t="n">
        <v>100</v>
      </c>
      <c r="BD118" s="12" t="n">
        <v>0</v>
      </c>
      <c r="BE118" s="12" t="s">
        <v>23</v>
      </c>
      <c r="BF118" s="12" t="s">
        <v>24</v>
      </c>
      <c r="BG118" s="12" t="n">
        <v>1</v>
      </c>
      <c r="BH118" s="13" t="n">
        <v>0.0644</v>
      </c>
      <c r="BI118" s="34" t="s">
        <v>15</v>
      </c>
    </row>
    <row r="119" customFormat="false" ht="12.8" hidden="false" customHeight="false" outlineLevel="0" collapsed="false">
      <c r="B119" s="61" t="n">
        <v>46</v>
      </c>
      <c r="C119" s="62" t="n">
        <f aca="false">(B119-0.5)/$B$233</f>
        <v>0.284375</v>
      </c>
      <c r="D119" s="62" t="n">
        <f aca="false">_xlfn.NORM.S.INV(C119)</f>
        <v>-0.569893402348136</v>
      </c>
      <c r="E119" s="12" t="n">
        <v>-0.00216</v>
      </c>
      <c r="F119" s="12" t="n">
        <v>0.000639999999999988</v>
      </c>
      <c r="X119" s="12" t="n">
        <v>0.1012</v>
      </c>
      <c r="Y119" s="12" t="n">
        <v>-0.0024</v>
      </c>
      <c r="AX119" s="11" t="s">
        <v>22</v>
      </c>
      <c r="AY119" s="12" t="n">
        <v>25</v>
      </c>
      <c r="AZ119" s="12" t="n">
        <v>5</v>
      </c>
      <c r="BA119" s="12" t="n">
        <v>15</v>
      </c>
      <c r="BB119" s="12" t="n">
        <v>3.5</v>
      </c>
      <c r="BC119" s="12" t="n">
        <v>100</v>
      </c>
      <c r="BD119" s="12" t="n">
        <v>1</v>
      </c>
      <c r="BE119" s="12" t="s">
        <v>23</v>
      </c>
      <c r="BF119" s="12" t="s">
        <v>24</v>
      </c>
      <c r="BG119" s="12" t="n">
        <v>1</v>
      </c>
      <c r="BH119" s="13" t="n">
        <v>0.0684</v>
      </c>
      <c r="BI119" s="34" t="s">
        <v>16</v>
      </c>
    </row>
    <row r="120" customFormat="false" ht="12.8" hidden="false" customHeight="false" outlineLevel="0" collapsed="false">
      <c r="B120" s="61" t="n">
        <v>47</v>
      </c>
      <c r="C120" s="62" t="n">
        <f aca="false">(B120-0.5)/$B$233</f>
        <v>0.290625</v>
      </c>
      <c r="D120" s="62" t="n">
        <f aca="false">_xlfn.NORM.S.INV(C120)</f>
        <v>-0.551559778308309</v>
      </c>
      <c r="E120" s="12" t="n">
        <v>-0.00136000000000001</v>
      </c>
      <c r="F120" s="12" t="n">
        <v>0.000719999999999998</v>
      </c>
      <c r="X120" s="12" t="n">
        <v>0.1012</v>
      </c>
      <c r="Y120" s="12" t="n">
        <v>-0.0024</v>
      </c>
      <c r="AX120" s="11" t="s">
        <v>22</v>
      </c>
      <c r="AY120" s="12" t="n">
        <v>25</v>
      </c>
      <c r="AZ120" s="12" t="n">
        <v>5</v>
      </c>
      <c r="BA120" s="12" t="n">
        <v>15</v>
      </c>
      <c r="BB120" s="12" t="n">
        <v>3.5</v>
      </c>
      <c r="BC120" s="12" t="n">
        <v>100</v>
      </c>
      <c r="BD120" s="12" t="n">
        <v>2</v>
      </c>
      <c r="BE120" s="12" t="s">
        <v>23</v>
      </c>
      <c r="BF120" s="12" t="s">
        <v>24</v>
      </c>
      <c r="BG120" s="12" t="n">
        <v>1</v>
      </c>
      <c r="BH120" s="13" t="n">
        <v>0.0716</v>
      </c>
      <c r="BI120" s="34" t="s">
        <v>17</v>
      </c>
    </row>
    <row r="121" customFormat="false" ht="12.8" hidden="false" customHeight="false" outlineLevel="0" collapsed="false">
      <c r="B121" s="61" t="n">
        <v>48</v>
      </c>
      <c r="C121" s="62" t="n">
        <f aca="false">(B121-0.5)/$B$233</f>
        <v>0.296875</v>
      </c>
      <c r="D121" s="62" t="n">
        <f aca="false">_xlfn.NORM.S.INV(C121)</f>
        <v>-0.53340970624128</v>
      </c>
      <c r="E121" s="12" t="n">
        <v>-0.00136000000000001</v>
      </c>
      <c r="F121" s="12" t="n">
        <v>0.000719999999999998</v>
      </c>
      <c r="X121" s="12" t="n">
        <v>0.06816</v>
      </c>
      <c r="Y121" s="12" t="n">
        <v>0.00023999999999999</v>
      </c>
      <c r="AX121" s="11" t="s">
        <v>22</v>
      </c>
      <c r="AY121" s="12" t="n">
        <v>25</v>
      </c>
      <c r="AZ121" s="12" t="n">
        <v>5</v>
      </c>
      <c r="BA121" s="12" t="n">
        <v>15</v>
      </c>
      <c r="BB121" s="12" t="n">
        <v>3.5</v>
      </c>
      <c r="BC121" s="12" t="n">
        <v>100</v>
      </c>
      <c r="BD121" s="12" t="n">
        <v>3</v>
      </c>
      <c r="BE121" s="12" t="s">
        <v>23</v>
      </c>
      <c r="BF121" s="12" t="s">
        <v>24</v>
      </c>
      <c r="BG121" s="12" t="n">
        <v>1</v>
      </c>
      <c r="BH121" s="13" t="n">
        <v>0.0668</v>
      </c>
      <c r="BI121" s="34" t="s">
        <v>18</v>
      </c>
    </row>
    <row r="122" customFormat="false" ht="12.8" hidden="false" customHeight="false" outlineLevel="0" collapsed="false">
      <c r="B122" s="61" t="n">
        <v>49</v>
      </c>
      <c r="C122" s="62" t="n">
        <f aca="false">(B122-0.5)/$B$233</f>
        <v>0.303125</v>
      </c>
      <c r="D122" s="62" t="n">
        <f aca="false">_xlfn.NORM.S.INV(C122)</f>
        <v>-0.515433683228519</v>
      </c>
      <c r="E122" s="12" t="n">
        <v>-0.00136000000000001</v>
      </c>
      <c r="F122" s="12" t="n">
        <v>-0.00216</v>
      </c>
      <c r="X122" s="12" t="n">
        <v>0.06816</v>
      </c>
      <c r="Y122" s="12" t="n">
        <v>0.00023999999999999</v>
      </c>
      <c r="AX122" s="11" t="s">
        <v>22</v>
      </c>
      <c r="AY122" s="12" t="n">
        <v>25</v>
      </c>
      <c r="AZ122" s="12" t="n">
        <v>5</v>
      </c>
      <c r="BA122" s="12" t="n">
        <v>15</v>
      </c>
      <c r="BB122" s="12" t="n">
        <v>3.5</v>
      </c>
      <c r="BC122" s="12" t="n">
        <v>100</v>
      </c>
      <c r="BD122" s="12" t="n">
        <v>4</v>
      </c>
      <c r="BE122" s="12" t="s">
        <v>23</v>
      </c>
      <c r="BF122" s="12" t="s">
        <v>24</v>
      </c>
      <c r="BG122" s="12" t="n">
        <v>1</v>
      </c>
      <c r="BH122" s="13" t="n">
        <v>0.0696</v>
      </c>
      <c r="BI122" s="34" t="s">
        <v>19</v>
      </c>
    </row>
    <row r="123" customFormat="false" ht="12.8" hidden="false" customHeight="false" outlineLevel="0" collapsed="false">
      <c r="B123" s="61" t="n">
        <v>50</v>
      </c>
      <c r="C123" s="62" t="n">
        <f aca="false">(B123-0.5)/$B$233</f>
        <v>0.309375</v>
      </c>
      <c r="D123" s="62" t="n">
        <f aca="false">_xlfn.NORM.S.INV(C123)</f>
        <v>-0.497622701317951</v>
      </c>
      <c r="E123" s="12" t="n">
        <v>-0.00136000000000001</v>
      </c>
      <c r="F123" s="12" t="n">
        <v>-0.00216</v>
      </c>
      <c r="X123" s="12" t="n">
        <v>0.06816</v>
      </c>
      <c r="Y123" s="12" t="n">
        <v>0.00023999999999999</v>
      </c>
      <c r="AX123" s="11" t="s">
        <v>22</v>
      </c>
      <c r="AY123" s="12" t="n">
        <v>25</v>
      </c>
      <c r="AZ123" s="12" t="n">
        <v>7.5</v>
      </c>
      <c r="BA123" s="12" t="n">
        <v>10</v>
      </c>
      <c r="BB123" s="12" t="n">
        <v>1</v>
      </c>
      <c r="BC123" s="12" t="n">
        <v>0</v>
      </c>
      <c r="BD123" s="12" t="n">
        <v>0</v>
      </c>
      <c r="BE123" s="12" t="s">
        <v>23</v>
      </c>
      <c r="BF123" s="12" t="s">
        <v>24</v>
      </c>
      <c r="BG123" s="12" t="n">
        <v>1</v>
      </c>
      <c r="BH123" s="13" t="n">
        <v>0.0964</v>
      </c>
      <c r="BI123" s="34" t="s">
        <v>15</v>
      </c>
    </row>
    <row r="124" customFormat="false" ht="12.8" hidden="false" customHeight="false" outlineLevel="0" collapsed="false">
      <c r="B124" s="61" t="n">
        <v>51</v>
      </c>
      <c r="C124" s="62" t="n">
        <f aca="false">(B124-0.5)/$B$233</f>
        <v>0.315625</v>
      </c>
      <c r="D124" s="62" t="n">
        <f aca="false">_xlfn.NORM.S.INV(C124)</f>
        <v>-0.479968207135425</v>
      </c>
      <c r="E124" s="12" t="n">
        <v>-0.00136000000000001</v>
      </c>
      <c r="F124" s="12" t="n">
        <v>-0.0024</v>
      </c>
      <c r="X124" s="12" t="n">
        <v>0.06816</v>
      </c>
      <c r="Y124" s="12" t="n">
        <v>0.00023999999999999</v>
      </c>
      <c r="AX124" s="11" t="s">
        <v>22</v>
      </c>
      <c r="AY124" s="12" t="n">
        <v>25</v>
      </c>
      <c r="AZ124" s="12" t="n">
        <v>7.5</v>
      </c>
      <c r="BA124" s="12" t="n">
        <v>10</v>
      </c>
      <c r="BB124" s="12" t="n">
        <v>1</v>
      </c>
      <c r="BC124" s="12" t="n">
        <v>0</v>
      </c>
      <c r="BD124" s="12" t="n">
        <v>1</v>
      </c>
      <c r="BE124" s="12" t="s">
        <v>23</v>
      </c>
      <c r="BF124" s="12" t="s">
        <v>24</v>
      </c>
      <c r="BG124" s="12" t="n">
        <v>1</v>
      </c>
      <c r="BH124" s="13" t="n">
        <v>0.0992</v>
      </c>
      <c r="BI124" s="34" t="s">
        <v>16</v>
      </c>
    </row>
    <row r="125" customFormat="false" ht="12.8" hidden="false" customHeight="false" outlineLevel="0" collapsed="false">
      <c r="B125" s="61" t="n">
        <v>52</v>
      </c>
      <c r="C125" s="62" t="n">
        <f aca="false">(B125-0.5)/$B$233</f>
        <v>0.321875</v>
      </c>
      <c r="D125" s="62" t="n">
        <f aca="false">_xlfn.NORM.S.INV(C125)</f>
        <v>-0.462462065267687</v>
      </c>
      <c r="E125" s="12" t="n">
        <v>-0.00136000000000001</v>
      </c>
      <c r="F125" s="12" t="n">
        <v>-0.0024</v>
      </c>
      <c r="X125" s="12" t="n">
        <v>0.10136</v>
      </c>
      <c r="Y125" s="12" t="n">
        <v>-0.00216</v>
      </c>
      <c r="AX125" s="11" t="s">
        <v>22</v>
      </c>
      <c r="AY125" s="12" t="n">
        <v>25</v>
      </c>
      <c r="AZ125" s="12" t="n">
        <v>7.5</v>
      </c>
      <c r="BA125" s="12" t="n">
        <v>10</v>
      </c>
      <c r="BB125" s="12" t="n">
        <v>1</v>
      </c>
      <c r="BC125" s="12" t="n">
        <v>0</v>
      </c>
      <c r="BD125" s="12" t="n">
        <v>2</v>
      </c>
      <c r="BE125" s="12" t="s">
        <v>23</v>
      </c>
      <c r="BF125" s="12" t="s">
        <v>24</v>
      </c>
      <c r="BG125" s="12" t="n">
        <v>1</v>
      </c>
      <c r="BH125" s="13" t="n">
        <v>0.1032</v>
      </c>
      <c r="BI125" s="34" t="s">
        <v>17</v>
      </c>
    </row>
    <row r="126" customFormat="false" ht="12.8" hidden="false" customHeight="false" outlineLevel="0" collapsed="false">
      <c r="B126" s="61" t="n">
        <v>53</v>
      </c>
      <c r="C126" s="62" t="n">
        <f aca="false">(B126-0.5)/$B$233</f>
        <v>0.328125</v>
      </c>
      <c r="D126" s="62" t="n">
        <f aca="false">_xlfn.NORM.S.INV(C126)</f>
        <v>-0.445096524985516</v>
      </c>
      <c r="E126" s="12" t="n">
        <v>-0.00136000000000001</v>
      </c>
      <c r="F126" s="12" t="n">
        <v>0.00023999999999999</v>
      </c>
      <c r="X126" s="12" t="n">
        <v>0.10136</v>
      </c>
      <c r="Y126" s="12" t="n">
        <v>-0.00216</v>
      </c>
      <c r="AX126" s="11" t="s">
        <v>22</v>
      </c>
      <c r="AY126" s="12" t="n">
        <v>25</v>
      </c>
      <c r="AZ126" s="12" t="n">
        <v>7.5</v>
      </c>
      <c r="BA126" s="12" t="n">
        <v>10</v>
      </c>
      <c r="BB126" s="12" t="n">
        <v>1</v>
      </c>
      <c r="BC126" s="12" t="n">
        <v>0</v>
      </c>
      <c r="BD126" s="12" t="n">
        <v>3</v>
      </c>
      <c r="BE126" s="12" t="s">
        <v>23</v>
      </c>
      <c r="BF126" s="12" t="s">
        <v>24</v>
      </c>
      <c r="BG126" s="12" t="n">
        <v>1</v>
      </c>
      <c r="BH126" s="13" t="n">
        <v>0.1068</v>
      </c>
      <c r="BI126" s="34" t="s">
        <v>18</v>
      </c>
    </row>
    <row r="127" customFormat="false" ht="12.8" hidden="false" customHeight="false" outlineLevel="0" collapsed="false">
      <c r="B127" s="61" t="n">
        <v>54</v>
      </c>
      <c r="C127" s="62" t="n">
        <f aca="false">(B127-0.5)/$B$233</f>
        <v>0.334375</v>
      </c>
      <c r="D127" s="62" t="n">
        <f aca="false">_xlfn.NORM.S.INV(C127)</f>
        <v>-0.427864189931375</v>
      </c>
      <c r="E127" s="12" t="n">
        <v>-0.00136000000000001</v>
      </c>
      <c r="F127" s="12" t="n">
        <v>0.00023999999999999</v>
      </c>
      <c r="X127" s="12" t="n">
        <v>0.1012</v>
      </c>
      <c r="Y127" s="12" t="n">
        <v>-0.0024</v>
      </c>
      <c r="AX127" s="11" t="s">
        <v>22</v>
      </c>
      <c r="AY127" s="12" t="n">
        <v>25</v>
      </c>
      <c r="AZ127" s="12" t="n">
        <v>7.5</v>
      </c>
      <c r="BA127" s="12" t="n">
        <v>10</v>
      </c>
      <c r="BB127" s="12" t="n">
        <v>1</v>
      </c>
      <c r="BC127" s="12" t="n">
        <v>0</v>
      </c>
      <c r="BD127" s="12" t="n">
        <v>4</v>
      </c>
      <c r="BE127" s="12" t="s">
        <v>23</v>
      </c>
      <c r="BF127" s="12" t="s">
        <v>24</v>
      </c>
      <c r="BG127" s="12" t="n">
        <v>1</v>
      </c>
      <c r="BH127" s="13" t="n">
        <v>0.1012</v>
      </c>
      <c r="BI127" s="34" t="s">
        <v>19</v>
      </c>
    </row>
    <row r="128" customFormat="false" ht="12.8" hidden="false" customHeight="false" outlineLevel="0" collapsed="false">
      <c r="B128" s="61" t="n">
        <v>55</v>
      </c>
      <c r="C128" s="62" t="n">
        <f aca="false">(B128-0.5)/$B$233</f>
        <v>0.340625</v>
      </c>
      <c r="D128" s="62" t="n">
        <f aca="false">_xlfn.NORM.S.INV(C128)</f>
        <v>-0.410757990443504</v>
      </c>
      <c r="E128" s="12" t="n">
        <v>-0.00136000000000001</v>
      </c>
      <c r="F128" s="12" t="n">
        <v>0.00023999999999999</v>
      </c>
      <c r="X128" s="12" t="n">
        <v>0.10112</v>
      </c>
      <c r="Y128" s="12" t="n">
        <v>-0.00232000000000002</v>
      </c>
      <c r="AX128" s="11" t="s">
        <v>22</v>
      </c>
      <c r="AY128" s="12" t="n">
        <v>25</v>
      </c>
      <c r="AZ128" s="12" t="n">
        <v>7.5</v>
      </c>
      <c r="BA128" s="12" t="n">
        <v>10</v>
      </c>
      <c r="BB128" s="12" t="n">
        <v>1</v>
      </c>
      <c r="BC128" s="12" t="n">
        <v>100</v>
      </c>
      <c r="BD128" s="12" t="n">
        <v>0</v>
      </c>
      <c r="BE128" s="12" t="s">
        <v>23</v>
      </c>
      <c r="BF128" s="12" t="s">
        <v>24</v>
      </c>
      <c r="BG128" s="12" t="n">
        <v>1</v>
      </c>
      <c r="BH128" s="13" t="n">
        <v>0.0964</v>
      </c>
      <c r="BI128" s="34" t="s">
        <v>15</v>
      </c>
    </row>
    <row r="129" customFormat="false" ht="12.8" hidden="false" customHeight="false" outlineLevel="0" collapsed="false">
      <c r="B129" s="61" t="n">
        <v>56</v>
      </c>
      <c r="C129" s="62" t="n">
        <f aca="false">(B129-0.5)/$B$233</f>
        <v>0.346875</v>
      </c>
      <c r="D129" s="62" t="n">
        <f aca="false">_xlfn.NORM.S.INV(C129)</f>
        <v>-0.393771158229159</v>
      </c>
      <c r="E129" s="12" t="n">
        <v>-0.00136000000000001</v>
      </c>
      <c r="F129" s="12" t="n">
        <v>0.00023999999999999</v>
      </c>
      <c r="X129" s="12" t="n">
        <v>0.06816</v>
      </c>
      <c r="Y129" s="12" t="n">
        <v>0.00023999999999999</v>
      </c>
      <c r="AX129" s="11" t="s">
        <v>22</v>
      </c>
      <c r="AY129" s="12" t="n">
        <v>25</v>
      </c>
      <c r="AZ129" s="12" t="n">
        <v>7.5</v>
      </c>
      <c r="BA129" s="12" t="n">
        <v>10</v>
      </c>
      <c r="BB129" s="12" t="n">
        <v>1</v>
      </c>
      <c r="BC129" s="12" t="n">
        <v>100</v>
      </c>
      <c r="BD129" s="12" t="n">
        <v>1</v>
      </c>
      <c r="BE129" s="12" t="s">
        <v>23</v>
      </c>
      <c r="BF129" s="12" t="s">
        <v>24</v>
      </c>
      <c r="BG129" s="12" t="n">
        <v>1</v>
      </c>
      <c r="BH129" s="13" t="n">
        <v>0.0992</v>
      </c>
      <c r="BI129" s="34" t="s">
        <v>16</v>
      </c>
    </row>
    <row r="130" customFormat="false" ht="12.8" hidden="false" customHeight="false" outlineLevel="0" collapsed="false">
      <c r="B130" s="61" t="n">
        <v>57</v>
      </c>
      <c r="C130" s="62" t="n">
        <f aca="false">(B130-0.5)/$B$233</f>
        <v>0.353125</v>
      </c>
      <c r="D130" s="62" t="n">
        <f aca="false">_xlfn.NORM.S.INV(C130)</f>
        <v>-0.376897203134596</v>
      </c>
      <c r="E130" s="12" t="n">
        <v>-0.00136000000000001</v>
      </c>
      <c r="F130" s="12" t="n">
        <v>-0.00216</v>
      </c>
      <c r="X130" s="12" t="n">
        <v>0.06816</v>
      </c>
      <c r="Y130" s="12" t="n">
        <v>0.00023999999999999</v>
      </c>
      <c r="AX130" s="11" t="s">
        <v>22</v>
      </c>
      <c r="AY130" s="12" t="n">
        <v>25</v>
      </c>
      <c r="AZ130" s="12" t="n">
        <v>7.5</v>
      </c>
      <c r="BA130" s="12" t="n">
        <v>10</v>
      </c>
      <c r="BB130" s="12" t="n">
        <v>1</v>
      </c>
      <c r="BC130" s="12" t="n">
        <v>100</v>
      </c>
      <c r="BD130" s="12" t="n">
        <v>2</v>
      </c>
      <c r="BE130" s="12" t="s">
        <v>23</v>
      </c>
      <c r="BF130" s="12" t="s">
        <v>24</v>
      </c>
      <c r="BG130" s="12" t="n">
        <v>1</v>
      </c>
      <c r="BH130" s="13" t="n">
        <v>0.1032</v>
      </c>
      <c r="BI130" s="34" t="s">
        <v>17</v>
      </c>
    </row>
    <row r="131" customFormat="false" ht="12.8" hidden="false" customHeight="false" outlineLevel="0" collapsed="false">
      <c r="B131" s="61" t="n">
        <v>58</v>
      </c>
      <c r="C131" s="62" t="n">
        <f aca="false">(B131-0.5)/$B$233</f>
        <v>0.359375</v>
      </c>
      <c r="D131" s="62" t="n">
        <f aca="false">_xlfn.NORM.S.INV(C131)</f>
        <v>-0.360129891789569</v>
      </c>
      <c r="E131" s="12" t="n">
        <v>-0.00136000000000001</v>
      </c>
      <c r="F131" s="12" t="n">
        <v>-0.00216</v>
      </c>
      <c r="X131" s="12" t="n">
        <v>0.06816</v>
      </c>
      <c r="Y131" s="12" t="n">
        <v>0.00023999999999999</v>
      </c>
      <c r="AX131" s="11" t="s">
        <v>22</v>
      </c>
      <c r="AY131" s="12" t="n">
        <v>25</v>
      </c>
      <c r="AZ131" s="12" t="n">
        <v>7.5</v>
      </c>
      <c r="BA131" s="12" t="n">
        <v>10</v>
      </c>
      <c r="BB131" s="12" t="n">
        <v>1</v>
      </c>
      <c r="BC131" s="12" t="n">
        <v>100</v>
      </c>
      <c r="BD131" s="12" t="n">
        <v>3</v>
      </c>
      <c r="BE131" s="12" t="s">
        <v>23</v>
      </c>
      <c r="BF131" s="12" t="s">
        <v>24</v>
      </c>
      <c r="BG131" s="12" t="n">
        <v>1</v>
      </c>
      <c r="BH131" s="13" t="n">
        <v>0.1068</v>
      </c>
      <c r="BI131" s="34" t="s">
        <v>18</v>
      </c>
    </row>
    <row r="132" customFormat="false" ht="12.8" hidden="false" customHeight="false" outlineLevel="0" collapsed="false">
      <c r="B132" s="61" t="n">
        <v>59</v>
      </c>
      <c r="C132" s="62" t="n">
        <f aca="false">(B132-0.5)/$B$233</f>
        <v>0.365625</v>
      </c>
      <c r="D132" s="62" t="n">
        <f aca="false">_xlfn.NORM.S.INV(C132)</f>
        <v>-0.343463227930046</v>
      </c>
      <c r="E132" s="12" t="n">
        <v>-0.00136</v>
      </c>
      <c r="F132" s="12" t="n">
        <v>-0.0024</v>
      </c>
      <c r="X132" s="63" t="n">
        <v>0.06816</v>
      </c>
      <c r="Y132" s="63" t="n">
        <v>0.00023999999999999</v>
      </c>
      <c r="AX132" s="11" t="s">
        <v>22</v>
      </c>
      <c r="AY132" s="12" t="n">
        <v>25</v>
      </c>
      <c r="AZ132" s="12" t="n">
        <v>7.5</v>
      </c>
      <c r="BA132" s="12" t="n">
        <v>10</v>
      </c>
      <c r="BB132" s="12" t="n">
        <v>1</v>
      </c>
      <c r="BC132" s="12" t="n">
        <v>100</v>
      </c>
      <c r="BD132" s="12" t="n">
        <v>4</v>
      </c>
      <c r="BE132" s="12" t="s">
        <v>23</v>
      </c>
      <c r="BF132" s="12" t="s">
        <v>24</v>
      </c>
      <c r="BG132" s="12" t="n">
        <v>1</v>
      </c>
      <c r="BH132" s="13" t="n">
        <v>0.1012</v>
      </c>
      <c r="BI132" s="34" t="s">
        <v>19</v>
      </c>
    </row>
    <row r="133" customFormat="false" ht="12.8" hidden="false" customHeight="false" outlineLevel="0" collapsed="false">
      <c r="B133" s="61" t="n">
        <v>60</v>
      </c>
      <c r="C133" s="62" t="n">
        <f aca="false">(B133-0.5)/$B$233</f>
        <v>0.371875</v>
      </c>
      <c r="D133" s="62" t="n">
        <f aca="false">_xlfn.NORM.S.INV(C133)</f>
        <v>-0.326891434225336</v>
      </c>
      <c r="E133" s="12" t="n">
        <v>-0.00136</v>
      </c>
      <c r="F133" s="12" t="n">
        <v>-0.00232000000000002</v>
      </c>
      <c r="X133" s="59" t="n">
        <v>0.10136</v>
      </c>
      <c r="Y133" s="59" t="n">
        <v>0.00183999999999999</v>
      </c>
      <c r="AX133" s="11" t="s">
        <v>22</v>
      </c>
      <c r="AY133" s="12" t="n">
        <v>25</v>
      </c>
      <c r="AZ133" s="12" t="n">
        <v>7.5</v>
      </c>
      <c r="BA133" s="12" t="n">
        <v>10</v>
      </c>
      <c r="BB133" s="12" t="n">
        <v>3.5</v>
      </c>
      <c r="BC133" s="12" t="n">
        <v>0</v>
      </c>
      <c r="BD133" s="12" t="n">
        <v>0</v>
      </c>
      <c r="BE133" s="12" t="s">
        <v>23</v>
      </c>
      <c r="BF133" s="12" t="s">
        <v>24</v>
      </c>
      <c r="BG133" s="12" t="n">
        <v>1</v>
      </c>
      <c r="BH133" s="13" t="n">
        <v>0.0964</v>
      </c>
      <c r="BI133" s="34" t="s">
        <v>15</v>
      </c>
    </row>
    <row r="134" customFormat="false" ht="12.8" hidden="false" customHeight="false" outlineLevel="0" collapsed="false">
      <c r="B134" s="61" t="n">
        <v>61</v>
      </c>
      <c r="C134" s="62" t="n">
        <f aca="false">(B134-0.5)/$B$233</f>
        <v>0.378125</v>
      </c>
      <c r="D134" s="62" t="n">
        <f aca="false">_xlfn.NORM.S.INV(C134)</f>
        <v>-0.310408935455323</v>
      </c>
      <c r="E134" s="12" t="n">
        <v>-0.00128</v>
      </c>
      <c r="F134" s="12" t="n">
        <v>0.00023999999999999</v>
      </c>
      <c r="X134" s="12" t="n">
        <v>0.10136</v>
      </c>
      <c r="Y134" s="12" t="n">
        <v>0.00183999999999999</v>
      </c>
      <c r="AX134" s="11" t="s">
        <v>22</v>
      </c>
      <c r="AY134" s="12" t="n">
        <v>25</v>
      </c>
      <c r="AZ134" s="12" t="n">
        <v>7.5</v>
      </c>
      <c r="BA134" s="12" t="n">
        <v>10</v>
      </c>
      <c r="BB134" s="12" t="n">
        <v>3.5</v>
      </c>
      <c r="BC134" s="12" t="n">
        <v>0</v>
      </c>
      <c r="BD134" s="12" t="n">
        <v>1</v>
      </c>
      <c r="BE134" s="12" t="s">
        <v>23</v>
      </c>
      <c r="BF134" s="12" t="s">
        <v>24</v>
      </c>
      <c r="BG134" s="12" t="n">
        <v>1</v>
      </c>
      <c r="BH134" s="13" t="n">
        <v>0.0988</v>
      </c>
      <c r="BI134" s="34" t="s">
        <v>16</v>
      </c>
    </row>
    <row r="135" customFormat="false" ht="12.8" hidden="false" customHeight="false" outlineLevel="0" collapsed="false">
      <c r="B135" s="61" t="n">
        <v>62</v>
      </c>
      <c r="C135" s="62" t="n">
        <f aca="false">(B135-0.5)/$B$233</f>
        <v>0.384375</v>
      </c>
      <c r="D135" s="62" t="n">
        <f aca="false">_xlfn.NORM.S.INV(C135)</f>
        <v>-0.294010342900415</v>
      </c>
      <c r="E135" s="12" t="n">
        <v>-0.00128</v>
      </c>
      <c r="F135" s="12" t="n">
        <v>0.00023999999999999</v>
      </c>
      <c r="X135" s="12" t="n">
        <v>0.10016</v>
      </c>
      <c r="Y135" s="12" t="n">
        <v>-0.000159999999999993</v>
      </c>
      <c r="AX135" s="11" t="s">
        <v>22</v>
      </c>
      <c r="AY135" s="12" t="n">
        <v>25</v>
      </c>
      <c r="AZ135" s="12" t="n">
        <v>7.5</v>
      </c>
      <c r="BA135" s="12" t="n">
        <v>10</v>
      </c>
      <c r="BB135" s="12" t="n">
        <v>3.5</v>
      </c>
      <c r="BC135" s="12" t="n">
        <v>0</v>
      </c>
      <c r="BD135" s="12" t="n">
        <v>2</v>
      </c>
      <c r="BE135" s="12" t="s">
        <v>23</v>
      </c>
      <c r="BF135" s="12" t="s">
        <v>24</v>
      </c>
      <c r="BG135" s="12" t="n">
        <v>1</v>
      </c>
      <c r="BH135" s="13" t="n">
        <v>0.1032</v>
      </c>
      <c r="BI135" s="34" t="s">
        <v>17</v>
      </c>
    </row>
    <row r="136" customFormat="false" ht="12.8" hidden="false" customHeight="false" outlineLevel="0" collapsed="false">
      <c r="B136" s="61" t="n">
        <v>63</v>
      </c>
      <c r="C136" s="62" t="n">
        <f aca="false">(B136-0.5)/$B$233</f>
        <v>0.390625</v>
      </c>
      <c r="D136" s="62" t="n">
        <f aca="false">_xlfn.NORM.S.INV(C136)</f>
        <v>-0.277690439821577</v>
      </c>
      <c r="E136" s="12" t="n">
        <v>-0.00104000000000001</v>
      </c>
      <c r="F136" s="12" t="n">
        <v>0.00023999999999999</v>
      </c>
      <c r="X136" s="12" t="n">
        <v>0.10016</v>
      </c>
      <c r="Y136" s="12" t="n">
        <v>-0.000159999999999993</v>
      </c>
      <c r="AX136" s="11" t="s">
        <v>22</v>
      </c>
      <c r="AY136" s="12" t="n">
        <v>25</v>
      </c>
      <c r="AZ136" s="12" t="n">
        <v>7.5</v>
      </c>
      <c r="BA136" s="12" t="n">
        <v>10</v>
      </c>
      <c r="BB136" s="12" t="n">
        <v>3.5</v>
      </c>
      <c r="BC136" s="12" t="n">
        <v>0</v>
      </c>
      <c r="BD136" s="12" t="n">
        <v>3</v>
      </c>
      <c r="BE136" s="12" t="s">
        <v>23</v>
      </c>
      <c r="BF136" s="12" t="s">
        <v>24</v>
      </c>
      <c r="BG136" s="12" t="n">
        <v>1</v>
      </c>
      <c r="BH136" s="13" t="n">
        <v>0.1064</v>
      </c>
      <c r="BI136" s="34" t="s">
        <v>18</v>
      </c>
    </row>
    <row r="137" customFormat="false" ht="12.8" hidden="false" customHeight="false" outlineLevel="0" collapsed="false">
      <c r="B137" s="61" t="n">
        <v>64</v>
      </c>
      <c r="C137" s="62" t="n">
        <f aca="false">(B137-0.5)/$B$233</f>
        <v>0.396875</v>
      </c>
      <c r="D137" s="62" t="n">
        <f aca="false">_xlfn.NORM.S.INV(C137)</f>
        <v>-0.26144416792067</v>
      </c>
      <c r="E137" s="12" t="n">
        <v>-0.00104000000000001</v>
      </c>
      <c r="F137" s="12" t="n">
        <v>0.00023999999999999</v>
      </c>
      <c r="X137" s="12" t="n">
        <v>0.06816</v>
      </c>
      <c r="Y137" s="12" t="n">
        <v>0.00343999999999998</v>
      </c>
      <c r="AX137" s="11" t="s">
        <v>22</v>
      </c>
      <c r="AY137" s="12" t="n">
        <v>25</v>
      </c>
      <c r="AZ137" s="12" t="n">
        <v>7.5</v>
      </c>
      <c r="BA137" s="12" t="n">
        <v>10</v>
      </c>
      <c r="BB137" s="12" t="n">
        <v>3.5</v>
      </c>
      <c r="BC137" s="12" t="n">
        <v>0</v>
      </c>
      <c r="BD137" s="12" t="n">
        <v>4</v>
      </c>
      <c r="BE137" s="12" t="s">
        <v>23</v>
      </c>
      <c r="BF137" s="12" t="s">
        <v>24</v>
      </c>
      <c r="BG137" s="12" t="n">
        <v>1</v>
      </c>
      <c r="BH137" s="13" t="n">
        <v>0.1012</v>
      </c>
      <c r="BI137" s="34" t="s">
        <v>19</v>
      </c>
    </row>
    <row r="138" customFormat="false" ht="12.8" hidden="false" customHeight="false" outlineLevel="0" collapsed="false">
      <c r="B138" s="61" t="n">
        <v>65</v>
      </c>
      <c r="C138" s="62" t="n">
        <f aca="false">(B138-0.5)/$B$233</f>
        <v>0.403125</v>
      </c>
      <c r="D138" s="62" t="n">
        <f aca="false">_xlfn.NORM.S.INV(C138)</f>
        <v>-0.245266614682556</v>
      </c>
      <c r="E138" s="12" t="n">
        <v>-0.000960000000000016</v>
      </c>
      <c r="F138" s="12" t="n">
        <v>0.00183999999999999</v>
      </c>
      <c r="X138" s="12" t="n">
        <v>0.06816</v>
      </c>
      <c r="Y138" s="12" t="n">
        <v>0.00343999999999998</v>
      </c>
      <c r="AX138" s="11" t="s">
        <v>22</v>
      </c>
      <c r="AY138" s="12" t="n">
        <v>25</v>
      </c>
      <c r="AZ138" s="12" t="n">
        <v>7.5</v>
      </c>
      <c r="BA138" s="12" t="n">
        <v>10</v>
      </c>
      <c r="BB138" s="12" t="n">
        <v>3.5</v>
      </c>
      <c r="BC138" s="12" t="n">
        <v>100</v>
      </c>
      <c r="BD138" s="12" t="n">
        <v>0</v>
      </c>
      <c r="BE138" s="12" t="s">
        <v>23</v>
      </c>
      <c r="BF138" s="12" t="s">
        <v>24</v>
      </c>
      <c r="BG138" s="12" t="n">
        <v>1</v>
      </c>
      <c r="BH138" s="13" t="n">
        <v>0.0964</v>
      </c>
      <c r="BI138" s="34" t="s">
        <v>15</v>
      </c>
    </row>
    <row r="139" customFormat="false" ht="12.8" hidden="false" customHeight="false" outlineLevel="0" collapsed="false">
      <c r="B139" s="61" t="n">
        <v>66</v>
      </c>
      <c r="C139" s="62" t="n">
        <f aca="false">(B139-0.5)/$B$233</f>
        <v>0.409375</v>
      </c>
      <c r="D139" s="62" t="n">
        <f aca="false">_xlfn.NORM.S.INV(C139)</f>
        <v>-0.229153001510235</v>
      </c>
      <c r="E139" s="12" t="n">
        <v>-0.000960000000000016</v>
      </c>
      <c r="F139" s="12" t="n">
        <v>0.00183999999999999</v>
      </c>
      <c r="X139" s="12" t="n">
        <v>0.06816</v>
      </c>
      <c r="Y139" s="12" t="n">
        <v>0.00343999999999998</v>
      </c>
      <c r="AX139" s="11" t="s">
        <v>22</v>
      </c>
      <c r="AY139" s="12" t="n">
        <v>25</v>
      </c>
      <c r="AZ139" s="12" t="n">
        <v>7.5</v>
      </c>
      <c r="BA139" s="12" t="n">
        <v>10</v>
      </c>
      <c r="BB139" s="12" t="n">
        <v>3.5</v>
      </c>
      <c r="BC139" s="12" t="n">
        <v>100</v>
      </c>
      <c r="BD139" s="12" t="n">
        <v>1</v>
      </c>
      <c r="BE139" s="12" t="s">
        <v>23</v>
      </c>
      <c r="BF139" s="12" t="s">
        <v>24</v>
      </c>
      <c r="BG139" s="12" t="n">
        <v>1</v>
      </c>
      <c r="BH139" s="13" t="n">
        <v>0.0988</v>
      </c>
      <c r="BI139" s="34" t="s">
        <v>16</v>
      </c>
    </row>
    <row r="140" customFormat="false" ht="12.8" hidden="false" customHeight="false" outlineLevel="0" collapsed="false">
      <c r="B140" s="61" t="n">
        <v>67</v>
      </c>
      <c r="C140" s="62" t="n">
        <f aca="false">(B140-0.5)/$B$233</f>
        <v>0.415625</v>
      </c>
      <c r="D140" s="62" t="n">
        <f aca="false">_xlfn.NORM.S.INV(C140)</f>
        <v>-0.213098672572898</v>
      </c>
      <c r="E140" s="12" t="n">
        <v>-0.000560000000000005</v>
      </c>
      <c r="F140" s="12" t="n">
        <v>-0.000159999999999993</v>
      </c>
      <c r="X140" s="12" t="n">
        <v>0.06816</v>
      </c>
      <c r="Y140" s="12" t="n">
        <v>0.00343999999999998</v>
      </c>
      <c r="AX140" s="11" t="s">
        <v>22</v>
      </c>
      <c r="AY140" s="12" t="n">
        <v>25</v>
      </c>
      <c r="AZ140" s="12" t="n">
        <v>7.5</v>
      </c>
      <c r="BA140" s="12" t="n">
        <v>10</v>
      </c>
      <c r="BB140" s="12" t="n">
        <v>3.5</v>
      </c>
      <c r="BC140" s="12" t="n">
        <v>100</v>
      </c>
      <c r="BD140" s="12" t="n">
        <v>2</v>
      </c>
      <c r="BE140" s="12" t="s">
        <v>23</v>
      </c>
      <c r="BF140" s="12" t="s">
        <v>24</v>
      </c>
      <c r="BG140" s="12" t="n">
        <v>1</v>
      </c>
      <c r="BH140" s="13" t="n">
        <v>0.1028</v>
      </c>
      <c r="BI140" s="34" t="s">
        <v>17</v>
      </c>
    </row>
    <row r="141" customFormat="false" ht="12.8" hidden="false" customHeight="false" outlineLevel="0" collapsed="false">
      <c r="B141" s="61" t="n">
        <v>68</v>
      </c>
      <c r="C141" s="62" t="n">
        <f aca="false">(B141-0.5)/$B$233</f>
        <v>0.421875</v>
      </c>
      <c r="D141" s="62" t="n">
        <f aca="false">_xlfn.NORM.S.INV(C141)</f>
        <v>-0.197099084294312</v>
      </c>
      <c r="E141" s="12" t="n">
        <v>-0.000160000000000007</v>
      </c>
      <c r="F141" s="12" t="n">
        <v>-0.000159999999999993</v>
      </c>
      <c r="X141" s="12" t="n">
        <v>0.10024</v>
      </c>
      <c r="Y141" s="12" t="n">
        <v>-0.00264000000000002</v>
      </c>
      <c r="AX141" s="11" t="s">
        <v>22</v>
      </c>
      <c r="AY141" s="12" t="n">
        <v>25</v>
      </c>
      <c r="AZ141" s="12" t="n">
        <v>7.5</v>
      </c>
      <c r="BA141" s="12" t="n">
        <v>10</v>
      </c>
      <c r="BB141" s="12" t="n">
        <v>3.5</v>
      </c>
      <c r="BC141" s="12" t="n">
        <v>100</v>
      </c>
      <c r="BD141" s="12" t="n">
        <v>3</v>
      </c>
      <c r="BE141" s="12" t="s">
        <v>23</v>
      </c>
      <c r="BF141" s="12" t="s">
        <v>24</v>
      </c>
      <c r="BG141" s="12" t="n">
        <v>1</v>
      </c>
      <c r="BH141" s="13" t="n">
        <v>0.1064</v>
      </c>
      <c r="BI141" s="34" t="s">
        <v>18</v>
      </c>
    </row>
    <row r="142" customFormat="false" ht="12.8" hidden="false" customHeight="false" outlineLevel="0" collapsed="false">
      <c r="B142" s="61" t="n">
        <v>69</v>
      </c>
      <c r="C142" s="62" t="n">
        <f aca="false">(B142-0.5)/$B$233</f>
        <v>0.428125</v>
      </c>
      <c r="D142" s="62" t="n">
        <f aca="false">_xlfn.NORM.S.INV(C142)</f>
        <v>-0.181149795415536</v>
      </c>
      <c r="E142" s="12" t="n">
        <v>-0.000160000000000007</v>
      </c>
      <c r="F142" s="12" t="n">
        <v>0.00343999999999998</v>
      </c>
      <c r="X142" s="12" t="n">
        <v>0.10024</v>
      </c>
      <c r="Y142" s="12" t="n">
        <v>-0.00264000000000002</v>
      </c>
      <c r="AX142" s="11" t="s">
        <v>22</v>
      </c>
      <c r="AY142" s="12" t="n">
        <v>25</v>
      </c>
      <c r="AZ142" s="12" t="n">
        <v>7.5</v>
      </c>
      <c r="BA142" s="12" t="n">
        <v>10</v>
      </c>
      <c r="BB142" s="12" t="n">
        <v>3.5</v>
      </c>
      <c r="BC142" s="12" t="n">
        <v>100</v>
      </c>
      <c r="BD142" s="12" t="n">
        <v>4</v>
      </c>
      <c r="BE142" s="12" t="s">
        <v>23</v>
      </c>
      <c r="BF142" s="12" t="s">
        <v>24</v>
      </c>
      <c r="BG142" s="12" t="n">
        <v>1</v>
      </c>
      <c r="BH142" s="13" t="n">
        <v>0.1012</v>
      </c>
      <c r="BI142" s="34" t="s">
        <v>19</v>
      </c>
    </row>
    <row r="143" customFormat="false" ht="12.8" hidden="false" customHeight="false" outlineLevel="0" collapsed="false">
      <c r="B143" s="61" t="n">
        <v>70</v>
      </c>
      <c r="C143" s="62" t="n">
        <f aca="false">(B143-0.5)/$B$233</f>
        <v>0.434375</v>
      </c>
      <c r="D143" s="62" t="n">
        <f aca="false">_xlfn.NORM.S.INV(C143)</f>
        <v>-0.165246457571776</v>
      </c>
      <c r="E143" s="12" t="n">
        <v>-0.000160000000000007</v>
      </c>
      <c r="F143" s="12" t="n">
        <v>0.00343999999999998</v>
      </c>
      <c r="X143" s="12" t="n">
        <v>0.09888</v>
      </c>
      <c r="Y143" s="12" t="n">
        <v>-0.00327999999999999</v>
      </c>
      <c r="AX143" s="11" t="s">
        <v>22</v>
      </c>
      <c r="AY143" s="12" t="n">
        <v>25</v>
      </c>
      <c r="AZ143" s="12" t="n">
        <v>7.5</v>
      </c>
      <c r="BA143" s="12" t="n">
        <v>15</v>
      </c>
      <c r="BB143" s="12" t="n">
        <v>1</v>
      </c>
      <c r="BC143" s="12" t="n">
        <v>0</v>
      </c>
      <c r="BD143" s="12" t="n">
        <v>0</v>
      </c>
      <c r="BE143" s="12" t="s">
        <v>23</v>
      </c>
      <c r="BF143" s="12" t="s">
        <v>24</v>
      </c>
      <c r="BG143" s="12" t="n">
        <v>1</v>
      </c>
      <c r="BH143" s="13" t="n">
        <v>0.0644</v>
      </c>
      <c r="BI143" s="34" t="s">
        <v>15</v>
      </c>
    </row>
    <row r="144" customFormat="false" ht="12.8" hidden="false" customHeight="false" outlineLevel="0" collapsed="false">
      <c r="B144" s="61" t="n">
        <v>71</v>
      </c>
      <c r="C144" s="62" t="n">
        <f aca="false">(B144-0.5)/$B$233</f>
        <v>0.440625</v>
      </c>
      <c r="D144" s="62" t="n">
        <f aca="false">_xlfn.NORM.S.INV(C144)</f>
        <v>-0.149384806328247</v>
      </c>
      <c r="E144" s="12" t="n">
        <v>-0.000160000000000007</v>
      </c>
      <c r="F144" s="12" t="n">
        <v>0.00343999999999998</v>
      </c>
      <c r="X144" s="12" t="n">
        <v>0.09856</v>
      </c>
      <c r="Y144" s="12" t="n">
        <v>-0.00336</v>
      </c>
      <c r="AX144" s="11" t="s">
        <v>22</v>
      </c>
      <c r="AY144" s="12" t="n">
        <v>25</v>
      </c>
      <c r="AZ144" s="12" t="n">
        <v>7.5</v>
      </c>
      <c r="BA144" s="12" t="n">
        <v>15</v>
      </c>
      <c r="BB144" s="12" t="n">
        <v>1</v>
      </c>
      <c r="BC144" s="12" t="n">
        <v>0</v>
      </c>
      <c r="BD144" s="12" t="n">
        <v>1</v>
      </c>
      <c r="BE144" s="12" t="s">
        <v>23</v>
      </c>
      <c r="BF144" s="12" t="s">
        <v>24</v>
      </c>
      <c r="BG144" s="12" t="n">
        <v>1</v>
      </c>
      <c r="BH144" s="13" t="n">
        <v>0.0684</v>
      </c>
      <c r="BI144" s="34" t="s">
        <v>16</v>
      </c>
    </row>
    <row r="145" customFormat="false" ht="12.8" hidden="false" customHeight="false" outlineLevel="0" collapsed="false">
      <c r="B145" s="61" t="n">
        <v>72</v>
      </c>
      <c r="C145" s="62" t="n">
        <f aca="false">(B145-0.5)/$B$233</f>
        <v>0.446875</v>
      </c>
      <c r="D145" s="62" t="n">
        <f aca="false">_xlfn.NORM.S.INV(C145)</f>
        <v>-0.133560652624314</v>
      </c>
      <c r="E145" s="12" t="n">
        <v>-0.000160000000000007</v>
      </c>
      <c r="F145" s="12" t="n">
        <v>0.00343999999999998</v>
      </c>
      <c r="X145" s="12" t="n">
        <v>0.06776</v>
      </c>
      <c r="Y145" s="12" t="n">
        <v>0.00183999999999999</v>
      </c>
      <c r="AX145" s="11" t="s">
        <v>22</v>
      </c>
      <c r="AY145" s="12" t="n">
        <v>25</v>
      </c>
      <c r="AZ145" s="12" t="n">
        <v>7.5</v>
      </c>
      <c r="BA145" s="12" t="n">
        <v>15</v>
      </c>
      <c r="BB145" s="12" t="n">
        <v>1</v>
      </c>
      <c r="BC145" s="12" t="n">
        <v>0</v>
      </c>
      <c r="BD145" s="12" t="n">
        <v>2</v>
      </c>
      <c r="BE145" s="12" t="s">
        <v>23</v>
      </c>
      <c r="BF145" s="12" t="s">
        <v>24</v>
      </c>
      <c r="BG145" s="12" t="n">
        <v>1</v>
      </c>
      <c r="BH145" s="13" t="n">
        <v>0.0716</v>
      </c>
      <c r="BI145" s="34" t="s">
        <v>17</v>
      </c>
    </row>
    <row r="146" customFormat="false" ht="12.8" hidden="false" customHeight="false" outlineLevel="0" collapsed="false">
      <c r="B146" s="61" t="n">
        <v>73</v>
      </c>
      <c r="C146" s="62" t="n">
        <f aca="false">(B146-0.5)/$B$233</f>
        <v>0.453125</v>
      </c>
      <c r="D146" s="62" t="n">
        <f aca="false">_xlfn.NORM.S.INV(C146)</f>
        <v>-0.117769874579095</v>
      </c>
      <c r="E146" s="12" t="n">
        <v>-0.000160000000000007</v>
      </c>
      <c r="F146" s="12" t="n">
        <v>-0.00264000000000002</v>
      </c>
      <c r="X146" s="12" t="n">
        <v>0.06776</v>
      </c>
      <c r="Y146" s="12" t="n">
        <v>0.00183999999999999</v>
      </c>
      <c r="AX146" s="11" t="s">
        <v>22</v>
      </c>
      <c r="AY146" s="12" t="n">
        <v>25</v>
      </c>
      <c r="AZ146" s="12" t="n">
        <v>7.5</v>
      </c>
      <c r="BA146" s="12" t="n">
        <v>15</v>
      </c>
      <c r="BB146" s="12" t="n">
        <v>1</v>
      </c>
      <c r="BC146" s="12" t="n">
        <v>0</v>
      </c>
      <c r="BD146" s="12" t="n">
        <v>3</v>
      </c>
      <c r="BE146" s="12" t="s">
        <v>23</v>
      </c>
      <c r="BF146" s="12" t="s">
        <v>24</v>
      </c>
      <c r="BG146" s="12" t="n">
        <v>1</v>
      </c>
      <c r="BH146" s="13" t="n">
        <v>0.0668</v>
      </c>
      <c r="BI146" s="34" t="s">
        <v>18</v>
      </c>
    </row>
    <row r="147" customFormat="false" ht="12.8" hidden="false" customHeight="false" outlineLevel="0" collapsed="false">
      <c r="B147" s="61" t="n">
        <v>74</v>
      </c>
      <c r="C147" s="62" t="n">
        <f aca="false">(B147-0.5)/$B$233</f>
        <v>0.459375</v>
      </c>
      <c r="D147" s="62" t="n">
        <f aca="false">_xlfn.NORM.S.INV(C147)</f>
        <v>-0.102008409615026</v>
      </c>
      <c r="E147" s="12" t="n">
        <v>-0.000159999999999993</v>
      </c>
      <c r="F147" s="12" t="n">
        <v>-0.00264000000000002</v>
      </c>
      <c r="X147" s="12" t="n">
        <v>0.06768</v>
      </c>
      <c r="Y147" s="12" t="n">
        <v>0.00192000000000001</v>
      </c>
      <c r="AX147" s="11" t="s">
        <v>22</v>
      </c>
      <c r="AY147" s="12" t="n">
        <v>25</v>
      </c>
      <c r="AZ147" s="12" t="n">
        <v>7.5</v>
      </c>
      <c r="BA147" s="12" t="n">
        <v>15</v>
      </c>
      <c r="BB147" s="12" t="n">
        <v>1</v>
      </c>
      <c r="BC147" s="12" t="n">
        <v>0</v>
      </c>
      <c r="BD147" s="12" t="n">
        <v>4</v>
      </c>
      <c r="BE147" s="12" t="s">
        <v>23</v>
      </c>
      <c r="BF147" s="12" t="s">
        <v>24</v>
      </c>
      <c r="BG147" s="12" t="n">
        <v>1</v>
      </c>
      <c r="BH147" s="13" t="n">
        <v>0.0696</v>
      </c>
      <c r="BI147" s="34" t="s">
        <v>19</v>
      </c>
    </row>
    <row r="148" customFormat="false" ht="12.8" hidden="false" customHeight="false" outlineLevel="0" collapsed="false">
      <c r="B148" s="61" t="n">
        <v>75</v>
      </c>
      <c r="C148" s="62" t="n">
        <f aca="false">(B148-0.5)/$B$233</f>
        <v>0.465625</v>
      </c>
      <c r="D148" s="62" t="n">
        <f aca="false">_xlfn.NORM.S.INV(C148)</f>
        <v>-0.0862722468588067</v>
      </c>
      <c r="E148" s="12" t="n">
        <v>-0.000159999999999993</v>
      </c>
      <c r="F148" s="12" t="n">
        <v>-0.00327999999999999</v>
      </c>
      <c r="X148" s="12" t="n">
        <v>0.06768</v>
      </c>
      <c r="Y148" s="12" t="n">
        <v>0.00192000000000001</v>
      </c>
      <c r="AX148" s="11" t="s">
        <v>22</v>
      </c>
      <c r="AY148" s="12" t="n">
        <v>25</v>
      </c>
      <c r="AZ148" s="12" t="n">
        <v>7.5</v>
      </c>
      <c r="BA148" s="12" t="n">
        <v>15</v>
      </c>
      <c r="BB148" s="12" t="n">
        <v>1</v>
      </c>
      <c r="BC148" s="12" t="n">
        <v>100</v>
      </c>
      <c r="BD148" s="12" t="n">
        <v>0</v>
      </c>
      <c r="BE148" s="12" t="s">
        <v>23</v>
      </c>
      <c r="BF148" s="12" t="s">
        <v>24</v>
      </c>
      <c r="BG148" s="12" t="n">
        <v>1</v>
      </c>
      <c r="BH148" s="13" t="n">
        <v>0.0644</v>
      </c>
      <c r="BI148" s="34" t="s">
        <v>15</v>
      </c>
    </row>
    <row r="149" customFormat="false" ht="12.8" hidden="false" customHeight="false" outlineLevel="0" collapsed="false">
      <c r="B149" s="61" t="n">
        <v>76</v>
      </c>
      <c r="C149" s="62" t="n">
        <f aca="false">(B149-0.5)/$B$233</f>
        <v>0.471875</v>
      </c>
      <c r="D149" s="62" t="n">
        <f aca="false">_xlfn.NORM.S.INV(C149)</f>
        <v>-0.0705574197816676</v>
      </c>
      <c r="E149" s="12" t="n">
        <v>-7.99999999999967E-005</v>
      </c>
      <c r="F149" s="12" t="n">
        <v>-0.00336</v>
      </c>
      <c r="X149" s="12" t="n">
        <v>0.10136</v>
      </c>
      <c r="Y149" s="12" t="n">
        <v>0.00183999999999999</v>
      </c>
      <c r="AX149" s="11" t="s">
        <v>22</v>
      </c>
      <c r="AY149" s="12" t="n">
        <v>25</v>
      </c>
      <c r="AZ149" s="12" t="n">
        <v>7.5</v>
      </c>
      <c r="BA149" s="12" t="n">
        <v>15</v>
      </c>
      <c r="BB149" s="12" t="n">
        <v>1</v>
      </c>
      <c r="BC149" s="12" t="n">
        <v>100</v>
      </c>
      <c r="BD149" s="12" t="n">
        <v>1</v>
      </c>
      <c r="BE149" s="12" t="s">
        <v>23</v>
      </c>
      <c r="BF149" s="12" t="s">
        <v>24</v>
      </c>
      <c r="BG149" s="12" t="n">
        <v>1</v>
      </c>
      <c r="BH149" s="13" t="n">
        <v>0.0684</v>
      </c>
      <c r="BI149" s="34" t="s">
        <v>16</v>
      </c>
    </row>
    <row r="150" customFormat="false" ht="12.8" hidden="false" customHeight="false" outlineLevel="0" collapsed="false">
      <c r="B150" s="61" t="n">
        <v>77</v>
      </c>
      <c r="C150" s="62" t="n">
        <f aca="false">(B150-0.5)/$B$233</f>
        <v>0.478125</v>
      </c>
      <c r="D150" s="62" t="n">
        <f aca="false">_xlfn.NORM.S.INV(C150)</f>
        <v>-0.0548599990429864</v>
      </c>
      <c r="E150" s="12" t="n">
        <v>0</v>
      </c>
      <c r="F150" s="12" t="n">
        <v>0.00183999999999999</v>
      </c>
      <c r="X150" s="12" t="n">
        <v>0.10136</v>
      </c>
      <c r="Y150" s="12" t="n">
        <v>0.00183999999999999</v>
      </c>
      <c r="AX150" s="11" t="s">
        <v>22</v>
      </c>
      <c r="AY150" s="12" t="n">
        <v>25</v>
      </c>
      <c r="AZ150" s="12" t="n">
        <v>7.5</v>
      </c>
      <c r="BA150" s="12" t="n">
        <v>15</v>
      </c>
      <c r="BB150" s="12" t="n">
        <v>1</v>
      </c>
      <c r="BC150" s="12" t="n">
        <v>100</v>
      </c>
      <c r="BD150" s="12" t="n">
        <v>2</v>
      </c>
      <c r="BE150" s="12" t="s">
        <v>23</v>
      </c>
      <c r="BF150" s="12" t="s">
        <v>24</v>
      </c>
      <c r="BG150" s="12" t="n">
        <v>1</v>
      </c>
      <c r="BH150" s="13" t="n">
        <v>0.0716</v>
      </c>
      <c r="BI150" s="34" t="s">
        <v>17</v>
      </c>
    </row>
    <row r="151" customFormat="false" ht="12.8" hidden="false" customHeight="false" outlineLevel="0" collapsed="false">
      <c r="B151" s="61" t="n">
        <v>78</v>
      </c>
      <c r="C151" s="62" t="n">
        <f aca="false">(B151-0.5)/$B$233</f>
        <v>0.484375</v>
      </c>
      <c r="D151" s="62" t="n">
        <f aca="false">_xlfn.NORM.S.INV(C151)</f>
        <v>-0.0391760855030976</v>
      </c>
      <c r="E151" s="12" t="n">
        <v>0</v>
      </c>
      <c r="F151" s="12" t="n">
        <v>0.00183999999999999</v>
      </c>
      <c r="X151" s="12" t="n">
        <v>0.1012</v>
      </c>
      <c r="Y151" s="12" t="n">
        <v>0.002</v>
      </c>
      <c r="AX151" s="11" t="s">
        <v>22</v>
      </c>
      <c r="AY151" s="12" t="n">
        <v>25</v>
      </c>
      <c r="AZ151" s="12" t="n">
        <v>7.5</v>
      </c>
      <c r="BA151" s="12" t="n">
        <v>15</v>
      </c>
      <c r="BB151" s="12" t="n">
        <v>1</v>
      </c>
      <c r="BC151" s="12" t="n">
        <v>100</v>
      </c>
      <c r="BD151" s="12" t="n">
        <v>3</v>
      </c>
      <c r="BE151" s="12" t="s">
        <v>23</v>
      </c>
      <c r="BF151" s="12" t="s">
        <v>24</v>
      </c>
      <c r="BG151" s="12" t="n">
        <v>1</v>
      </c>
      <c r="BH151" s="13" t="n">
        <v>0.0668</v>
      </c>
      <c r="BI151" s="34" t="s">
        <v>18</v>
      </c>
    </row>
    <row r="152" customFormat="false" ht="12.8" hidden="false" customHeight="false" outlineLevel="0" collapsed="false">
      <c r="B152" s="61" t="n">
        <v>79</v>
      </c>
      <c r="C152" s="62" t="n">
        <f aca="false">(B152-0.5)/$B$233</f>
        <v>0.490625</v>
      </c>
      <c r="D152" s="62" t="n">
        <f aca="false">_xlfn.NORM.S.INV(C152)</f>
        <v>-0.0235018033725941</v>
      </c>
      <c r="E152" s="12" t="n">
        <v>0</v>
      </c>
      <c r="F152" s="12" t="n">
        <v>0.00192000000000001</v>
      </c>
      <c r="X152" s="12" t="n">
        <v>0.1012</v>
      </c>
      <c r="Y152" s="12" t="n">
        <v>0.002</v>
      </c>
      <c r="AX152" s="11" t="s">
        <v>22</v>
      </c>
      <c r="AY152" s="12" t="n">
        <v>25</v>
      </c>
      <c r="AZ152" s="12" t="n">
        <v>7.5</v>
      </c>
      <c r="BA152" s="12" t="n">
        <v>15</v>
      </c>
      <c r="BB152" s="12" t="n">
        <v>1</v>
      </c>
      <c r="BC152" s="12" t="n">
        <v>100</v>
      </c>
      <c r="BD152" s="12" t="n">
        <v>4</v>
      </c>
      <c r="BE152" s="12" t="s">
        <v>23</v>
      </c>
      <c r="BF152" s="12" t="s">
        <v>24</v>
      </c>
      <c r="BG152" s="12" t="n">
        <v>1</v>
      </c>
      <c r="BH152" s="13" t="n">
        <v>0.0696</v>
      </c>
      <c r="BI152" s="34" t="s">
        <v>19</v>
      </c>
    </row>
    <row r="153" customFormat="false" ht="12.8" hidden="false" customHeight="false" outlineLevel="0" collapsed="false">
      <c r="B153" s="61" t="n">
        <v>80</v>
      </c>
      <c r="C153" s="62" t="n">
        <f aca="false">(B153-0.5)/$B$233</f>
        <v>0.496875</v>
      </c>
      <c r="D153" s="62" t="n">
        <f aca="false">_xlfn.NORM.S.INV(C153)</f>
        <v>-0.00783329346660091</v>
      </c>
      <c r="E153" s="12" t="n">
        <v>7.99999999999829E-005</v>
      </c>
      <c r="F153" s="12" t="n">
        <v>0.00192000000000001</v>
      </c>
      <c r="X153" s="12" t="n">
        <v>0.06816</v>
      </c>
      <c r="Y153" s="12" t="n">
        <v>0.00343999999999998</v>
      </c>
      <c r="AX153" s="11" t="s">
        <v>22</v>
      </c>
      <c r="AY153" s="12" t="n">
        <v>25</v>
      </c>
      <c r="AZ153" s="12" t="n">
        <v>7.5</v>
      </c>
      <c r="BA153" s="12" t="n">
        <v>15</v>
      </c>
      <c r="BB153" s="12" t="n">
        <v>3.5</v>
      </c>
      <c r="BC153" s="12" t="n">
        <v>0</v>
      </c>
      <c r="BD153" s="12" t="n">
        <v>0</v>
      </c>
      <c r="BE153" s="12" t="s">
        <v>23</v>
      </c>
      <c r="BF153" s="12" t="s">
        <v>24</v>
      </c>
      <c r="BG153" s="12" t="n">
        <v>1</v>
      </c>
      <c r="BH153" s="13" t="n">
        <v>0.0644</v>
      </c>
      <c r="BI153" s="34" t="s">
        <v>15</v>
      </c>
    </row>
    <row r="154" customFormat="false" ht="12.8" hidden="false" customHeight="false" outlineLevel="0" collapsed="false">
      <c r="B154" s="64" t="n">
        <f aca="false">$B153+1</f>
        <v>81</v>
      </c>
      <c r="C154" s="62" t="n">
        <f aca="false">(B154-0.5)/$B$233</f>
        <v>0.503125</v>
      </c>
      <c r="D154" s="62" t="n">
        <f aca="false">_xlfn.NORM.S.INV(C154)</f>
        <v>0.00783329346660105</v>
      </c>
      <c r="E154" s="12" t="n">
        <v>0.00023999999999999</v>
      </c>
      <c r="F154" s="12" t="n">
        <v>0.00183999999999999</v>
      </c>
      <c r="X154" s="12" t="n">
        <v>0.06816</v>
      </c>
      <c r="Y154" s="12" t="n">
        <v>0.00343999999999998</v>
      </c>
      <c r="AX154" s="11" t="s">
        <v>22</v>
      </c>
      <c r="AY154" s="12" t="n">
        <v>25</v>
      </c>
      <c r="AZ154" s="12" t="n">
        <v>7.5</v>
      </c>
      <c r="BA154" s="12" t="n">
        <v>15</v>
      </c>
      <c r="BB154" s="12" t="n">
        <v>3.5</v>
      </c>
      <c r="BC154" s="12" t="n">
        <v>0</v>
      </c>
      <c r="BD154" s="12" t="n">
        <v>1</v>
      </c>
      <c r="BE154" s="12" t="s">
        <v>23</v>
      </c>
      <c r="BF154" s="12" t="s">
        <v>24</v>
      </c>
      <c r="BG154" s="12" t="n">
        <v>1</v>
      </c>
      <c r="BH154" s="13" t="n">
        <v>0.0684</v>
      </c>
      <c r="BI154" s="34" t="s">
        <v>16</v>
      </c>
    </row>
    <row r="155" customFormat="false" ht="12.8" hidden="false" customHeight="false" outlineLevel="0" collapsed="false">
      <c r="B155" s="64" t="n">
        <f aca="false">$B154+1</f>
        <v>82</v>
      </c>
      <c r="C155" s="62" t="n">
        <f aca="false">(B155-0.5)/$B$233</f>
        <v>0.509375</v>
      </c>
      <c r="D155" s="62" t="n">
        <f aca="false">_xlfn.NORM.S.INV(C155)</f>
        <v>0.0235018033725941</v>
      </c>
      <c r="E155" s="12" t="n">
        <v>0.00023999999999999</v>
      </c>
      <c r="F155" s="12" t="n">
        <v>0.00183999999999999</v>
      </c>
      <c r="X155" s="12" t="n">
        <v>0.06816</v>
      </c>
      <c r="Y155" s="12" t="n">
        <v>0.00343999999999998</v>
      </c>
      <c r="AX155" s="11" t="s">
        <v>22</v>
      </c>
      <c r="AY155" s="12" t="n">
        <v>25</v>
      </c>
      <c r="AZ155" s="12" t="n">
        <v>7.5</v>
      </c>
      <c r="BA155" s="12" t="n">
        <v>15</v>
      </c>
      <c r="BB155" s="12" t="n">
        <v>3.5</v>
      </c>
      <c r="BC155" s="12" t="n">
        <v>0</v>
      </c>
      <c r="BD155" s="12" t="n">
        <v>2</v>
      </c>
      <c r="BE155" s="12" t="s">
        <v>23</v>
      </c>
      <c r="BF155" s="12" t="s">
        <v>24</v>
      </c>
      <c r="BG155" s="12" t="n">
        <v>1</v>
      </c>
      <c r="BH155" s="13" t="n">
        <v>0.0716</v>
      </c>
      <c r="BI155" s="34" t="s">
        <v>17</v>
      </c>
    </row>
    <row r="156" customFormat="false" ht="12.8" hidden="false" customHeight="false" outlineLevel="0" collapsed="false">
      <c r="B156" s="64" t="n">
        <f aca="false">$B155+1</f>
        <v>83</v>
      </c>
      <c r="C156" s="62" t="n">
        <f aca="false">(B156-0.5)/$B$233</f>
        <v>0.515625</v>
      </c>
      <c r="D156" s="62" t="n">
        <f aca="false">_xlfn.NORM.S.INV(C156)</f>
        <v>0.0391760855030976</v>
      </c>
      <c r="E156" s="12" t="n">
        <v>0.00023999999999999</v>
      </c>
      <c r="F156" s="12" t="n">
        <v>0.002</v>
      </c>
      <c r="X156" s="12" t="n">
        <v>0.06816</v>
      </c>
      <c r="Y156" s="12" t="n">
        <v>0.00343999999999998</v>
      </c>
      <c r="AX156" s="11" t="s">
        <v>22</v>
      </c>
      <c r="AY156" s="12" t="n">
        <v>25</v>
      </c>
      <c r="AZ156" s="12" t="n">
        <v>7.5</v>
      </c>
      <c r="BA156" s="12" t="n">
        <v>15</v>
      </c>
      <c r="BB156" s="12" t="n">
        <v>3.5</v>
      </c>
      <c r="BC156" s="12" t="n">
        <v>0</v>
      </c>
      <c r="BD156" s="12" t="n">
        <v>3</v>
      </c>
      <c r="BE156" s="12" t="s">
        <v>23</v>
      </c>
      <c r="BF156" s="12" t="s">
        <v>24</v>
      </c>
      <c r="BG156" s="12" t="n">
        <v>1</v>
      </c>
      <c r="BH156" s="13" t="n">
        <v>0.0668</v>
      </c>
      <c r="BI156" s="34" t="s">
        <v>18</v>
      </c>
    </row>
    <row r="157" customFormat="false" ht="12.8" hidden="false" customHeight="false" outlineLevel="0" collapsed="false">
      <c r="B157" s="64" t="n">
        <f aca="false">$B156+1</f>
        <v>84</v>
      </c>
      <c r="C157" s="62" t="n">
        <f aca="false">(B157-0.5)/$B$233</f>
        <v>0.521875</v>
      </c>
      <c r="D157" s="62" t="n">
        <f aca="false">_xlfn.NORM.S.INV(C157)</f>
        <v>0.0548599990429864</v>
      </c>
      <c r="E157" s="12" t="n">
        <v>0.00023999999999999</v>
      </c>
      <c r="F157" s="12" t="n">
        <v>0.002</v>
      </c>
      <c r="X157" s="12" t="n">
        <v>0.10136</v>
      </c>
      <c r="Y157" s="12" t="n">
        <v>0.00183999999999999</v>
      </c>
      <c r="AX157" s="11" t="s">
        <v>22</v>
      </c>
      <c r="AY157" s="12" t="n">
        <v>25</v>
      </c>
      <c r="AZ157" s="12" t="n">
        <v>7.5</v>
      </c>
      <c r="BA157" s="12" t="n">
        <v>15</v>
      </c>
      <c r="BB157" s="12" t="n">
        <v>3.5</v>
      </c>
      <c r="BC157" s="12" t="n">
        <v>0</v>
      </c>
      <c r="BD157" s="12" t="n">
        <v>4</v>
      </c>
      <c r="BE157" s="12" t="s">
        <v>23</v>
      </c>
      <c r="BF157" s="12" t="s">
        <v>24</v>
      </c>
      <c r="BG157" s="12" t="n">
        <v>1</v>
      </c>
      <c r="BH157" s="13" t="n">
        <v>0.0696</v>
      </c>
      <c r="BI157" s="34" t="s">
        <v>19</v>
      </c>
    </row>
    <row r="158" customFormat="false" ht="12.8" hidden="false" customHeight="false" outlineLevel="0" collapsed="false">
      <c r="B158" s="64" t="n">
        <f aca="false">$B157+1</f>
        <v>85</v>
      </c>
      <c r="C158" s="62" t="n">
        <f aca="false">(B158-0.5)/$B$233</f>
        <v>0.528125</v>
      </c>
      <c r="D158" s="62" t="n">
        <f aca="false">_xlfn.NORM.S.INV(C158)</f>
        <v>0.0705574197816675</v>
      </c>
      <c r="E158" s="12" t="n">
        <v>0.00023999999999999</v>
      </c>
      <c r="F158" s="12" t="n">
        <v>0.00343999999999998</v>
      </c>
      <c r="X158" s="12" t="n">
        <v>0.10136</v>
      </c>
      <c r="Y158" s="12" t="n">
        <v>0.00183999999999999</v>
      </c>
      <c r="AX158" s="11" t="s">
        <v>22</v>
      </c>
      <c r="AY158" s="12" t="n">
        <v>25</v>
      </c>
      <c r="AZ158" s="12" t="n">
        <v>7.5</v>
      </c>
      <c r="BA158" s="12" t="n">
        <v>15</v>
      </c>
      <c r="BB158" s="12" t="n">
        <v>3.5</v>
      </c>
      <c r="BC158" s="12" t="n">
        <v>100</v>
      </c>
      <c r="BD158" s="12" t="n">
        <v>0</v>
      </c>
      <c r="BE158" s="12" t="s">
        <v>23</v>
      </c>
      <c r="BF158" s="12" t="s">
        <v>24</v>
      </c>
      <c r="BG158" s="12" t="n">
        <v>1</v>
      </c>
      <c r="BH158" s="13" t="n">
        <v>0.0644</v>
      </c>
      <c r="BI158" s="34" t="s">
        <v>15</v>
      </c>
    </row>
    <row r="159" customFormat="false" ht="12.8" hidden="false" customHeight="false" outlineLevel="0" collapsed="false">
      <c r="B159" s="64" t="n">
        <f aca="false">$B158+1</f>
        <v>86</v>
      </c>
      <c r="C159" s="62" t="n">
        <f aca="false">(B159-0.5)/$B$233</f>
        <v>0.534375</v>
      </c>
      <c r="D159" s="62" t="n">
        <f aca="false">_xlfn.NORM.S.INV(C159)</f>
        <v>0.0862722468588068</v>
      </c>
      <c r="E159" s="12" t="n">
        <v>0.00023999999999999</v>
      </c>
      <c r="F159" s="12" t="n">
        <v>0.00343999999999998</v>
      </c>
      <c r="X159" s="12" t="n">
        <v>0.1012</v>
      </c>
      <c r="Y159" s="12" t="n">
        <v>0.002</v>
      </c>
      <c r="AX159" s="11" t="s">
        <v>22</v>
      </c>
      <c r="AY159" s="12" t="n">
        <v>25</v>
      </c>
      <c r="AZ159" s="12" t="n">
        <v>7.5</v>
      </c>
      <c r="BA159" s="12" t="n">
        <v>15</v>
      </c>
      <c r="BB159" s="12" t="n">
        <v>3.5</v>
      </c>
      <c r="BC159" s="12" t="n">
        <v>100</v>
      </c>
      <c r="BD159" s="12" t="n">
        <v>1</v>
      </c>
      <c r="BE159" s="12" t="s">
        <v>23</v>
      </c>
      <c r="BF159" s="12" t="s">
        <v>24</v>
      </c>
      <c r="BG159" s="12" t="n">
        <v>1</v>
      </c>
      <c r="BH159" s="13" t="n">
        <v>0.0684</v>
      </c>
      <c r="BI159" s="34" t="s">
        <v>16</v>
      </c>
    </row>
    <row r="160" customFormat="false" ht="12.8" hidden="false" customHeight="false" outlineLevel="0" collapsed="false">
      <c r="B160" s="64" t="n">
        <f aca="false">$B159+1</f>
        <v>87</v>
      </c>
      <c r="C160" s="62" t="n">
        <f aca="false">(B160-0.5)/$B$233</f>
        <v>0.540625</v>
      </c>
      <c r="D160" s="62" t="n">
        <f aca="false">_xlfn.NORM.S.INV(C160)</f>
        <v>0.102008409615026</v>
      </c>
      <c r="E160" s="12" t="n">
        <v>0.00023999999999999</v>
      </c>
      <c r="F160" s="12" t="n">
        <v>0.00343999999999998</v>
      </c>
      <c r="X160" s="12" t="n">
        <v>0.10112</v>
      </c>
      <c r="Y160" s="12" t="n">
        <v>0.00167999999999999</v>
      </c>
      <c r="AX160" s="11" t="s">
        <v>22</v>
      </c>
      <c r="AY160" s="12" t="n">
        <v>25</v>
      </c>
      <c r="AZ160" s="12" t="n">
        <v>7.5</v>
      </c>
      <c r="BA160" s="12" t="n">
        <v>15</v>
      </c>
      <c r="BB160" s="12" t="n">
        <v>3.5</v>
      </c>
      <c r="BC160" s="12" t="n">
        <v>100</v>
      </c>
      <c r="BD160" s="12" t="n">
        <v>2</v>
      </c>
      <c r="BE160" s="12" t="s">
        <v>23</v>
      </c>
      <c r="BF160" s="12" t="s">
        <v>24</v>
      </c>
      <c r="BG160" s="12" t="n">
        <v>1</v>
      </c>
      <c r="BH160" s="13" t="n">
        <v>0.0716</v>
      </c>
      <c r="BI160" s="34" t="s">
        <v>17</v>
      </c>
    </row>
    <row r="161" customFormat="false" ht="12.8" hidden="false" customHeight="false" outlineLevel="0" collapsed="false">
      <c r="B161" s="64" t="n">
        <f aca="false">$B160+1</f>
        <v>88</v>
      </c>
      <c r="C161" s="62" t="n">
        <f aca="false">(B161-0.5)/$B$233</f>
        <v>0.546875</v>
      </c>
      <c r="D161" s="62" t="n">
        <f aca="false">_xlfn.NORM.S.INV(C161)</f>
        <v>0.117769874579095</v>
      </c>
      <c r="E161" s="12" t="n">
        <v>0.00023999999999999</v>
      </c>
      <c r="F161" s="12" t="n">
        <v>0.00343999999999998</v>
      </c>
      <c r="X161" s="12" t="n">
        <v>0.06816</v>
      </c>
      <c r="Y161" s="12" t="n">
        <v>0.00343999999999998</v>
      </c>
      <c r="AX161" s="11" t="s">
        <v>22</v>
      </c>
      <c r="AY161" s="12" t="n">
        <v>25</v>
      </c>
      <c r="AZ161" s="12" t="n">
        <v>7.5</v>
      </c>
      <c r="BA161" s="12" t="n">
        <v>15</v>
      </c>
      <c r="BB161" s="12" t="n">
        <v>3.5</v>
      </c>
      <c r="BC161" s="12" t="n">
        <v>100</v>
      </c>
      <c r="BD161" s="12" t="n">
        <v>3</v>
      </c>
      <c r="BE161" s="12" t="s">
        <v>23</v>
      </c>
      <c r="BF161" s="12" t="s">
        <v>24</v>
      </c>
      <c r="BG161" s="12" t="n">
        <v>1</v>
      </c>
      <c r="BH161" s="13" t="n">
        <v>0.0668</v>
      </c>
      <c r="BI161" s="34" t="s">
        <v>18</v>
      </c>
    </row>
    <row r="162" customFormat="false" ht="12.8" hidden="false" customHeight="false" outlineLevel="0" collapsed="false">
      <c r="B162" s="64" t="n">
        <f aca="false">$B161+1</f>
        <v>89</v>
      </c>
      <c r="C162" s="62" t="n">
        <f aca="false">(B162-0.5)/$B$233</f>
        <v>0.553125</v>
      </c>
      <c r="D162" s="62" t="n">
        <f aca="false">_xlfn.NORM.S.INV(C162)</f>
        <v>0.133560652624314</v>
      </c>
      <c r="E162" s="12" t="n">
        <v>0.00023999999999999</v>
      </c>
      <c r="F162" s="12" t="n">
        <v>0.00183999999999999</v>
      </c>
      <c r="X162" s="12" t="n">
        <v>0.06816</v>
      </c>
      <c r="Y162" s="12" t="n">
        <v>0.00343999999999998</v>
      </c>
      <c r="AX162" s="65" t="s">
        <v>22</v>
      </c>
      <c r="AY162" s="63" t="n">
        <v>25</v>
      </c>
      <c r="AZ162" s="63" t="n">
        <v>7.5</v>
      </c>
      <c r="BA162" s="63" t="n">
        <v>15</v>
      </c>
      <c r="BB162" s="63" t="n">
        <v>3.5</v>
      </c>
      <c r="BC162" s="63" t="n">
        <v>100</v>
      </c>
      <c r="BD162" s="63" t="n">
        <v>4</v>
      </c>
      <c r="BE162" s="63" t="s">
        <v>23</v>
      </c>
      <c r="BF162" s="63" t="s">
        <v>24</v>
      </c>
      <c r="BG162" s="63" t="n">
        <v>1</v>
      </c>
      <c r="BH162" s="66" t="n">
        <v>0.0696</v>
      </c>
      <c r="BI162" s="34" t="s">
        <v>19</v>
      </c>
    </row>
    <row r="163" customFormat="false" ht="12.8" hidden="false" customHeight="false" outlineLevel="0" collapsed="false">
      <c r="B163" s="64" t="n">
        <f aca="false">$B162+1</f>
        <v>90</v>
      </c>
      <c r="C163" s="62" t="n">
        <f aca="false">(B163-0.5)/$B$233</f>
        <v>0.559375</v>
      </c>
      <c r="D163" s="62" t="n">
        <f aca="false">_xlfn.NORM.S.INV(C163)</f>
        <v>0.149384806328247</v>
      </c>
      <c r="E163" s="12" t="n">
        <v>0.00023999999999999</v>
      </c>
      <c r="F163" s="12" t="n">
        <v>0.00183999999999999</v>
      </c>
      <c r="X163" s="12" t="n">
        <v>0.06816</v>
      </c>
      <c r="Y163" s="12" t="n">
        <v>0.00343999999999998</v>
      </c>
    </row>
    <row r="164" customFormat="false" ht="12.8" hidden="false" customHeight="false" outlineLevel="0" collapsed="false">
      <c r="B164" s="64" t="n">
        <f aca="false">$B163+1</f>
        <v>91</v>
      </c>
      <c r="C164" s="62" t="n">
        <f aca="false">(B164-0.5)/$B$233</f>
        <v>0.565625</v>
      </c>
      <c r="D164" s="62" t="n">
        <f aca="false">_xlfn.NORM.S.INV(C164)</f>
        <v>0.165246457571777</v>
      </c>
      <c r="E164" s="12" t="n">
        <v>0.00023999999999999</v>
      </c>
      <c r="F164" s="12" t="n">
        <v>0.002</v>
      </c>
      <c r="X164" s="63" t="n">
        <v>0.06816</v>
      </c>
      <c r="Y164" s="63" t="n">
        <v>0.00343999999999998</v>
      </c>
    </row>
    <row r="165" customFormat="false" ht="12.8" hidden="false" customHeight="false" outlineLevel="0" collapsed="false">
      <c r="B165" s="64" t="n">
        <f aca="false">$B164+1</f>
        <v>92</v>
      </c>
      <c r="C165" s="62" t="n">
        <f aca="false">(B165-0.5)/$B$233</f>
        <v>0.571875</v>
      </c>
      <c r="D165" s="62" t="n">
        <f aca="false">_xlfn.NORM.S.INV(C165)</f>
        <v>0.181149795415536</v>
      </c>
      <c r="E165" s="12" t="n">
        <v>0.00023999999999999</v>
      </c>
      <c r="F165" s="12" t="n">
        <v>0.00167999999999999</v>
      </c>
      <c r="X165" s="59" t="n">
        <v>0.10136</v>
      </c>
      <c r="Y165" s="59" t="n">
        <v>0.00544</v>
      </c>
    </row>
    <row r="166" customFormat="false" ht="12.8" hidden="false" customHeight="false" outlineLevel="0" collapsed="false">
      <c r="B166" s="64" t="n">
        <f aca="false">$B165+1</f>
        <v>93</v>
      </c>
      <c r="C166" s="62" t="n">
        <f aca="false">(B166-0.5)/$B$233</f>
        <v>0.578125</v>
      </c>
      <c r="D166" s="62" t="n">
        <f aca="false">_xlfn.NORM.S.INV(C166)</f>
        <v>0.197099084294312</v>
      </c>
      <c r="E166" s="12" t="n">
        <v>0.000639999999999988</v>
      </c>
      <c r="F166" s="12" t="n">
        <v>0.00343999999999998</v>
      </c>
      <c r="X166" s="12" t="n">
        <v>0.10136</v>
      </c>
      <c r="Y166" s="12" t="n">
        <v>0.00544</v>
      </c>
    </row>
    <row r="167" customFormat="false" ht="12.8" hidden="false" customHeight="false" outlineLevel="0" collapsed="false">
      <c r="B167" s="64" t="n">
        <f aca="false">$B166+1</f>
        <v>94</v>
      </c>
      <c r="C167" s="62" t="n">
        <f aca="false">(B167-0.5)/$B$233</f>
        <v>0.584375</v>
      </c>
      <c r="D167" s="62" t="n">
        <f aca="false">_xlfn.NORM.S.INV(C167)</f>
        <v>0.213098672572898</v>
      </c>
      <c r="E167" s="12" t="n">
        <v>0.000639999999999988</v>
      </c>
      <c r="F167" s="12" t="n">
        <v>0.00343999999999998</v>
      </c>
      <c r="X167" s="12" t="n">
        <v>0.10016</v>
      </c>
      <c r="Y167" s="12" t="n">
        <v>0.00464000000000001</v>
      </c>
    </row>
    <row r="168" customFormat="false" ht="12.8" hidden="false" customHeight="false" outlineLevel="0" collapsed="false">
      <c r="B168" s="64" t="n">
        <f aca="false">$B167+1</f>
        <v>95</v>
      </c>
      <c r="C168" s="62" t="n">
        <f aca="false">(B168-0.5)/$B$233</f>
        <v>0.590625</v>
      </c>
      <c r="D168" s="62" t="n">
        <f aca="false">_xlfn.NORM.S.INV(C168)</f>
        <v>0.229153001510235</v>
      </c>
      <c r="E168" s="12" t="n">
        <v>0.000640000000000002</v>
      </c>
      <c r="F168" s="12" t="n">
        <v>0.00343999999999998</v>
      </c>
      <c r="X168" s="12" t="n">
        <v>0.10016</v>
      </c>
      <c r="Y168" s="12" t="n">
        <v>0.00464000000000001</v>
      </c>
    </row>
    <row r="169" customFormat="false" ht="12.8" hidden="false" customHeight="false" outlineLevel="0" collapsed="false">
      <c r="B169" s="64" t="n">
        <f aca="false">$B168+1</f>
        <v>96</v>
      </c>
      <c r="C169" s="62" t="n">
        <f aca="false">(B169-0.5)/$B$233</f>
        <v>0.596875</v>
      </c>
      <c r="D169" s="62" t="n">
        <f aca="false">_xlfn.NORM.S.INV(C169)</f>
        <v>0.245266614682556</v>
      </c>
      <c r="E169" s="12" t="n">
        <v>0.000640000000000002</v>
      </c>
      <c r="F169" s="12" t="n">
        <v>0.00343999999999998</v>
      </c>
      <c r="X169" s="12" t="n">
        <v>0.06816</v>
      </c>
      <c r="Y169" s="12" t="n">
        <v>-0.00136000000000001</v>
      </c>
    </row>
    <row r="170" customFormat="false" ht="12.8" hidden="false" customHeight="false" outlineLevel="0" collapsed="false">
      <c r="B170" s="64" t="n">
        <f aca="false">$B169+1</f>
        <v>97</v>
      </c>
      <c r="C170" s="62" t="n">
        <f aca="false">(B170-0.5)/$B$233</f>
        <v>0.603125</v>
      </c>
      <c r="D170" s="62" t="n">
        <f aca="false">_xlfn.NORM.S.INV(C170)</f>
        <v>0.26144416792067</v>
      </c>
      <c r="E170" s="12" t="n">
        <v>0.000719999999999998</v>
      </c>
      <c r="F170" s="12" t="n">
        <v>0.00544</v>
      </c>
      <c r="X170" s="12" t="n">
        <v>0.06816</v>
      </c>
      <c r="Y170" s="12" t="n">
        <v>-0.00136000000000001</v>
      </c>
    </row>
    <row r="171" customFormat="false" ht="12.8" hidden="false" customHeight="false" outlineLevel="0" collapsed="false">
      <c r="B171" s="64" t="n">
        <f aca="false">$B170+1</f>
        <v>98</v>
      </c>
      <c r="C171" s="62" t="n">
        <f aca="false">(B171-0.5)/$B$233</f>
        <v>0.609375</v>
      </c>
      <c r="D171" s="62" t="n">
        <f aca="false">_xlfn.NORM.S.INV(C171)</f>
        <v>0.277690439821577</v>
      </c>
      <c r="E171" s="12" t="n">
        <v>0.000719999999999998</v>
      </c>
      <c r="F171" s="12" t="n">
        <v>0.00544</v>
      </c>
      <c r="X171" s="12" t="n">
        <v>0.06816</v>
      </c>
      <c r="Y171" s="12" t="n">
        <v>-0.00136000000000001</v>
      </c>
    </row>
    <row r="172" customFormat="false" ht="12.8" hidden="false" customHeight="false" outlineLevel="0" collapsed="false">
      <c r="B172" s="64" t="n">
        <f aca="false">$B171+1</f>
        <v>99</v>
      </c>
      <c r="C172" s="62" t="n">
        <f aca="false">(B172-0.5)/$B$233</f>
        <v>0.615625</v>
      </c>
      <c r="D172" s="62" t="n">
        <f aca="false">_xlfn.NORM.S.INV(C172)</f>
        <v>0.294010342900415</v>
      </c>
      <c r="E172" s="12" t="n">
        <v>0.000959999999999975</v>
      </c>
      <c r="F172" s="12" t="n">
        <v>0.00464000000000001</v>
      </c>
      <c r="X172" s="12" t="n">
        <v>0.06816</v>
      </c>
      <c r="Y172" s="12" t="n">
        <v>-0.00136000000000001</v>
      </c>
    </row>
    <row r="173" customFormat="false" ht="12.8" hidden="false" customHeight="false" outlineLevel="0" collapsed="false">
      <c r="B173" s="64" t="n">
        <f aca="false">$B172+1</f>
        <v>100</v>
      </c>
      <c r="C173" s="62" t="n">
        <f aca="false">(B173-0.5)/$B$233</f>
        <v>0.621875</v>
      </c>
      <c r="D173" s="62" t="n">
        <f aca="false">_xlfn.NORM.S.INV(C173)</f>
        <v>0.310408935455323</v>
      </c>
      <c r="E173" s="12" t="n">
        <v>0.000959999999999975</v>
      </c>
      <c r="F173" s="12" t="n">
        <v>0.00464000000000001</v>
      </c>
      <c r="X173" s="12" t="n">
        <v>0.10024</v>
      </c>
      <c r="Y173" s="12" t="n">
        <v>0.00655999999999998</v>
      </c>
    </row>
    <row r="174" customFormat="false" ht="12.8" hidden="false" customHeight="false" outlineLevel="0" collapsed="false">
      <c r="B174" s="64" t="n">
        <f aca="false">$B173+1</f>
        <v>101</v>
      </c>
      <c r="C174" s="62" t="n">
        <f aca="false">(B174-0.5)/$B$233</f>
        <v>0.628125</v>
      </c>
      <c r="D174" s="62" t="n">
        <f aca="false">_xlfn.NORM.S.INV(C174)</f>
        <v>0.326891434225336</v>
      </c>
      <c r="E174" s="12" t="n">
        <v>0.00104</v>
      </c>
      <c r="F174" s="12" t="n">
        <v>-0.00136000000000001</v>
      </c>
      <c r="X174" s="12" t="n">
        <v>0.10024</v>
      </c>
      <c r="Y174" s="12" t="n">
        <v>0.00655999999999998</v>
      </c>
    </row>
    <row r="175" customFormat="false" ht="12.8" hidden="false" customHeight="false" outlineLevel="0" collapsed="false">
      <c r="B175" s="64" t="n">
        <f aca="false">$B174+1</f>
        <v>102</v>
      </c>
      <c r="C175" s="62" t="n">
        <f aca="false">(B175-0.5)/$B$233</f>
        <v>0.634375</v>
      </c>
      <c r="D175" s="62" t="n">
        <f aca="false">_xlfn.NORM.S.INV(C175)</f>
        <v>0.343463227930046</v>
      </c>
      <c r="E175" s="12" t="n">
        <v>0.00112000000000001</v>
      </c>
      <c r="F175" s="12" t="n">
        <v>-0.00136000000000001</v>
      </c>
      <c r="X175" s="12" t="n">
        <v>0.09888</v>
      </c>
      <c r="Y175" s="12" t="n">
        <v>0.00472000000000002</v>
      </c>
    </row>
    <row r="176" customFormat="false" ht="12.8" hidden="false" customHeight="false" outlineLevel="0" collapsed="false">
      <c r="B176" s="64" t="n">
        <f aca="false">$B175+1</f>
        <v>103</v>
      </c>
      <c r="C176" s="62" t="n">
        <f aca="false">(B176-0.5)/$B$233</f>
        <v>0.640625</v>
      </c>
      <c r="D176" s="62" t="n">
        <f aca="false">_xlfn.NORM.S.INV(C176)</f>
        <v>0.360129891789569</v>
      </c>
      <c r="E176" s="12" t="n">
        <v>0.00144</v>
      </c>
      <c r="F176" s="12" t="n">
        <v>-0.00136000000000001</v>
      </c>
      <c r="X176" s="12" t="n">
        <v>0.09856</v>
      </c>
      <c r="Y176" s="12" t="n">
        <v>0.00504</v>
      </c>
    </row>
    <row r="177" customFormat="false" ht="12.8" hidden="false" customHeight="false" outlineLevel="0" collapsed="false">
      <c r="B177" s="64" t="n">
        <f aca="false">$B176+1</f>
        <v>104</v>
      </c>
      <c r="C177" s="62" t="n">
        <f aca="false">(B177-0.5)/$B$233</f>
        <v>0.646875</v>
      </c>
      <c r="D177" s="62" t="n">
        <f aca="false">_xlfn.NORM.S.INV(C177)</f>
        <v>0.376897203134596</v>
      </c>
      <c r="E177" s="12" t="n">
        <v>0.00144</v>
      </c>
      <c r="F177" s="12" t="n">
        <v>-0.00136000000000001</v>
      </c>
      <c r="X177" s="12" t="n">
        <v>0.06776</v>
      </c>
      <c r="Y177" s="12" t="n">
        <v>-0.000960000000000016</v>
      </c>
    </row>
    <row r="178" customFormat="false" ht="12.8" hidden="false" customHeight="false" outlineLevel="0" collapsed="false">
      <c r="B178" s="64" t="n">
        <f aca="false">$B177+1</f>
        <v>105</v>
      </c>
      <c r="C178" s="62" t="n">
        <f aca="false">(B178-0.5)/$B$233</f>
        <v>0.653125</v>
      </c>
      <c r="D178" s="62" t="n">
        <f aca="false">_xlfn.NORM.S.INV(C178)</f>
        <v>0.393771158229159</v>
      </c>
      <c r="E178" s="12" t="n">
        <v>0.00144</v>
      </c>
      <c r="F178" s="12" t="n">
        <v>0.00655999999999998</v>
      </c>
      <c r="X178" s="12" t="n">
        <v>0.06776</v>
      </c>
      <c r="Y178" s="12" t="n">
        <v>-0.000960000000000016</v>
      </c>
    </row>
    <row r="179" customFormat="false" ht="12.8" hidden="false" customHeight="false" outlineLevel="0" collapsed="false">
      <c r="B179" s="64" t="n">
        <f aca="false">$B178+1</f>
        <v>106</v>
      </c>
      <c r="C179" s="62" t="n">
        <f aca="false">(B179-0.5)/$B$233</f>
        <v>0.659375</v>
      </c>
      <c r="D179" s="62" t="n">
        <f aca="false">_xlfn.NORM.S.INV(C179)</f>
        <v>0.410757990443504</v>
      </c>
      <c r="E179" s="12" t="n">
        <v>0.00144</v>
      </c>
      <c r="F179" s="12" t="n">
        <v>0.00655999999999998</v>
      </c>
      <c r="X179" s="12" t="n">
        <v>0.06768</v>
      </c>
      <c r="Y179" s="12" t="n">
        <v>-0.00128</v>
      </c>
    </row>
    <row r="180" customFormat="false" ht="12.8" hidden="false" customHeight="false" outlineLevel="0" collapsed="false">
      <c r="B180" s="64" t="n">
        <f aca="false">$B179+1</f>
        <v>107</v>
      </c>
      <c r="C180" s="62" t="n">
        <f aca="false">(B180-0.5)/$B$233</f>
        <v>0.665625</v>
      </c>
      <c r="D180" s="62" t="n">
        <f aca="false">_xlfn.NORM.S.INV(C180)</f>
        <v>0.427864189931375</v>
      </c>
      <c r="E180" s="12" t="n">
        <v>0.00144</v>
      </c>
      <c r="F180" s="12" t="n">
        <v>0.00472000000000002</v>
      </c>
      <c r="X180" s="12" t="n">
        <v>0.06768</v>
      </c>
      <c r="Y180" s="12" t="n">
        <v>-0.00128</v>
      </c>
    </row>
    <row r="181" customFormat="false" ht="12.8" hidden="false" customHeight="false" outlineLevel="0" collapsed="false">
      <c r="B181" s="64" t="n">
        <f aca="false">$B180+1</f>
        <v>108</v>
      </c>
      <c r="C181" s="62" t="n">
        <f aca="false">(B181-0.5)/$B$233</f>
        <v>0.671875</v>
      </c>
      <c r="D181" s="62" t="n">
        <f aca="false">_xlfn.NORM.S.INV(C181)</f>
        <v>0.445096524985516</v>
      </c>
      <c r="E181" s="12" t="n">
        <v>0.00144</v>
      </c>
      <c r="F181" s="12" t="n">
        <v>0.00504</v>
      </c>
      <c r="X181" s="12" t="n">
        <v>0.10136</v>
      </c>
      <c r="Y181" s="12" t="n">
        <v>0.00544</v>
      </c>
    </row>
    <row r="182" customFormat="false" ht="12.8" hidden="false" customHeight="false" outlineLevel="0" collapsed="false">
      <c r="B182" s="64" t="n">
        <f aca="false">$B181+1</f>
        <v>109</v>
      </c>
      <c r="C182" s="62" t="n">
        <f aca="false">(B182-0.5)/$B$233</f>
        <v>0.678125</v>
      </c>
      <c r="D182" s="62" t="n">
        <f aca="false">_xlfn.NORM.S.INV(C182)</f>
        <v>0.462462065267687</v>
      </c>
      <c r="E182" s="12" t="n">
        <v>0.00144</v>
      </c>
      <c r="F182" s="12" t="n">
        <v>-0.000960000000000016</v>
      </c>
      <c r="X182" s="12" t="n">
        <v>0.10136</v>
      </c>
      <c r="Y182" s="12" t="n">
        <v>0.00544</v>
      </c>
    </row>
    <row r="183" customFormat="false" ht="12.8" hidden="false" customHeight="false" outlineLevel="0" collapsed="false">
      <c r="B183" s="64" t="n">
        <f aca="false">$B182+1</f>
        <v>110</v>
      </c>
      <c r="C183" s="62" t="n">
        <f aca="false">(B183-0.5)/$B$233</f>
        <v>0.684375</v>
      </c>
      <c r="D183" s="62" t="n">
        <f aca="false">_xlfn.NORM.S.INV(C183)</f>
        <v>0.479968207135425</v>
      </c>
      <c r="E183" s="12" t="n">
        <v>0.00144</v>
      </c>
      <c r="F183" s="12" t="n">
        <v>-0.000960000000000016</v>
      </c>
      <c r="X183" s="12" t="n">
        <v>0.1012</v>
      </c>
      <c r="Y183" s="12" t="n">
        <v>0.00520000000000001</v>
      </c>
    </row>
    <row r="184" customFormat="false" ht="12.8" hidden="false" customHeight="false" outlineLevel="0" collapsed="false">
      <c r="B184" s="64" t="n">
        <f aca="false">$B183+1</f>
        <v>111</v>
      </c>
      <c r="C184" s="62" t="n">
        <f aca="false">(B184-0.5)/$B$233</f>
        <v>0.690625</v>
      </c>
      <c r="D184" s="62" t="n">
        <f aca="false">_xlfn.NORM.S.INV(C184)</f>
        <v>0.497622701317952</v>
      </c>
      <c r="E184" s="12" t="n">
        <v>0.00144</v>
      </c>
      <c r="F184" s="12" t="n">
        <v>-0.00128</v>
      </c>
      <c r="X184" s="12" t="n">
        <v>0.1012</v>
      </c>
      <c r="Y184" s="12" t="n">
        <v>0.00520000000000001</v>
      </c>
    </row>
    <row r="185" customFormat="false" ht="12.8" hidden="false" customHeight="false" outlineLevel="0" collapsed="false">
      <c r="B185" s="64" t="n">
        <f aca="false">$B184+1</f>
        <v>112</v>
      </c>
      <c r="C185" s="62" t="n">
        <f aca="false">(B185-0.5)/$B$233</f>
        <v>0.696875</v>
      </c>
      <c r="D185" s="62" t="n">
        <f aca="false">_xlfn.NORM.S.INV(C185)</f>
        <v>0.515433683228519</v>
      </c>
      <c r="E185" s="12" t="n">
        <v>0.00144</v>
      </c>
      <c r="F185" s="12" t="n">
        <v>-0.00128</v>
      </c>
      <c r="X185" s="12" t="n">
        <v>0.06816</v>
      </c>
      <c r="Y185" s="12" t="n">
        <v>-0.00136000000000001</v>
      </c>
    </row>
    <row r="186" customFormat="false" ht="12.8" hidden="false" customHeight="false" outlineLevel="0" collapsed="false">
      <c r="B186" s="64" t="n">
        <f aca="false">$B185+1</f>
        <v>113</v>
      </c>
      <c r="C186" s="62" t="n">
        <f aca="false">(B186-0.5)/$B$233</f>
        <v>0.703125</v>
      </c>
      <c r="D186" s="62" t="n">
        <f aca="false">_xlfn.NORM.S.INV(C186)</f>
        <v>0.53340970624128</v>
      </c>
      <c r="E186" s="12" t="n">
        <v>0.00144</v>
      </c>
      <c r="F186" s="12" t="n">
        <v>0.00544</v>
      </c>
      <c r="X186" s="12" t="n">
        <v>0.06816</v>
      </c>
      <c r="Y186" s="12" t="n">
        <v>-0.00136000000000001</v>
      </c>
    </row>
    <row r="187" customFormat="false" ht="12.8" hidden="false" customHeight="false" outlineLevel="0" collapsed="false">
      <c r="B187" s="64" t="n">
        <f aca="false">$B186+1</f>
        <v>114</v>
      </c>
      <c r="C187" s="62" t="n">
        <f aca="false">(B187-0.5)/$B$233</f>
        <v>0.709375</v>
      </c>
      <c r="D187" s="62" t="n">
        <f aca="false">_xlfn.NORM.S.INV(C187)</f>
        <v>0.551559778308309</v>
      </c>
      <c r="E187" s="12" t="n">
        <v>0.00144</v>
      </c>
      <c r="F187" s="12" t="n">
        <v>0.00544</v>
      </c>
      <c r="X187" s="12" t="n">
        <v>0.06816</v>
      </c>
      <c r="Y187" s="12" t="n">
        <v>-0.00136000000000001</v>
      </c>
    </row>
    <row r="188" customFormat="false" ht="12.8" hidden="false" customHeight="false" outlineLevel="0" collapsed="false">
      <c r="B188" s="64" t="n">
        <f aca="false">$B187+1</f>
        <v>115</v>
      </c>
      <c r="C188" s="62" t="n">
        <f aca="false">(B188-0.5)/$B$233</f>
        <v>0.715625</v>
      </c>
      <c r="D188" s="62" t="n">
        <f aca="false">_xlfn.NORM.S.INV(C188)</f>
        <v>0.569893402348136</v>
      </c>
      <c r="E188" s="12" t="n">
        <v>0.00167999999999999</v>
      </c>
      <c r="F188" s="12" t="n">
        <v>0.00520000000000001</v>
      </c>
      <c r="X188" s="12" t="n">
        <v>0.06816</v>
      </c>
      <c r="Y188" s="12" t="n">
        <v>-0.00136000000000001</v>
      </c>
    </row>
    <row r="189" customFormat="false" ht="12.8" hidden="false" customHeight="false" outlineLevel="0" collapsed="false">
      <c r="B189" s="64" t="n">
        <f aca="false">$B188+1</f>
        <v>116</v>
      </c>
      <c r="C189" s="62" t="n">
        <f aca="false">(B189-0.5)/$B$233</f>
        <v>0.721875</v>
      </c>
      <c r="D189" s="62" t="n">
        <f aca="false">_xlfn.NORM.S.INV(C189)</f>
        <v>0.588420620902715</v>
      </c>
      <c r="E189" s="12" t="n">
        <v>0.00183999999999999</v>
      </c>
      <c r="F189" s="12" t="n">
        <v>0.00520000000000001</v>
      </c>
      <c r="X189" s="12" t="n">
        <v>0.10136</v>
      </c>
      <c r="Y189" s="12" t="n">
        <v>0.00544</v>
      </c>
    </row>
    <row r="190" customFormat="false" ht="12.8" hidden="false" customHeight="false" outlineLevel="0" collapsed="false">
      <c r="B190" s="64" t="n">
        <f aca="false">$B189+1</f>
        <v>117</v>
      </c>
      <c r="C190" s="62" t="n">
        <f aca="false">(B190-0.5)/$B$233</f>
        <v>0.728125</v>
      </c>
      <c r="D190" s="62" t="n">
        <f aca="false">_xlfn.NORM.S.INV(C190)</f>
        <v>0.607152065636956</v>
      </c>
      <c r="E190" s="12" t="n">
        <v>0.00183999999999999</v>
      </c>
      <c r="F190" s="12" t="n">
        <v>-0.00136000000000001</v>
      </c>
      <c r="X190" s="12" t="n">
        <v>0.10136</v>
      </c>
      <c r="Y190" s="12" t="n">
        <v>0.00544</v>
      </c>
    </row>
    <row r="191" customFormat="false" ht="12.8" hidden="false" customHeight="false" outlineLevel="0" collapsed="false">
      <c r="B191" s="64" t="n">
        <f aca="false">$B190+1</f>
        <v>118</v>
      </c>
      <c r="C191" s="62" t="n">
        <f aca="false">(B191-0.5)/$B$233</f>
        <v>0.734375</v>
      </c>
      <c r="D191" s="62" t="n">
        <f aca="false">_xlfn.NORM.S.INV(C191)</f>
        <v>0.626099012346421</v>
      </c>
      <c r="E191" s="12" t="n">
        <v>0.00183999999999999</v>
      </c>
      <c r="F191" s="12" t="n">
        <v>-0.00136000000000001</v>
      </c>
      <c r="X191" s="12" t="n">
        <v>0.1012</v>
      </c>
      <c r="Y191" s="12" t="n">
        <v>0.00520000000000001</v>
      </c>
    </row>
    <row r="192" customFormat="false" ht="12.8" hidden="false" customHeight="false" outlineLevel="0" collapsed="false">
      <c r="B192" s="64" t="n">
        <f aca="false">$B191+1</f>
        <v>119</v>
      </c>
      <c r="C192" s="62" t="n">
        <f aca="false">(B192-0.5)/$B$233</f>
        <v>0.740625</v>
      </c>
      <c r="D192" s="62" t="n">
        <f aca="false">_xlfn.NORM.S.INV(C192)</f>
        <v>0.645273442247319</v>
      </c>
      <c r="E192" s="12" t="n">
        <v>0.00183999999999999</v>
      </c>
      <c r="F192" s="12" t="n">
        <v>-0.00136000000000001</v>
      </c>
      <c r="X192" s="12" t="n">
        <v>0.10112</v>
      </c>
      <c r="Y192" s="12" t="n">
        <v>0.00527999999999999</v>
      </c>
    </row>
    <row r="193" customFormat="false" ht="12.8" hidden="false" customHeight="false" outlineLevel="0" collapsed="false">
      <c r="B193" s="64" t="n">
        <f aca="false">$B192+1</f>
        <v>120</v>
      </c>
      <c r="C193" s="62" t="n">
        <f aca="false">(B193-0.5)/$B$233</f>
        <v>0.746875</v>
      </c>
      <c r="D193" s="62" t="n">
        <f aca="false">_xlfn.NORM.S.INV(C193)</f>
        <v>0.664688110452434</v>
      </c>
      <c r="E193" s="12" t="n">
        <v>0.00183999999999999</v>
      </c>
      <c r="F193" s="12" t="n">
        <v>-0.00136000000000001</v>
      </c>
      <c r="X193" s="12" t="n">
        <v>0.06816</v>
      </c>
      <c r="Y193" s="12" t="n">
        <v>-0.00136000000000001</v>
      </c>
    </row>
    <row r="194" customFormat="false" ht="12.8" hidden="false" customHeight="false" outlineLevel="0" collapsed="false">
      <c r="B194" s="64" t="n">
        <f aca="false">$B193+1</f>
        <v>121</v>
      </c>
      <c r="C194" s="62" t="n">
        <f aca="false">(B194-0.5)/$B$233</f>
        <v>0.753125</v>
      </c>
      <c r="D194" s="62" t="n">
        <f aca="false">_xlfn.NORM.S.INV(C194)</f>
        <v>0.684356622691522</v>
      </c>
      <c r="E194" s="12" t="n">
        <v>0.00183999999999999</v>
      </c>
      <c r="F194" s="12" t="n">
        <v>0.00544</v>
      </c>
      <c r="X194" s="12" t="n">
        <v>0.06816</v>
      </c>
      <c r="Y194" s="12" t="n">
        <v>-0.00136000000000001</v>
      </c>
    </row>
    <row r="195" customFormat="false" ht="12.8" hidden="false" customHeight="false" outlineLevel="0" collapsed="false">
      <c r="B195" s="64" t="n">
        <f aca="false">$B194+1</f>
        <v>122</v>
      </c>
      <c r="C195" s="62" t="n">
        <f aca="false">(B195-0.5)/$B$233</f>
        <v>0.759375</v>
      </c>
      <c r="D195" s="62" t="n">
        <f aca="false">_xlfn.NORM.S.INV(C195)</f>
        <v>0.704293521520969</v>
      </c>
      <c r="E195" s="12" t="n">
        <v>0.00183999999999999</v>
      </c>
      <c r="F195" s="12" t="n">
        <v>0.00544</v>
      </c>
      <c r="X195" s="12" t="n">
        <v>0.06816</v>
      </c>
      <c r="Y195" s="12" t="n">
        <v>-0.00136000000000001</v>
      </c>
    </row>
    <row r="196" customFormat="false" ht="12.8" hidden="false" customHeight="false" outlineLevel="0" collapsed="false">
      <c r="B196" s="64" t="n">
        <f aca="false">$B195+1</f>
        <v>123</v>
      </c>
      <c r="C196" s="62" t="n">
        <f aca="false">(B196-0.5)/$B$233</f>
        <v>0.765625</v>
      </c>
      <c r="D196" s="62" t="n">
        <f aca="false">_xlfn.NORM.S.INV(C196)</f>
        <v>0.724514383492365</v>
      </c>
      <c r="E196" s="12" t="n">
        <v>0.00183999999999999</v>
      </c>
      <c r="F196" s="12" t="n">
        <v>0.00520000000000001</v>
      </c>
      <c r="X196" s="63" t="n">
        <v>0.06816</v>
      </c>
      <c r="Y196" s="63" t="n">
        <v>-0.00136000000000001</v>
      </c>
    </row>
    <row r="197" customFormat="false" ht="12.8" hidden="false" customHeight="false" outlineLevel="0" collapsed="false">
      <c r="B197" s="64" t="n">
        <f aca="false">$B196+1</f>
        <v>124</v>
      </c>
      <c r="C197" s="62" t="n">
        <f aca="false">(B197-0.5)/$B$233</f>
        <v>0.771875</v>
      </c>
      <c r="D197" s="62" t="n">
        <f aca="false">_xlfn.NORM.S.INV(C197)</f>
        <v>0.74503592902231</v>
      </c>
      <c r="E197" s="12" t="n">
        <v>0.00183999999999999</v>
      </c>
      <c r="F197" s="12" t="n">
        <v>0.00527999999999999</v>
      </c>
      <c r="X197" s="12" t="n">
        <v>0.10136</v>
      </c>
      <c r="Y197" s="12" t="n">
        <v>-0.000160000000000007</v>
      </c>
    </row>
    <row r="198" customFormat="false" ht="12.8" hidden="false" customHeight="false" outlineLevel="0" collapsed="false">
      <c r="B198" s="64" t="n">
        <f aca="false">$B197+1</f>
        <v>125</v>
      </c>
      <c r="C198" s="62" t="n">
        <f aca="false">(B198-0.5)/$B$233</f>
        <v>0.778125</v>
      </c>
      <c r="D198" s="62" t="n">
        <f aca="false">_xlfn.NORM.S.INV(C198)</f>
        <v>0.765876147038185</v>
      </c>
      <c r="E198" s="12" t="n">
        <v>0.00183999999999999</v>
      </c>
      <c r="F198" s="12" t="n">
        <v>-0.00136000000000001</v>
      </c>
      <c r="X198" s="12" t="n">
        <v>0.10136</v>
      </c>
      <c r="Y198" s="12" t="n">
        <v>-0.000160000000000007</v>
      </c>
    </row>
    <row r="199" customFormat="false" ht="12.8" hidden="false" customHeight="false" outlineLevel="0" collapsed="false">
      <c r="B199" s="64" t="n">
        <f aca="false">$B198+1</f>
        <v>126</v>
      </c>
      <c r="C199" s="62" t="n">
        <f aca="false">(B199-0.5)/$B$233</f>
        <v>0.784375</v>
      </c>
      <c r="D199" s="62" t="n">
        <f aca="false">_xlfn.NORM.S.INV(C199)</f>
        <v>0.787054436881757</v>
      </c>
      <c r="E199" s="12" t="n">
        <v>0.00192000000000001</v>
      </c>
      <c r="F199" s="12" t="n">
        <v>-0.00136000000000001</v>
      </c>
      <c r="X199" s="12" t="n">
        <v>0.10016</v>
      </c>
      <c r="Y199" s="12" t="n">
        <v>0.000640000000000002</v>
      </c>
    </row>
    <row r="200" customFormat="false" ht="12.8" hidden="false" customHeight="false" outlineLevel="0" collapsed="false">
      <c r="B200" s="64" t="n">
        <f aca="false">$B199+1</f>
        <v>127</v>
      </c>
      <c r="C200" s="62" t="n">
        <f aca="false">(B200-0.5)/$B$233</f>
        <v>0.790625</v>
      </c>
      <c r="D200" s="62" t="n">
        <f aca="false">_xlfn.NORM.S.INV(C200)</f>
        <v>0.808591770453963</v>
      </c>
      <c r="E200" s="12" t="n">
        <v>0.00192000000000001</v>
      </c>
      <c r="F200" s="12" t="n">
        <v>-0.00136000000000001</v>
      </c>
      <c r="X200" s="12" t="n">
        <v>0.10016</v>
      </c>
      <c r="Y200" s="12" t="n">
        <v>0.000640000000000002</v>
      </c>
    </row>
    <row r="201" customFormat="false" ht="12.8" hidden="false" customHeight="false" outlineLevel="0" collapsed="false">
      <c r="B201" s="64" t="n">
        <f aca="false">$B200+1</f>
        <v>128</v>
      </c>
      <c r="C201" s="62" t="n">
        <f aca="false">(B201-0.5)/$B$233</f>
        <v>0.796875</v>
      </c>
      <c r="D201" s="62" t="n">
        <f aca="false">_xlfn.NORM.S.INV(C201)</f>
        <v>0.830510878205399</v>
      </c>
      <c r="E201" s="12" t="n">
        <v>0.00192000000000001</v>
      </c>
      <c r="F201" s="12" t="n">
        <v>-0.00136000000000001</v>
      </c>
      <c r="X201" s="12" t="n">
        <v>0.06816</v>
      </c>
      <c r="Y201" s="12" t="n">
        <v>0.00144</v>
      </c>
    </row>
    <row r="202" customFormat="false" ht="12.8" hidden="false" customHeight="false" outlineLevel="0" collapsed="false">
      <c r="B202" s="64" t="n">
        <f aca="false">$B201+1</f>
        <v>129</v>
      </c>
      <c r="C202" s="62" t="n">
        <f aca="false">(B202-0.5)/$B$233</f>
        <v>0.803125</v>
      </c>
      <c r="D202" s="62" t="n">
        <f aca="false">_xlfn.NORM.S.INV(C202)</f>
        <v>0.852836463351083</v>
      </c>
      <c r="E202" s="12" t="n">
        <v>0.00192000000000001</v>
      </c>
      <c r="F202" s="12" t="n">
        <v>-0.000160000000000007</v>
      </c>
      <c r="X202" s="12" t="n">
        <v>0.06816</v>
      </c>
      <c r="Y202" s="12" t="n">
        <v>0.00144</v>
      </c>
    </row>
    <row r="203" customFormat="false" ht="12.8" hidden="false" customHeight="false" outlineLevel="0" collapsed="false">
      <c r="B203" s="64" t="n">
        <f aca="false">$B202+1</f>
        <v>130</v>
      </c>
      <c r="C203" s="62" t="n">
        <f aca="false">(B203-0.5)/$B$233</f>
        <v>0.809375</v>
      </c>
      <c r="D203" s="62" t="n">
        <f aca="false">_xlfn.NORM.S.INV(C203)</f>
        <v>0.875595449658795</v>
      </c>
      <c r="E203" s="12" t="n">
        <v>0.002</v>
      </c>
      <c r="F203" s="12" t="n">
        <v>-0.000160000000000007</v>
      </c>
      <c r="X203" s="12" t="n">
        <v>0.06816</v>
      </c>
      <c r="Y203" s="12" t="n">
        <v>0.00144</v>
      </c>
    </row>
    <row r="204" customFormat="false" ht="12.8" hidden="false" customHeight="false" outlineLevel="0" collapsed="false">
      <c r="B204" s="64" t="n">
        <f aca="false">$B203+1</f>
        <v>131</v>
      </c>
      <c r="C204" s="62" t="n">
        <f aca="false">(B204-0.5)/$B$233</f>
        <v>0.815625</v>
      </c>
      <c r="D204" s="62" t="n">
        <f aca="false">_xlfn.NORM.S.INV(C204)</f>
        <v>0.898817269385917</v>
      </c>
      <c r="E204" s="12" t="n">
        <v>0.002</v>
      </c>
      <c r="F204" s="12" t="n">
        <v>0.000640000000000002</v>
      </c>
      <c r="X204" s="12" t="n">
        <v>0.06816</v>
      </c>
      <c r="Y204" s="12" t="n">
        <v>0.00144</v>
      </c>
    </row>
    <row r="205" customFormat="false" ht="12.8" hidden="false" customHeight="false" outlineLevel="0" collapsed="false">
      <c r="B205" s="64" t="n">
        <f aca="false">$B204+1</f>
        <v>132</v>
      </c>
      <c r="C205" s="62" t="n">
        <f aca="false">(B205-0.5)/$B$233</f>
        <v>0.821875</v>
      </c>
      <c r="D205" s="62" t="n">
        <f aca="false">_xlfn.NORM.S.INV(C205)</f>
        <v>0.922534199498215</v>
      </c>
      <c r="E205" s="12" t="n">
        <v>0.002</v>
      </c>
      <c r="F205" s="12" t="n">
        <v>0.000640000000000002</v>
      </c>
      <c r="X205" s="12" t="n">
        <v>0.10024</v>
      </c>
      <c r="Y205" s="12" t="n">
        <v>0.000959999999999975</v>
      </c>
    </row>
    <row r="206" customFormat="false" ht="12.8" hidden="false" customHeight="false" outlineLevel="0" collapsed="false">
      <c r="B206" s="64" t="n">
        <f aca="false">$B205+1</f>
        <v>133</v>
      </c>
      <c r="C206" s="62" t="n">
        <f aca="false">(B206-0.5)/$B$233</f>
        <v>0.828125</v>
      </c>
      <c r="D206" s="62" t="n">
        <f aca="false">_xlfn.NORM.S.INV(C206)</f>
        <v>0.946781756301045</v>
      </c>
      <c r="E206" s="12" t="n">
        <v>0.00343999999999998</v>
      </c>
      <c r="F206" s="12" t="n">
        <v>0.00144</v>
      </c>
      <c r="X206" s="12" t="n">
        <v>0.10024</v>
      </c>
      <c r="Y206" s="12" t="n">
        <v>0.000959999999999975</v>
      </c>
    </row>
    <row r="207" customFormat="false" ht="12.8" hidden="false" customHeight="false" outlineLevel="0" collapsed="false">
      <c r="B207" s="64" t="n">
        <f aca="false">$B206+1</f>
        <v>134</v>
      </c>
      <c r="C207" s="62" t="n">
        <f aca="false">(B207-0.5)/$B$233</f>
        <v>0.834375</v>
      </c>
      <c r="D207" s="62" t="n">
        <f aca="false">_xlfn.NORM.S.INV(C207)</f>
        <v>0.971599161193188</v>
      </c>
      <c r="E207" s="12" t="n">
        <v>0.00343999999999998</v>
      </c>
      <c r="F207" s="12" t="n">
        <v>0.00144</v>
      </c>
      <c r="X207" s="12" t="n">
        <v>0.09888</v>
      </c>
      <c r="Y207" s="12" t="n">
        <v>0.00112000000000001</v>
      </c>
    </row>
    <row r="208" customFormat="false" ht="12.8" hidden="false" customHeight="false" outlineLevel="0" collapsed="false">
      <c r="B208" s="64" t="n">
        <f aca="false">$B207+1</f>
        <v>135</v>
      </c>
      <c r="C208" s="62" t="n">
        <f aca="false">(B208-0.5)/$B$233</f>
        <v>0.840625</v>
      </c>
      <c r="D208" s="62" t="n">
        <f aca="false">_xlfn.NORM.S.INV(C208)</f>
        <v>0.997029893615006</v>
      </c>
      <c r="E208" s="12" t="n">
        <v>0.00343999999999998</v>
      </c>
      <c r="F208" s="12" t="n">
        <v>0.00144</v>
      </c>
      <c r="X208" s="12" t="n">
        <v>0.09856</v>
      </c>
      <c r="Y208" s="12" t="n">
        <v>0.00104</v>
      </c>
    </row>
    <row r="209" customFormat="false" ht="12.8" hidden="false" customHeight="false" outlineLevel="0" collapsed="false">
      <c r="B209" s="64" t="n">
        <f aca="false">$B208+1</f>
        <v>136</v>
      </c>
      <c r="C209" s="62" t="n">
        <f aca="false">(B209-0.5)/$B$233</f>
        <v>0.846875</v>
      </c>
      <c r="D209" s="62" t="n">
        <f aca="false">_xlfn.NORM.S.INV(C209)</f>
        <v>1.02312235168363</v>
      </c>
      <c r="E209" s="12" t="n">
        <v>0.00343999999999998</v>
      </c>
      <c r="F209" s="12" t="n">
        <v>0.00144</v>
      </c>
      <c r="X209" s="12" t="n">
        <v>0.06776</v>
      </c>
      <c r="Y209" s="12" t="n">
        <v>0.00183999999999999</v>
      </c>
    </row>
    <row r="210" customFormat="false" ht="12.8" hidden="false" customHeight="false" outlineLevel="0" collapsed="false">
      <c r="B210" s="64" t="n">
        <f aca="false">$B209+1</f>
        <v>137</v>
      </c>
      <c r="C210" s="62" t="n">
        <f aca="false">(B210-0.5)/$B$233</f>
        <v>0.853125</v>
      </c>
      <c r="D210" s="62" t="n">
        <f aca="false">_xlfn.NORM.S.INV(C210)</f>
        <v>1.04993064688034</v>
      </c>
      <c r="E210" s="12" t="n">
        <v>0.00343999999999998</v>
      </c>
      <c r="F210" s="12" t="n">
        <v>0.000959999999999975</v>
      </c>
      <c r="X210" s="12" t="n">
        <v>0.06776</v>
      </c>
      <c r="Y210" s="12" t="n">
        <v>0.00183999999999999</v>
      </c>
    </row>
    <row r="211" customFormat="false" ht="12.8" hidden="false" customHeight="false" outlineLevel="0" collapsed="false">
      <c r="B211" s="64" t="n">
        <f aca="false">$B210+1</f>
        <v>138</v>
      </c>
      <c r="C211" s="62" t="n">
        <f aca="false">(B211-0.5)/$B$233</f>
        <v>0.859375</v>
      </c>
      <c r="D211" s="62" t="n">
        <f aca="false">_xlfn.NORM.S.INV(C211)</f>
        <v>1.07751556704028</v>
      </c>
      <c r="E211" s="12" t="n">
        <v>0.00343999999999998</v>
      </c>
      <c r="F211" s="12" t="n">
        <v>0.000959999999999975</v>
      </c>
      <c r="X211" s="12" t="n">
        <v>0.06768</v>
      </c>
      <c r="Y211" s="12" t="n">
        <v>0.00192000000000001</v>
      </c>
    </row>
    <row r="212" customFormat="false" ht="12.8" hidden="false" customHeight="false" outlineLevel="0" collapsed="false">
      <c r="B212" s="64" t="n">
        <f aca="false">$B211+1</f>
        <v>139</v>
      </c>
      <c r="C212" s="62" t="n">
        <f aca="false">(B212-0.5)/$B$233</f>
        <v>0.865625</v>
      </c>
      <c r="D212" s="62" t="n">
        <f aca="false">_xlfn.NORM.S.INV(C212)</f>
        <v>1.10594575260395</v>
      </c>
      <c r="E212" s="12" t="n">
        <v>0.00343999999999998</v>
      </c>
      <c r="F212" s="12" t="n">
        <v>0.00112000000000001</v>
      </c>
      <c r="X212" s="12" t="n">
        <v>0.06768</v>
      </c>
      <c r="Y212" s="12" t="n">
        <v>0.00192000000000001</v>
      </c>
    </row>
    <row r="213" customFormat="false" ht="12.8" hidden="false" customHeight="false" outlineLevel="0" collapsed="false">
      <c r="B213" s="64" t="n">
        <f aca="false">$B212+1</f>
        <v>140</v>
      </c>
      <c r="C213" s="62" t="n">
        <f aca="false">(B213-0.5)/$B$233</f>
        <v>0.871875</v>
      </c>
      <c r="D213" s="62" t="n">
        <f aca="false">_xlfn.NORM.S.INV(C213)</f>
        <v>1.13529914581985</v>
      </c>
      <c r="E213" s="12" t="n">
        <v>0.00343999999999998</v>
      </c>
      <c r="F213" s="12" t="n">
        <v>0.00104</v>
      </c>
      <c r="X213" s="12" t="n">
        <v>0.10136</v>
      </c>
      <c r="Y213" s="12" t="n">
        <v>-0.000160000000000007</v>
      </c>
    </row>
    <row r="214" customFormat="false" ht="12.8" hidden="false" customHeight="false" outlineLevel="0" collapsed="false">
      <c r="B214" s="64" t="n">
        <f aca="false">$B213+1</f>
        <v>141</v>
      </c>
      <c r="C214" s="62" t="n">
        <f aca="false">(B214-0.5)/$B$233</f>
        <v>0.878125</v>
      </c>
      <c r="D214" s="62" t="n">
        <f aca="false">_xlfn.NORM.S.INV(C214)</f>
        <v>1.16566479312306</v>
      </c>
      <c r="E214" s="12" t="n">
        <v>0.00343999999999998</v>
      </c>
      <c r="F214" s="12" t="n">
        <v>0.00183999999999999</v>
      </c>
      <c r="X214" s="12" t="n">
        <v>0.10136</v>
      </c>
      <c r="Y214" s="12" t="n">
        <v>-0.000160000000000007</v>
      </c>
    </row>
    <row r="215" customFormat="false" ht="12.8" hidden="false" customHeight="false" outlineLevel="0" collapsed="false">
      <c r="B215" s="64" t="n">
        <f aca="false">$B214+1</f>
        <v>142</v>
      </c>
      <c r="C215" s="62" t="n">
        <f aca="false">(B215-0.5)/$B$233</f>
        <v>0.884375</v>
      </c>
      <c r="D215" s="62" t="n">
        <f aca="false">_xlfn.NORM.S.INV(C215)</f>
        <v>1.19714510997237</v>
      </c>
      <c r="E215" s="12" t="n">
        <v>0.00343999999999998</v>
      </c>
      <c r="F215" s="12" t="n">
        <v>0.00183999999999999</v>
      </c>
      <c r="X215" s="12" t="n">
        <v>0.1012</v>
      </c>
      <c r="Y215" s="12" t="n">
        <v>0</v>
      </c>
    </row>
    <row r="216" customFormat="false" ht="12.8" hidden="false" customHeight="false" outlineLevel="0" collapsed="false">
      <c r="B216" s="64" t="n">
        <f aca="false">$B215+1</f>
        <v>143</v>
      </c>
      <c r="C216" s="62" t="n">
        <f aca="false">(B216-0.5)/$B$233</f>
        <v>0.890625</v>
      </c>
      <c r="D216" s="62" t="n">
        <f aca="false">_xlfn.NORM.S.INV(C216)</f>
        <v>1.22985875921659</v>
      </c>
      <c r="E216" s="12" t="n">
        <v>0.00343999999999998</v>
      </c>
      <c r="F216" s="12" t="n">
        <v>0.00192000000000001</v>
      </c>
      <c r="X216" s="12" t="n">
        <v>0.1012</v>
      </c>
      <c r="Y216" s="12" t="n">
        <v>0</v>
      </c>
    </row>
    <row r="217" customFormat="false" ht="12.8" hidden="false" customHeight="false" outlineLevel="0" collapsed="false">
      <c r="B217" s="64" t="n">
        <f aca="false">$B216+1</f>
        <v>144</v>
      </c>
      <c r="C217" s="62" t="n">
        <f aca="false">(B217-0.5)/$B$233</f>
        <v>0.896875</v>
      </c>
      <c r="D217" s="62" t="n">
        <f aca="false">_xlfn.NORM.S.INV(C217)</f>
        <v>1.26394435523673</v>
      </c>
      <c r="E217" s="12" t="n">
        <v>0.00343999999999998</v>
      </c>
      <c r="F217" s="12" t="n">
        <v>0.00192000000000001</v>
      </c>
      <c r="X217" s="12" t="n">
        <v>0.06816</v>
      </c>
      <c r="Y217" s="12" t="n">
        <v>0.00144</v>
      </c>
    </row>
    <row r="218" customFormat="false" ht="12.8" hidden="false" customHeight="false" outlineLevel="0" collapsed="false">
      <c r="B218" s="64" t="n">
        <f aca="false">$B217+1</f>
        <v>145</v>
      </c>
      <c r="C218" s="62" t="n">
        <f aca="false">(B218-0.5)/$B$233</f>
        <v>0.903125</v>
      </c>
      <c r="D218" s="62" t="n">
        <f aca="false">_xlfn.NORM.S.INV(C218)</f>
        <v>1.29956529745035</v>
      </c>
      <c r="E218" s="12" t="n">
        <v>0.00464000000000001</v>
      </c>
      <c r="F218" s="12" t="n">
        <v>-0.000160000000000007</v>
      </c>
      <c r="X218" s="12" t="n">
        <v>0.06816</v>
      </c>
      <c r="Y218" s="12" t="n">
        <v>0.00144</v>
      </c>
    </row>
    <row r="219" customFormat="false" ht="12.8" hidden="false" customHeight="false" outlineLevel="0" collapsed="false">
      <c r="B219" s="64" t="n">
        <f aca="false">$B218+1</f>
        <v>146</v>
      </c>
      <c r="C219" s="62" t="n">
        <f aca="false">(B219-0.5)/$B$233</f>
        <v>0.909375</v>
      </c>
      <c r="D219" s="62" t="n">
        <f aca="false">_xlfn.NORM.S.INV(C219)</f>
        <v>1.3369161761535</v>
      </c>
      <c r="E219" s="12" t="n">
        <v>0.00464000000000001</v>
      </c>
      <c r="F219" s="12" t="n">
        <v>-0.000160000000000007</v>
      </c>
      <c r="X219" s="12" t="n">
        <v>0.06816</v>
      </c>
      <c r="Y219" s="12" t="n">
        <v>0.00144</v>
      </c>
    </row>
    <row r="220" customFormat="false" ht="12.8" hidden="false" customHeight="false" outlineLevel="0" collapsed="false">
      <c r="B220" s="64" t="n">
        <f aca="false">$B219+1</f>
        <v>147</v>
      </c>
      <c r="C220" s="62" t="n">
        <f aca="false">(B220-0.5)/$B$233</f>
        <v>0.915625</v>
      </c>
      <c r="D220" s="62" t="n">
        <f aca="false">_xlfn.NORM.S.INV(C220)</f>
        <v>1.37623141165149</v>
      </c>
      <c r="E220" s="12" t="n">
        <v>0.00472000000000002</v>
      </c>
      <c r="F220" s="12" t="n">
        <v>0</v>
      </c>
      <c r="X220" s="12" t="n">
        <v>0.06816</v>
      </c>
      <c r="Y220" s="12" t="n">
        <v>0.00144</v>
      </c>
    </row>
    <row r="221" customFormat="false" ht="12.8" hidden="false" customHeight="false" outlineLevel="0" collapsed="false">
      <c r="B221" s="64" t="n">
        <f aca="false">$B220+1</f>
        <v>148</v>
      </c>
      <c r="C221" s="62" t="n">
        <f aca="false">(B221-0.5)/$B$233</f>
        <v>0.921875</v>
      </c>
      <c r="D221" s="62" t="n">
        <f aca="false">_xlfn.NORM.S.INV(C221)</f>
        <v>1.41779713799627</v>
      </c>
      <c r="E221" s="12" t="n">
        <v>0.00504</v>
      </c>
      <c r="F221" s="12" t="n">
        <v>0</v>
      </c>
      <c r="X221" s="12" t="n">
        <v>0.10136</v>
      </c>
      <c r="Y221" s="12" t="n">
        <v>-0.000160000000000007</v>
      </c>
    </row>
    <row r="222" customFormat="false" ht="12.8" hidden="false" customHeight="false" outlineLevel="0" collapsed="false">
      <c r="B222" s="64" t="n">
        <f aca="false">$B221+1</f>
        <v>149</v>
      </c>
      <c r="C222" s="62" t="n">
        <f aca="false">(B222-0.5)/$B$233</f>
        <v>0.928125</v>
      </c>
      <c r="D222" s="62" t="n">
        <f aca="false">_xlfn.NORM.S.INV(C222)</f>
        <v>1.46196792364549</v>
      </c>
      <c r="E222" s="12" t="n">
        <v>0.00520000000000001</v>
      </c>
      <c r="F222" s="12" t="n">
        <v>0.00144</v>
      </c>
      <c r="X222" s="12" t="n">
        <v>0.10136</v>
      </c>
      <c r="Y222" s="12" t="n">
        <v>-0.000160000000000007</v>
      </c>
    </row>
    <row r="223" customFormat="false" ht="12.8" hidden="false" customHeight="false" outlineLevel="0" collapsed="false">
      <c r="B223" s="64" t="n">
        <f aca="false">$B222+1</f>
        <v>150</v>
      </c>
      <c r="C223" s="62" t="n">
        <f aca="false">(B223-0.5)/$B$233</f>
        <v>0.934375</v>
      </c>
      <c r="D223" s="62" t="n">
        <f aca="false">_xlfn.NORM.S.INV(C223)</f>
        <v>1.50919091978405</v>
      </c>
      <c r="E223" s="12" t="n">
        <v>0.00520000000000001</v>
      </c>
      <c r="F223" s="12" t="n">
        <v>0.00144</v>
      </c>
      <c r="X223" s="12" t="n">
        <v>0.1012</v>
      </c>
      <c r="Y223" s="12" t="n">
        <v>0</v>
      </c>
    </row>
    <row r="224" customFormat="false" ht="12.8" hidden="false" customHeight="false" outlineLevel="0" collapsed="false">
      <c r="B224" s="64" t="n">
        <f aca="false">$B223+1</f>
        <v>151</v>
      </c>
      <c r="C224" s="62" t="n">
        <f aca="false">(B224-0.5)/$B$233</f>
        <v>0.940625</v>
      </c>
      <c r="D224" s="62" t="n">
        <f aca="false">_xlfn.NORM.S.INV(C224)</f>
        <v>1.56004181507316</v>
      </c>
      <c r="E224" s="12" t="n">
        <v>0.00520000000000001</v>
      </c>
      <c r="F224" s="12" t="n">
        <v>0.00144</v>
      </c>
      <c r="X224" s="12" t="n">
        <v>0.10112</v>
      </c>
      <c r="Y224" s="12" t="n">
        <v>7.99999999999829E-005</v>
      </c>
    </row>
    <row r="225" customFormat="false" ht="12.8" hidden="false" customHeight="false" outlineLevel="0" collapsed="false">
      <c r="B225" s="64" t="n">
        <f aca="false">$B224+1</f>
        <v>152</v>
      </c>
      <c r="C225" s="62" t="n">
        <f aca="false">(B225-0.5)/$B$233</f>
        <v>0.946875</v>
      </c>
      <c r="D225" s="62" t="n">
        <f aca="false">_xlfn.NORM.S.INV(C225)</f>
        <v>1.61528033615581</v>
      </c>
      <c r="E225" s="12" t="n">
        <v>0.00527999999999999</v>
      </c>
      <c r="F225" s="12" t="n">
        <v>0.00144</v>
      </c>
      <c r="X225" s="12" t="n">
        <v>0.06816</v>
      </c>
      <c r="Y225" s="12" t="n">
        <v>0.00144</v>
      </c>
    </row>
    <row r="226" customFormat="false" ht="12.8" hidden="false" customHeight="false" outlineLevel="0" collapsed="false">
      <c r="B226" s="64" t="n">
        <f aca="false">$B225+1</f>
        <v>153</v>
      </c>
      <c r="C226" s="62" t="n">
        <f aca="false">(B226-0.5)/$B$233</f>
        <v>0.953125</v>
      </c>
      <c r="D226" s="62" t="n">
        <f aca="false">_xlfn.NORM.S.INV(C226)</f>
        <v>1.67593972277344</v>
      </c>
      <c r="E226" s="12" t="n">
        <v>0.00544</v>
      </c>
      <c r="F226" s="12" t="n">
        <v>-0.000160000000000007</v>
      </c>
      <c r="X226" s="12" t="n">
        <v>0.06816</v>
      </c>
      <c r="Y226" s="12" t="n">
        <v>0.00144</v>
      </c>
    </row>
    <row r="227" customFormat="false" ht="12.8" hidden="false" customHeight="false" outlineLevel="0" collapsed="false">
      <c r="B227" s="64" t="n">
        <f aca="false">$B226+1</f>
        <v>154</v>
      </c>
      <c r="C227" s="62" t="n">
        <f aca="false">(B227-0.5)/$B$233</f>
        <v>0.959375</v>
      </c>
      <c r="D227" s="62" t="n">
        <f aca="false">_xlfn.NORM.S.INV(C227)</f>
        <v>1.74347888187728</v>
      </c>
      <c r="E227" s="12" t="n">
        <v>0.00544</v>
      </c>
      <c r="F227" s="12" t="n">
        <v>-0.000160000000000007</v>
      </c>
      <c r="X227" s="12" t="n">
        <v>0.06816</v>
      </c>
      <c r="Y227" s="12" t="n">
        <v>0.00144</v>
      </c>
    </row>
    <row r="228" customFormat="false" ht="12.8" hidden="false" customHeight="false" outlineLevel="0" collapsed="false">
      <c r="B228" s="64" t="n">
        <f aca="false">$B227+1</f>
        <v>155</v>
      </c>
      <c r="C228" s="62" t="n">
        <f aca="false">(B228-0.5)/$B$233</f>
        <v>0.965625</v>
      </c>
      <c r="D228" s="62" t="n">
        <f aca="false">_xlfn.NORM.S.INV(C228)</f>
        <v>1.82005913441812</v>
      </c>
      <c r="E228" s="12" t="n">
        <v>0.00544</v>
      </c>
      <c r="F228" s="12" t="n">
        <v>0</v>
      </c>
      <c r="X228" s="63" t="n">
        <v>0.06816</v>
      </c>
      <c r="Y228" s="63" t="n">
        <v>0.00144</v>
      </c>
    </row>
    <row r="229" customFormat="false" ht="12.8" hidden="false" customHeight="false" outlineLevel="0" collapsed="false">
      <c r="B229" s="64" t="n">
        <f aca="false">$B228+1</f>
        <v>156</v>
      </c>
      <c r="C229" s="62" t="n">
        <f aca="false">(B229-0.5)/$B$233</f>
        <v>0.971875</v>
      </c>
      <c r="D229" s="62" t="n">
        <f aca="false">_xlfn.NORM.S.INV(C229)</f>
        <v>1.90909374120198</v>
      </c>
      <c r="E229" s="12" t="n">
        <v>0.00544</v>
      </c>
      <c r="F229" s="12" t="n">
        <v>7.99999999999829E-005</v>
      </c>
    </row>
    <row r="230" customFormat="false" ht="12.8" hidden="false" customHeight="false" outlineLevel="0" collapsed="false">
      <c r="B230" s="64" t="n">
        <f aca="false">$B229+1</f>
        <v>157</v>
      </c>
      <c r="C230" s="62" t="n">
        <f aca="false">(B230-0.5)/$B$233</f>
        <v>0.978125</v>
      </c>
      <c r="D230" s="62" t="n">
        <f aca="false">_xlfn.NORM.S.INV(C230)</f>
        <v>2.01647815742854</v>
      </c>
      <c r="E230" s="12" t="n">
        <v>0.00544</v>
      </c>
      <c r="F230" s="12" t="n">
        <v>0.00144</v>
      </c>
    </row>
    <row r="231" customFormat="false" ht="12.8" hidden="false" customHeight="false" outlineLevel="0" collapsed="false">
      <c r="B231" s="64" t="n">
        <f aca="false">$B230+1</f>
        <v>158</v>
      </c>
      <c r="C231" s="62" t="n">
        <f aca="false">(B231-0.5)/$B$233</f>
        <v>0.984375</v>
      </c>
      <c r="D231" s="62" t="n">
        <f aca="false">_xlfn.NORM.S.INV(C231)</f>
        <v>2.15387469406146</v>
      </c>
      <c r="E231" s="12" t="n">
        <v>0.00544</v>
      </c>
      <c r="F231" s="12" t="n">
        <v>0.00144</v>
      </c>
    </row>
    <row r="232" customFormat="false" ht="12.8" hidden="false" customHeight="false" outlineLevel="0" collapsed="false">
      <c r="B232" s="64" t="n">
        <f aca="false">$B231+1</f>
        <v>159</v>
      </c>
      <c r="C232" s="62" t="n">
        <f aca="false">(B232-0.5)/$B$233</f>
        <v>0.990625</v>
      </c>
      <c r="D232" s="62" t="n">
        <f aca="false">_xlfn.NORM.S.INV(C232)</f>
        <v>2.35046442310908</v>
      </c>
      <c r="E232" s="12" t="n">
        <v>0.00655999999999998</v>
      </c>
      <c r="F232" s="12" t="n">
        <v>0.00144</v>
      </c>
    </row>
    <row r="233" customFormat="false" ht="12.8" hidden="false" customHeight="false" outlineLevel="0" collapsed="false">
      <c r="B233" s="67" t="n">
        <f aca="false">$B232+1</f>
        <v>160</v>
      </c>
      <c r="C233" s="68" t="n">
        <f aca="false">(B233-0.5)/$B$233</f>
        <v>0.996875</v>
      </c>
      <c r="D233" s="68" t="n">
        <f aca="false">_xlfn.NORM.S.INV(C233)</f>
        <v>2.73436878653318</v>
      </c>
      <c r="E233" s="63" t="n">
        <v>0.00655999999999998</v>
      </c>
      <c r="F233" s="63" t="n">
        <v>0.00144</v>
      </c>
    </row>
  </sheetData>
  <mergeCells count="3">
    <mergeCell ref="AM18:AQ18"/>
    <mergeCell ref="A60:A61"/>
    <mergeCell ref="A68:B68"/>
  </mergeCells>
  <conditionalFormatting sqref="C19:G51 R57:AF57 C56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2023-03-22T10:08:20Z</dcterms:modified>
  <cp:revision>38</cp:revision>
  <dc:subject/>
  <dc:title/>
</cp:coreProperties>
</file>