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dfeldt_uwaterloo_ca/Documents/Documents/School/University_of_Waterloo/2nd_Year/MTE 219/Bridge/"/>
    </mc:Choice>
  </mc:AlternateContent>
  <xr:revisionPtr revIDLastSave="31" documentId="8_{E912F3FE-8908-4D01-B0ED-E4FA7DC13662}" xr6:coauthVersionLast="45" xr6:coauthVersionMax="45" xr10:uidLastSave="{5229C10C-49AB-4E99-B4AA-A31B7F6E176F}"/>
  <bookViews>
    <workbookView xWindow="-120" yWindow="-120" windowWidth="29040" windowHeight="15990" xr2:uid="{E4770D3E-5CDF-4879-8D17-C3753AA71D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15" i="1"/>
  <c r="F15" i="1"/>
  <c r="E15" i="1"/>
  <c r="H19" i="1"/>
  <c r="F19" i="1"/>
  <c r="E19" i="1"/>
  <c r="D19" i="1"/>
  <c r="J10" i="1"/>
  <c r="G25" i="1"/>
  <c r="C25" i="1"/>
  <c r="G24" i="1"/>
  <c r="C24" i="1"/>
  <c r="G23" i="1"/>
  <c r="D23" i="1"/>
  <c r="F23" i="1" s="1"/>
  <c r="C23" i="1"/>
  <c r="F22" i="1"/>
  <c r="H22" i="1" s="1"/>
  <c r="E22" i="1"/>
  <c r="C22" i="1"/>
  <c r="E21" i="1"/>
  <c r="F21" i="1" s="1"/>
  <c r="H21" i="1" s="1"/>
  <c r="E20" i="1"/>
  <c r="D20" i="1"/>
  <c r="F20" i="1" s="1"/>
  <c r="H20" i="1" s="1"/>
  <c r="E18" i="1"/>
  <c r="F18" i="1" s="1"/>
  <c r="H18" i="1" s="1"/>
  <c r="E17" i="1"/>
  <c r="F17" i="1" s="1"/>
  <c r="H17" i="1" s="1"/>
  <c r="F16" i="1"/>
  <c r="H16" i="1" s="1"/>
  <c r="E16" i="1"/>
  <c r="D24" i="1" s="1"/>
  <c r="F24" i="1" s="1"/>
  <c r="H24" i="1" s="1"/>
  <c r="H23" i="1" l="1"/>
  <c r="D25" i="1"/>
  <c r="F25" i="1" s="1"/>
  <c r="H25" i="1" s="1"/>
  <c r="H9" i="1"/>
  <c r="H8" i="1"/>
  <c r="H11" i="1" l="1"/>
  <c r="G9" i="1"/>
  <c r="G10" i="1"/>
  <c r="F9" i="1"/>
  <c r="F10" i="1"/>
  <c r="H10" i="1" s="1"/>
  <c r="F8" i="1"/>
  <c r="H7" i="1"/>
  <c r="F7" i="1"/>
  <c r="H6" i="1"/>
  <c r="F6" i="1"/>
  <c r="H3" i="1"/>
  <c r="H4" i="1"/>
  <c r="H5" i="1"/>
  <c r="H2" i="1"/>
  <c r="F3" i="1"/>
  <c r="F4" i="1"/>
  <c r="F5" i="1"/>
  <c r="F2" i="1"/>
  <c r="D10" i="1"/>
  <c r="D9" i="1"/>
  <c r="D8" i="1"/>
  <c r="C8" i="1"/>
  <c r="C9" i="1"/>
  <c r="C10" i="1"/>
  <c r="E3" i="1"/>
  <c r="E4" i="1"/>
  <c r="E5" i="1"/>
  <c r="E6" i="1"/>
  <c r="E7" i="1"/>
  <c r="C7" i="1"/>
  <c r="E2" i="1"/>
  <c r="D5" i="1"/>
  <c r="G8" i="1"/>
</calcChain>
</file>

<file path=xl/sharedStrings.xml><?xml version="1.0" encoding="utf-8"?>
<sst xmlns="http://schemas.openxmlformats.org/spreadsheetml/2006/main" count="36" uniqueCount="19">
  <si>
    <t>thickness</t>
  </si>
  <si>
    <t>Volume</t>
  </si>
  <si>
    <t>Density</t>
  </si>
  <si>
    <t>Mass</t>
  </si>
  <si>
    <t>Part</t>
  </si>
  <si>
    <t>#</t>
  </si>
  <si>
    <t>Big Rectangle</t>
  </si>
  <si>
    <t>Small rectangle</t>
  </si>
  <si>
    <t>Half circle</t>
  </si>
  <si>
    <t>Hole</t>
  </si>
  <si>
    <t>4 member Pin</t>
  </si>
  <si>
    <t>2 member pin</t>
  </si>
  <si>
    <t>3 rect</t>
  </si>
  <si>
    <t>5 rect</t>
  </si>
  <si>
    <t xml:space="preserve">Width </t>
  </si>
  <si>
    <t>Length</t>
  </si>
  <si>
    <t>3 member pin</t>
  </si>
  <si>
    <t>Smal rect(L)</t>
  </si>
  <si>
    <t>Big rect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</si>
</sst>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0C4E-A06D-4187-A313-10A31156E990}">
  <dimension ref="A1:K26"/>
  <sheetViews>
    <sheetView tabSelected="1" workbookViewId="0">
      <selection activeCell="I22" sqref="I22"/>
    </sheetView>
  </sheetViews>
  <sheetFormatPr defaultRowHeight="15" x14ac:dyDescent="0.25"/>
  <cols>
    <col min="1" max="1" width="14.28515625" customWidth="1"/>
  </cols>
  <sheetData>
    <row r="1" spans="1:11" x14ac:dyDescent="0.25">
      <c r="A1" t="s">
        <v>4</v>
      </c>
      <c r="B1" t="s">
        <v>5</v>
      </c>
      <c r="C1" t="s">
        <v>14</v>
      </c>
      <c r="D1" t="s">
        <v>15</v>
      </c>
      <c r="E1" t="s">
        <v>0</v>
      </c>
      <c r="F1" t="s">
        <v>1</v>
      </c>
      <c r="G1" t="s">
        <v>2</v>
      </c>
      <c r="H1" t="s">
        <v>3</v>
      </c>
    </row>
    <row r="2" spans="1:11" x14ac:dyDescent="0.25">
      <c r="A2" t="s">
        <v>6</v>
      </c>
      <c r="B2">
        <v>9</v>
      </c>
      <c r="C2">
        <v>1.7</v>
      </c>
      <c r="D2">
        <v>6</v>
      </c>
      <c r="E2" s="2">
        <f>(1/16) * 2.54</f>
        <v>0.15875</v>
      </c>
      <c r="F2">
        <f>C2*D2*E2</f>
        <v>1.6192499999999999</v>
      </c>
      <c r="G2">
        <v>0.384603688</v>
      </c>
      <c r="H2">
        <f>G2*B2*F2</f>
        <v>5.6049256961459992</v>
      </c>
    </row>
    <row r="3" spans="1:11" x14ac:dyDescent="0.25">
      <c r="A3" t="s">
        <v>12</v>
      </c>
      <c r="B3">
        <v>1</v>
      </c>
      <c r="C3">
        <v>1.7</v>
      </c>
      <c r="D3">
        <v>3</v>
      </c>
      <c r="E3" s="2">
        <f t="shared" ref="E3:E7" si="0">(1/16) * 2.54</f>
        <v>0.15875</v>
      </c>
      <c r="F3">
        <f t="shared" ref="F3:F5" si="1">C3*D3*E3</f>
        <v>0.80962499999999993</v>
      </c>
      <c r="G3">
        <v>0.384603688</v>
      </c>
      <c r="H3">
        <f>G3*B3*F3</f>
        <v>0.31138476089699996</v>
      </c>
    </row>
    <row r="4" spans="1:11" x14ac:dyDescent="0.25">
      <c r="A4" t="s">
        <v>13</v>
      </c>
      <c r="B4">
        <v>1</v>
      </c>
      <c r="C4">
        <v>1.7</v>
      </c>
      <c r="D4">
        <v>5</v>
      </c>
      <c r="E4" s="2">
        <f t="shared" si="0"/>
        <v>0.15875</v>
      </c>
      <c r="F4">
        <f t="shared" si="1"/>
        <v>1.349375</v>
      </c>
      <c r="G4">
        <v>0.384603688</v>
      </c>
      <c r="H4">
        <f t="shared" ref="H4:H5" si="2">G4*B4*F4</f>
        <v>0.51897460149499997</v>
      </c>
    </row>
    <row r="5" spans="1:11" x14ac:dyDescent="0.25">
      <c r="A5" t="s">
        <v>7</v>
      </c>
      <c r="B5">
        <v>10</v>
      </c>
      <c r="C5">
        <v>1.7</v>
      </c>
      <c r="D5">
        <f>SQRT(34)</f>
        <v>5.8309518948453007</v>
      </c>
      <c r="E5" s="2">
        <f t="shared" si="0"/>
        <v>0.15875</v>
      </c>
      <c r="F5">
        <f t="shared" si="1"/>
        <v>1.5736281426213756</v>
      </c>
      <c r="G5">
        <v>0.384603688</v>
      </c>
      <c r="H5">
        <f t="shared" si="2"/>
        <v>6.0522318719277104</v>
      </c>
    </row>
    <row r="6" spans="1:11" x14ac:dyDescent="0.25">
      <c r="A6" t="s">
        <v>8</v>
      </c>
      <c r="B6">
        <v>42</v>
      </c>
      <c r="C6">
        <v>1.7</v>
      </c>
      <c r="D6">
        <v>0</v>
      </c>
      <c r="E6" s="2">
        <f t="shared" si="0"/>
        <v>0.15875</v>
      </c>
      <c r="F6">
        <f>(((C6/2)^2) * E6)/2</f>
        <v>5.7348437499999995E-2</v>
      </c>
      <c r="G6">
        <v>0.384603688</v>
      </c>
      <c r="H6">
        <f>G6*B6*F6</f>
        <v>0.92636966366857487</v>
      </c>
    </row>
    <row r="7" spans="1:11" x14ac:dyDescent="0.25">
      <c r="A7" t="s">
        <v>9</v>
      </c>
      <c r="B7">
        <v>42</v>
      </c>
      <c r="C7" s="1">
        <f>(3/16)*2.54</f>
        <v>0.47625000000000001</v>
      </c>
      <c r="D7">
        <v>0</v>
      </c>
      <c r="E7" s="2">
        <f t="shared" si="0"/>
        <v>0.15875</v>
      </c>
      <c r="F7">
        <f>(((C7/2)^2) * E7)</f>
        <v>9.00168310546875E-3</v>
      </c>
      <c r="G7">
        <v>-0.384603688</v>
      </c>
      <c r="H7">
        <f>G7*B7*F7</f>
        <v>-0.14540738186396412</v>
      </c>
    </row>
    <row r="8" spans="1:11" x14ac:dyDescent="0.25">
      <c r="A8" t="s">
        <v>10</v>
      </c>
      <c r="B8">
        <v>8</v>
      </c>
      <c r="C8" s="1">
        <f t="shared" ref="C8:C10" si="3">(3/16)*2.54</f>
        <v>0.47625000000000001</v>
      </c>
      <c r="D8">
        <f>4*E2</f>
        <v>0.63500000000000001</v>
      </c>
      <c r="E8">
        <v>0</v>
      </c>
      <c r="F8">
        <f>(((C8/2)^2) * D8)</f>
        <v>3.6006732421875E-2</v>
      </c>
      <c r="G8">
        <f>747/1000</f>
        <v>0.747</v>
      </c>
      <c r="H8">
        <f>G8*B8*F8</f>
        <v>0.21517623295312499</v>
      </c>
    </row>
    <row r="9" spans="1:11" x14ac:dyDescent="0.25">
      <c r="A9" t="s">
        <v>16</v>
      </c>
      <c r="B9">
        <v>2</v>
      </c>
      <c r="C9" s="1">
        <f t="shared" si="3"/>
        <v>0.47625000000000001</v>
      </c>
      <c r="D9">
        <f>3*E2</f>
        <v>0.47625000000000001</v>
      </c>
      <c r="E9">
        <v>0</v>
      </c>
      <c r="F9">
        <f t="shared" ref="F9:F10" si="4">(((C9/2)^2) * D9)</f>
        <v>2.7005049316406252E-2</v>
      </c>
      <c r="G9">
        <f t="shared" ref="G9:G10" si="5">747/1000</f>
        <v>0.747</v>
      </c>
      <c r="H9">
        <f>G9*B9*F9</f>
        <v>4.0345543678710939E-2</v>
      </c>
    </row>
    <row r="10" spans="1:11" x14ac:dyDescent="0.25">
      <c r="A10" t="s">
        <v>11</v>
      </c>
      <c r="B10">
        <v>2</v>
      </c>
      <c r="C10" s="1">
        <f t="shared" si="3"/>
        <v>0.47625000000000001</v>
      </c>
      <c r="D10">
        <f>2*E2</f>
        <v>0.3175</v>
      </c>
      <c r="E10">
        <v>0</v>
      </c>
      <c r="F10">
        <f t="shared" si="4"/>
        <v>1.80033662109375E-2</v>
      </c>
      <c r="G10">
        <f t="shared" si="5"/>
        <v>0.747</v>
      </c>
      <c r="H10">
        <f t="shared" ref="H10" si="6">G10*B10*F10</f>
        <v>2.6897029119140624E-2</v>
      </c>
      <c r="J10">
        <f>0.35*2</f>
        <v>0.7</v>
      </c>
      <c r="K10">
        <v>12</v>
      </c>
    </row>
    <row r="11" spans="1:11" x14ac:dyDescent="0.25">
      <c r="H11">
        <f>SUM(H2:H10)</f>
        <v>13.550898018021297</v>
      </c>
    </row>
    <row r="14" spans="1:11" x14ac:dyDescent="0.25">
      <c r="A14" t="s">
        <v>4</v>
      </c>
      <c r="B14" t="s">
        <v>5</v>
      </c>
      <c r="C14" t="s">
        <v>14</v>
      </c>
      <c r="D14" t="s">
        <v>15</v>
      </c>
      <c r="E14" t="s">
        <v>0</v>
      </c>
      <c r="F14" t="s">
        <v>1</v>
      </c>
      <c r="G14" t="s">
        <v>2</v>
      </c>
      <c r="H14" t="s">
        <v>3</v>
      </c>
    </row>
    <row r="15" spans="1:11" x14ac:dyDescent="0.25">
      <c r="A15" t="s">
        <v>18</v>
      </c>
      <c r="B15">
        <v>5</v>
      </c>
      <c r="C15">
        <v>1.7</v>
      </c>
      <c r="D15">
        <v>6.7</v>
      </c>
      <c r="E15" s="2">
        <f>(1/16) * 2.54</f>
        <v>0.15875</v>
      </c>
      <c r="F15">
        <f>C15*D15*E15</f>
        <v>1.8081625000000001</v>
      </c>
      <c r="G15">
        <v>0.384603688</v>
      </c>
      <c r="H15">
        <f>G15*B15*F15</f>
        <v>3.4771298300165001</v>
      </c>
    </row>
    <row r="16" spans="1:11" x14ac:dyDescent="0.25">
      <c r="A16" t="s">
        <v>6</v>
      </c>
      <c r="B16">
        <v>4</v>
      </c>
      <c r="C16">
        <v>1.7</v>
      </c>
      <c r="D16">
        <v>6</v>
      </c>
      <c r="E16" s="2">
        <f>(1/16) * 2.54</f>
        <v>0.15875</v>
      </c>
      <c r="F16">
        <f>C16*D16*E16</f>
        <v>1.6192499999999999</v>
      </c>
      <c r="G16">
        <v>0.384603688</v>
      </c>
      <c r="H16">
        <f>G16*B16*F16</f>
        <v>2.4910780871759997</v>
      </c>
    </row>
    <row r="17" spans="1:8" x14ac:dyDescent="0.25">
      <c r="A17" t="s">
        <v>12</v>
      </c>
      <c r="B17">
        <v>1</v>
      </c>
      <c r="C17">
        <v>1.7</v>
      </c>
      <c r="D17">
        <v>3</v>
      </c>
      <c r="E17" s="2">
        <f t="shared" ref="E17:E22" si="7">(1/16) * 2.54</f>
        <v>0.15875</v>
      </c>
      <c r="F17">
        <f t="shared" ref="F17:F20" si="8">C17*D17*E17</f>
        <v>0.80962499999999993</v>
      </c>
      <c r="G17">
        <v>0.384603688</v>
      </c>
      <c r="H17">
        <f>G17*B17*F17</f>
        <v>0.31138476089699996</v>
      </c>
    </row>
    <row r="18" spans="1:8" x14ac:dyDescent="0.25">
      <c r="A18" t="s">
        <v>13</v>
      </c>
      <c r="B18">
        <v>1</v>
      </c>
      <c r="C18">
        <v>1.7</v>
      </c>
      <c r="D18">
        <v>5</v>
      </c>
      <c r="E18" s="2">
        <f t="shared" si="7"/>
        <v>0.15875</v>
      </c>
      <c r="F18">
        <f t="shared" si="8"/>
        <v>1.349375</v>
      </c>
      <c r="G18">
        <v>0.384603688</v>
      </c>
      <c r="H18">
        <f t="shared" ref="H18:H20" si="9">G18*B18*F18</f>
        <v>0.51897460149499997</v>
      </c>
    </row>
    <row r="19" spans="1:8" x14ac:dyDescent="0.25">
      <c r="A19" t="s">
        <v>17</v>
      </c>
      <c r="B19">
        <v>5</v>
      </c>
      <c r="C19">
        <v>1.7</v>
      </c>
      <c r="D19">
        <f>D20+0.7</f>
        <v>6.5309518948453009</v>
      </c>
      <c r="E19" s="2">
        <f t="shared" si="7"/>
        <v>0.15875</v>
      </c>
      <c r="F19">
        <f t="shared" si="8"/>
        <v>1.7625406426213754</v>
      </c>
      <c r="G19">
        <v>0.384603688</v>
      </c>
      <c r="H19">
        <f t="shared" si="9"/>
        <v>3.3893981570103549</v>
      </c>
    </row>
    <row r="20" spans="1:8" x14ac:dyDescent="0.25">
      <c r="A20" t="s">
        <v>7</v>
      </c>
      <c r="B20">
        <v>5</v>
      </c>
      <c r="C20">
        <v>1.7</v>
      </c>
      <c r="D20">
        <f>SQRT(34)</f>
        <v>5.8309518948453007</v>
      </c>
      <c r="E20" s="2">
        <f t="shared" si="7"/>
        <v>0.15875</v>
      </c>
      <c r="F20">
        <f t="shared" si="8"/>
        <v>1.5736281426213756</v>
      </c>
      <c r="G20">
        <v>0.384603688</v>
      </c>
      <c r="H20">
        <f t="shared" si="9"/>
        <v>3.0261159359638552</v>
      </c>
    </row>
    <row r="21" spans="1:8" x14ac:dyDescent="0.25">
      <c r="A21" t="s">
        <v>8</v>
      </c>
      <c r="B21">
        <v>42</v>
      </c>
      <c r="C21">
        <v>1.7</v>
      </c>
      <c r="D21">
        <v>0</v>
      </c>
      <c r="E21" s="2">
        <f t="shared" si="7"/>
        <v>0.15875</v>
      </c>
      <c r="F21">
        <f>(((C21/2)^2) * E21)/2</f>
        <v>5.7348437499999995E-2</v>
      </c>
      <c r="G21">
        <v>0.384603688</v>
      </c>
      <c r="H21">
        <f>G21*B21*F21</f>
        <v>0.92636966366857487</v>
      </c>
    </row>
    <row r="22" spans="1:8" x14ac:dyDescent="0.25">
      <c r="A22" t="s">
        <v>9</v>
      </c>
      <c r="B22">
        <v>42</v>
      </c>
      <c r="C22" s="1">
        <f>(3/16)*2.54</f>
        <v>0.47625000000000001</v>
      </c>
      <c r="D22">
        <v>0</v>
      </c>
      <c r="E22" s="2">
        <f t="shared" si="7"/>
        <v>0.15875</v>
      </c>
      <c r="F22">
        <f>(((C22/2)^2) * E22)</f>
        <v>9.00168310546875E-3</v>
      </c>
      <c r="G22">
        <v>-0.384603688</v>
      </c>
      <c r="H22">
        <f>G22*B22*F22</f>
        <v>-0.14540738186396412</v>
      </c>
    </row>
    <row r="23" spans="1:8" x14ac:dyDescent="0.25">
      <c r="A23" t="s">
        <v>10</v>
      </c>
      <c r="B23">
        <v>8</v>
      </c>
      <c r="C23" s="1">
        <f t="shared" ref="C23:C25" si="10">(3/16)*2.54</f>
        <v>0.47625000000000001</v>
      </c>
      <c r="D23">
        <f>4*E16</f>
        <v>0.63500000000000001</v>
      </c>
      <c r="E23">
        <v>0</v>
      </c>
      <c r="F23">
        <f>(((C23/2)^2) * D23)</f>
        <v>3.6006732421875E-2</v>
      </c>
      <c r="G23">
        <f>747/1000</f>
        <v>0.747</v>
      </c>
      <c r="H23">
        <f>G23*B23*F23</f>
        <v>0.21517623295312499</v>
      </c>
    </row>
    <row r="24" spans="1:8" x14ac:dyDescent="0.25">
      <c r="A24" t="s">
        <v>16</v>
      </c>
      <c r="B24">
        <v>2</v>
      </c>
      <c r="C24" s="1">
        <f t="shared" si="10"/>
        <v>0.47625000000000001</v>
      </c>
      <c r="D24">
        <f>3*E16</f>
        <v>0.47625000000000001</v>
      </c>
      <c r="E24">
        <v>0</v>
      </c>
      <c r="F24">
        <f t="shared" ref="F24:F25" si="11">(((C24/2)^2) * D24)</f>
        <v>2.7005049316406252E-2</v>
      </c>
      <c r="G24">
        <f t="shared" ref="G24:G25" si="12">747/1000</f>
        <v>0.747</v>
      </c>
      <c r="H24">
        <f>G24*B24*F24</f>
        <v>4.0345543678710939E-2</v>
      </c>
    </row>
    <row r="25" spans="1:8" x14ac:dyDescent="0.25">
      <c r="A25" t="s">
        <v>11</v>
      </c>
      <c r="B25">
        <v>2</v>
      </c>
      <c r="C25" s="1">
        <f t="shared" si="10"/>
        <v>0.47625000000000001</v>
      </c>
      <c r="D25">
        <f>2*E16</f>
        <v>0.3175</v>
      </c>
      <c r="E25">
        <v>0</v>
      </c>
      <c r="F25">
        <f t="shared" si="11"/>
        <v>1.80033662109375E-2</v>
      </c>
      <c r="G25">
        <f t="shared" si="12"/>
        <v>0.747</v>
      </c>
      <c r="H25">
        <f t="shared" ref="H25" si="13">G25*B25*F25</f>
        <v>2.6897029119140624E-2</v>
      </c>
    </row>
    <row r="26" spans="1:8" x14ac:dyDescent="0.25">
      <c r="H26">
        <f>SUM(H15:H25)</f>
        <v>14.277462460114297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428AF1B6183D479A090112288631DE" ma:contentTypeVersion="13" ma:contentTypeDescription="Create a new document." ma:contentTypeScope="" ma:versionID="5d52473d3a7d064109790e53acf5ab4e">
  <xsd:schema xmlns:xsd="http://www.w3.org/2001/XMLSchema" xmlns:xs="http://www.w3.org/2001/XMLSchema" xmlns:p="http://schemas.microsoft.com/office/2006/metadata/properties" xmlns:ns3="5f66ed6d-1be9-4380-9fa9-00ba3a7baace" xmlns:ns4="b9974927-85dc-403f-ba77-22c8148bc606" targetNamespace="http://schemas.microsoft.com/office/2006/metadata/properties" ma:root="true" ma:fieldsID="7a83b719d5c8ac0eb631afcbf28e2b66" ns3:_="" ns4:_="">
    <xsd:import namespace="5f66ed6d-1be9-4380-9fa9-00ba3a7baace"/>
    <xsd:import namespace="b9974927-85dc-403f-ba77-22c8148bc6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6ed6d-1be9-4380-9fa9-00ba3a7ba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74927-85dc-403f-ba77-22c8148bc60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57606E-B8FC-439F-923C-AA343F660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66ed6d-1be9-4380-9fa9-00ba3a7baace"/>
    <ds:schemaRef ds:uri="b9974927-85dc-403f-ba77-22c8148bc6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AE232B-433D-45B0-8212-50D71B18D9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6769B4-B41E-4B03-93D2-360483E5BF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Feldt</dc:creator>
  <cp:lastModifiedBy>David Feldt</cp:lastModifiedBy>
  <dcterms:created xsi:type="dcterms:W3CDTF">2020-11-29T19:03:02Z</dcterms:created>
  <dcterms:modified xsi:type="dcterms:W3CDTF">2020-11-30T20:21:32Z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0x010100CE428AF1B6183D479A090112288631DE</vt:lpwstr>
  </property>
</Properties>
</file>