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engh\OneDrive\Desktop\PHD\AAA - Progetto\STUDY2 - ESM design and validation\Manuscript\EJPA\Review1\Supplementary Materials\"/>
    </mc:Choice>
  </mc:AlternateContent>
  <xr:revisionPtr revIDLastSave="0" documentId="13_ncr:1_{5FA25398-CD91-43F2-9E43-916B3430206D}" xr6:coauthVersionLast="47" xr6:coauthVersionMax="47" xr10:uidLastSave="{00000000-0000-0000-0000-000000000000}"/>
  <bookViews>
    <workbookView xWindow="-108" yWindow="-108" windowWidth="23256" windowHeight="12576" xr2:uid="{00000000-000D-0000-FFFF-FFFF00000000}"/>
  </bookViews>
  <sheets>
    <sheet name="data dictionary" sheetId="2" r:id="rId1"/>
    <sheet name="results" sheetId="1" r:id="rId2"/>
  </sheets>
  <definedNames>
    <definedName name="_xlnm._FilterDatabase" localSheetId="1" hidden="1">results!$A$1:$V$1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 i="1" l="1"/>
  <c r="U5" i="1"/>
  <c r="V5" i="1" s="1"/>
  <c r="T56" i="1"/>
  <c r="U56" i="1"/>
  <c r="V56" i="1" s="1"/>
  <c r="T33" i="1"/>
  <c r="U33" i="1" s="1"/>
  <c r="V33" i="1" s="1"/>
  <c r="T30" i="1"/>
  <c r="U30" i="1" s="1"/>
  <c r="V30" i="1" s="1"/>
  <c r="A78" i="1"/>
  <c r="A75" i="1"/>
  <c r="A72" i="1"/>
  <c r="A69" i="1"/>
  <c r="A66" i="1"/>
  <c r="T3" i="1"/>
  <c r="U3" i="1" s="1"/>
  <c r="V3" i="1" s="1"/>
  <c r="T4" i="1"/>
  <c r="U4" i="1" s="1"/>
  <c r="V4" i="1" s="1"/>
  <c r="T6" i="1"/>
  <c r="U6" i="1" s="1"/>
  <c r="V6" i="1" s="1"/>
  <c r="T7" i="1"/>
  <c r="U7" i="1" s="1"/>
  <c r="V7" i="1" s="1"/>
  <c r="T8" i="1"/>
  <c r="U8" i="1" s="1"/>
  <c r="V8" i="1" s="1"/>
  <c r="T9" i="1"/>
  <c r="U9" i="1" s="1"/>
  <c r="V9" i="1" s="1"/>
  <c r="T10" i="1"/>
  <c r="U10" i="1" s="1"/>
  <c r="V10" i="1" s="1"/>
  <c r="T11" i="1"/>
  <c r="U11" i="1" s="1"/>
  <c r="V11" i="1" s="1"/>
  <c r="T12" i="1"/>
  <c r="U12" i="1" s="1"/>
  <c r="V12" i="1" s="1"/>
  <c r="T13" i="1"/>
  <c r="U13" i="1" s="1"/>
  <c r="V13" i="1" s="1"/>
  <c r="T14" i="1"/>
  <c r="U14" i="1" s="1"/>
  <c r="V14" i="1" s="1"/>
  <c r="T15" i="1"/>
  <c r="U15" i="1" s="1"/>
  <c r="V15" i="1" s="1"/>
  <c r="T16" i="1"/>
  <c r="U16" i="1" s="1"/>
  <c r="V16" i="1" s="1"/>
  <c r="T17" i="1"/>
  <c r="U17" i="1" s="1"/>
  <c r="V17" i="1" s="1"/>
  <c r="T18" i="1"/>
  <c r="U18" i="1" s="1"/>
  <c r="V18" i="1" s="1"/>
  <c r="T19" i="1"/>
  <c r="U19" i="1" s="1"/>
  <c r="V19" i="1" s="1"/>
  <c r="T20" i="1"/>
  <c r="U20" i="1" s="1"/>
  <c r="V20" i="1" s="1"/>
  <c r="T21" i="1"/>
  <c r="U21" i="1" s="1"/>
  <c r="V21" i="1" s="1"/>
  <c r="T22" i="1"/>
  <c r="U22" i="1" s="1"/>
  <c r="V22" i="1" s="1"/>
  <c r="T23" i="1"/>
  <c r="U23" i="1" s="1"/>
  <c r="V23" i="1" s="1"/>
  <c r="T24" i="1"/>
  <c r="U24" i="1" s="1"/>
  <c r="V24" i="1" s="1"/>
  <c r="T25" i="1"/>
  <c r="U25" i="1" s="1"/>
  <c r="V25" i="1" s="1"/>
  <c r="T26" i="1"/>
  <c r="U26" i="1" s="1"/>
  <c r="V26" i="1" s="1"/>
  <c r="T27" i="1"/>
  <c r="U27" i="1" s="1"/>
  <c r="V27" i="1" s="1"/>
  <c r="T28" i="1"/>
  <c r="U28" i="1" s="1"/>
  <c r="V28" i="1" s="1"/>
  <c r="T29" i="1"/>
  <c r="U29" i="1" s="1"/>
  <c r="V29" i="1" s="1"/>
  <c r="T31" i="1"/>
  <c r="U31" i="1" s="1"/>
  <c r="V31" i="1" s="1"/>
  <c r="T32" i="1"/>
  <c r="U32" i="1" s="1"/>
  <c r="V32" i="1" s="1"/>
  <c r="T34" i="1"/>
  <c r="U34" i="1" s="1"/>
  <c r="V34" i="1" s="1"/>
  <c r="T35" i="1"/>
  <c r="U35" i="1" s="1"/>
  <c r="V35" i="1" s="1"/>
  <c r="T36" i="1"/>
  <c r="U36" i="1" s="1"/>
  <c r="V36" i="1" s="1"/>
  <c r="T37" i="1"/>
  <c r="U37" i="1" s="1"/>
  <c r="V37" i="1" s="1"/>
  <c r="T38" i="1"/>
  <c r="U38" i="1" s="1"/>
  <c r="V38" i="1" s="1"/>
  <c r="T39" i="1"/>
  <c r="U39" i="1" s="1"/>
  <c r="V39" i="1" s="1"/>
  <c r="T40" i="1"/>
  <c r="U40" i="1" s="1"/>
  <c r="V40" i="1" s="1"/>
  <c r="T41" i="1"/>
  <c r="U41" i="1" s="1"/>
  <c r="V41" i="1" s="1"/>
  <c r="T42" i="1"/>
  <c r="U42" i="1" s="1"/>
  <c r="V42" i="1" s="1"/>
  <c r="T43" i="1"/>
  <c r="U43" i="1" s="1"/>
  <c r="V43" i="1" s="1"/>
  <c r="T44" i="1"/>
  <c r="U44" i="1" s="1"/>
  <c r="V44" i="1" s="1"/>
  <c r="T45" i="1"/>
  <c r="U45" i="1" s="1"/>
  <c r="V45" i="1" s="1"/>
  <c r="T46" i="1"/>
  <c r="U46" i="1" s="1"/>
  <c r="V46" i="1" s="1"/>
  <c r="T47" i="1"/>
  <c r="U47" i="1" s="1"/>
  <c r="V47" i="1" s="1"/>
  <c r="T48" i="1"/>
  <c r="U48" i="1" s="1"/>
  <c r="V48" i="1" s="1"/>
  <c r="T49" i="1"/>
  <c r="U49" i="1" s="1"/>
  <c r="V49" i="1" s="1"/>
  <c r="T50" i="1"/>
  <c r="U50" i="1" s="1"/>
  <c r="V50" i="1" s="1"/>
  <c r="T51" i="1"/>
  <c r="U51" i="1" s="1"/>
  <c r="V51" i="1" s="1"/>
  <c r="T52" i="1"/>
  <c r="U52" i="1" s="1"/>
  <c r="V52" i="1" s="1"/>
  <c r="T53" i="1"/>
  <c r="U53" i="1" s="1"/>
  <c r="V53" i="1" s="1"/>
  <c r="T54" i="1"/>
  <c r="U54" i="1" s="1"/>
  <c r="V54" i="1" s="1"/>
  <c r="T55" i="1"/>
  <c r="U55" i="1" s="1"/>
  <c r="V55" i="1" s="1"/>
  <c r="T57" i="1"/>
  <c r="U57" i="1" s="1"/>
  <c r="V57" i="1" s="1"/>
  <c r="T58" i="1"/>
  <c r="U58" i="1" s="1"/>
  <c r="V58" i="1" s="1"/>
  <c r="T2" i="1"/>
  <c r="U2" i="1" s="1"/>
  <c r="V2" i="1" s="1"/>
  <c r="A61" i="1"/>
  <c r="A63" i="1" l="1"/>
  <c r="A64" i="1" s="1"/>
  <c r="A70" i="1"/>
  <c r="A73" i="1"/>
  <c r="A76" i="1"/>
  <c r="A67" i="1"/>
  <c r="A79" i="1"/>
</calcChain>
</file>

<file path=xl/sharedStrings.xml><?xml version="1.0" encoding="utf-8"?>
<sst xmlns="http://schemas.openxmlformats.org/spreadsheetml/2006/main" count="443" uniqueCount="414">
  <si>
    <t>DOI</t>
  </si>
  <si>
    <t>First author</t>
  </si>
  <si>
    <t>Source</t>
  </si>
  <si>
    <t>https://doi.org/10.1177/0018726720924444</t>
  </si>
  <si>
    <t>https://doi.org/10.1177/0149206319890655</t>
  </si>
  <si>
    <t>https://doi.org/10.3390/ijerph16162919</t>
  </si>
  <si>
    <t>https://doi.org/10.1177/0149206317698022</t>
  </si>
  <si>
    <t>https://doi.org/10.2486/indhealth.2018-0186</t>
  </si>
  <si>
    <t>https://doi.org/10.1177/0361684318769909</t>
  </si>
  <si>
    <t>https://doi.org/10.3390/ijerph15081757</t>
  </si>
  <si>
    <t>https://doi.org/10.1111/joop.12200</t>
  </si>
  <si>
    <t>https://doi.org/10.5465/amj.2014.0455</t>
  </si>
  <si>
    <t>https://doi.org/10.3389/fpsyg.2016.02036</t>
  </si>
  <si>
    <t>https://doi.org/10.1111/joop.12094</t>
  </si>
  <si>
    <t>https://doi.org/10.1111/socf.12126</t>
  </si>
  <si>
    <t>Job strain measures</t>
  </si>
  <si>
    <t>Job stressors measures</t>
  </si>
  <si>
    <t>Participants</t>
  </si>
  <si>
    <t>No. Occasions/day</t>
  </si>
  <si>
    <t>No. Days</t>
  </si>
  <si>
    <t>Year</t>
  </si>
  <si>
    <t>Pindek</t>
  </si>
  <si>
    <t>Perceived organizational constraints; Perceived incivility</t>
  </si>
  <si>
    <t>Job satisfaction</t>
  </si>
  <si>
    <t>https://doi.org/10.1016/j.sleh.2020.11.001</t>
  </si>
  <si>
    <t>Barners</t>
  </si>
  <si>
    <t>91 full-time workers</t>
  </si>
  <si>
    <t>Challenge stressors; Hindrance stressors</t>
  </si>
  <si>
    <t>Journal of Management 47 (4)</t>
  </si>
  <si>
    <t>Sleep Health 7 (2)</t>
  </si>
  <si>
    <t>Human Relations 74 (9)</t>
  </si>
  <si>
    <t>182 working adults</t>
  </si>
  <si>
    <t>E-anxiety; Health</t>
  </si>
  <si>
    <t>Work electronic communication monitoring frequency; Time spent on work-related electronic communication during nonwork time; Relationship quality</t>
  </si>
  <si>
    <t>Becker</t>
  </si>
  <si>
    <t>https://doi.org/10.1037/apl0000929</t>
  </si>
  <si>
    <t>Shao</t>
  </si>
  <si>
    <t>127 IT company employees</t>
  </si>
  <si>
    <t>Journal of Applied Psychology 106 (6)</t>
  </si>
  <si>
    <t>COVID-related telework stressors (work-family boundary stressors; technology stressors; work coordination stressors; workload stressors; COVID-19 infection-related stressors)</t>
  </si>
  <si>
    <t>https://doi.org/10.1080/10926771.2021.1933288</t>
  </si>
  <si>
    <t>Zhang</t>
  </si>
  <si>
    <t>Journal of Aggression, Maltreatment &amp; Trauma</t>
  </si>
  <si>
    <t>150 full-time workers</t>
  </si>
  <si>
    <t>Workplace cyberbullying</t>
  </si>
  <si>
    <t>items with the highest factor loadings in the original retrospective scale</t>
  </si>
  <si>
    <t>items generated via interview-based assessment</t>
  </si>
  <si>
    <t>Ego depletion; Job strain</t>
  </si>
  <si>
    <t>https://doi.org/10.1108/BJM-05-2020-0162</t>
  </si>
  <si>
    <t>Liu</t>
  </si>
  <si>
    <t>Baltic Journal of Management 16 (3)</t>
  </si>
  <si>
    <t>137 civil servants</t>
  </si>
  <si>
    <t>Daily family-supportive supervisor behavior; Daily job stress</t>
  </si>
  <si>
    <t>https://doi.org/10.1556/2006.2020.00102</t>
  </si>
  <si>
    <t>Journal of Behavioral Addictions 9 (4)</t>
  </si>
  <si>
    <t>Balducci</t>
  </si>
  <si>
    <t>Job-related affective wellbeing; Emotional Exhaustion</t>
  </si>
  <si>
    <t>Positive and Negative affect (PANAS)</t>
  </si>
  <si>
    <t>Day workload</t>
  </si>
  <si>
    <t>213 workers</t>
  </si>
  <si>
    <t>https://doi.org/10.1080/1359432X.2020.1797680</t>
  </si>
  <si>
    <t>Emotion regulation; Conceding service behaviour</t>
  </si>
  <si>
    <t>113 full-time taxi drivers</t>
  </si>
  <si>
    <t>Daily customer entitlement</t>
  </si>
  <si>
    <t>Kim</t>
  </si>
  <si>
    <t>Digital Object Identifier</t>
  </si>
  <si>
    <t>First author's second name</t>
  </si>
  <si>
    <t>Name of the journal, volume (issue)</t>
  </si>
  <si>
    <t>Year of publication</t>
  </si>
  <si>
    <t>No. and type of participants</t>
  </si>
  <si>
    <t>No. of assessment days</t>
  </si>
  <si>
    <t>No. of assessments per day</t>
  </si>
  <si>
    <t>Stressors</t>
  </si>
  <si>
    <t>Strains</t>
  </si>
  <si>
    <t>Adapted from retrospective</t>
  </si>
  <si>
    <t>Development rationale</t>
  </si>
  <si>
    <t>Rationale</t>
  </si>
  <si>
    <t>Reported rationale of ESM scale development</t>
  </si>
  <si>
    <t>Whether one or more constructs where measured with single-item measures (1) or not (0)</t>
  </si>
  <si>
    <t>Reliability between</t>
  </si>
  <si>
    <t>Reliability within</t>
  </si>
  <si>
    <t>Validity between</t>
  </si>
  <si>
    <t>Validity within</t>
  </si>
  <si>
    <t>Cross-level isomorphism</t>
  </si>
  <si>
    <t>https://doi.org/10.1016/j.jhtm.2020.10.018</t>
  </si>
  <si>
    <t>Park</t>
  </si>
  <si>
    <t>130 restaurant employees</t>
  </si>
  <si>
    <t>Daily Job Stress</t>
  </si>
  <si>
    <t>Daily burnout; Daily turnover</t>
  </si>
  <si>
    <t>https://doi.org/10.1002/ijop.12661</t>
  </si>
  <si>
    <t>Yeung</t>
  </si>
  <si>
    <t>European Journal of Work and Organizational Psychology 30 (1)
Organizational Psychology 30 (1)</t>
  </si>
  <si>
    <t>Journal of Hospitality and Tourism Management 45</t>
  </si>
  <si>
    <t>International Journal of Psychology 55 (6)</t>
  </si>
  <si>
    <t>141 managerial employees</t>
  </si>
  <si>
    <t>Work-related events; Perceived stress at work</t>
  </si>
  <si>
    <t>139 university staff employees</t>
  </si>
  <si>
    <t>https://doi.org/10.1080/1359432X.2020.1774557</t>
  </si>
  <si>
    <t xml:space="preserve">Delanoeije </t>
  </si>
  <si>
    <t>European Journal of Work and Organizational Psychology 29 (6)</t>
  </si>
  <si>
    <t>64 employees</t>
  </si>
  <si>
    <t>Daily work-to-home conflicts</t>
  </si>
  <si>
    <t>Daily stress; Daily work engagement</t>
  </si>
  <si>
    <t>https://doi.org/10.1002/smi.2955</t>
  </si>
  <si>
    <t>98 full-time employees</t>
  </si>
  <si>
    <t>Stress &amp; Health 36 (4)</t>
  </si>
  <si>
    <t>Cho</t>
  </si>
  <si>
    <t>ICT demands; Work-family conflict; Workload; Boundary control</t>
  </si>
  <si>
    <t>https://doi.org/10.1037/ocp0000176</t>
  </si>
  <si>
    <t>Burch</t>
  </si>
  <si>
    <t>Journal of Occupational Health Psychology 25 (4)</t>
  </si>
  <si>
    <t>Subjective reactions to the commute; Emotional strain; Cognitive strain</t>
  </si>
  <si>
    <t>Commuting stress; Work-related rumination; Subjective response to work; Risky commuting safety behaviors</t>
  </si>
  <si>
    <t>https://doi.org/10.1037/str0000149</t>
  </si>
  <si>
    <t>International Journal of Stress Management 27 (3)</t>
  </si>
  <si>
    <t>Ma</t>
  </si>
  <si>
    <t>106 driving employees</t>
  </si>
  <si>
    <t>75 IT professional employees</t>
  </si>
  <si>
    <t xml:space="preserve">Workflow interruptions; Hindrance appraisal; </t>
  </si>
  <si>
    <t>Psychological disress</t>
  </si>
  <si>
    <t>https://doi.org/10.1016/j.jvb.2020.103415</t>
  </si>
  <si>
    <t>45 nurses</t>
  </si>
  <si>
    <t>Gabriel</t>
  </si>
  <si>
    <t>Journal of Vocational Behavior 119</t>
  </si>
  <si>
    <t>Perceived control</t>
  </si>
  <si>
    <t>Emotional exhaustion; Psychological vitality</t>
  </si>
  <si>
    <t>https://doi.org/10.1002/smi.2901</t>
  </si>
  <si>
    <t>158 employees</t>
  </si>
  <si>
    <t>Stress &amp; Health 36</t>
  </si>
  <si>
    <t>Unfinished tasks; Role ambuiguity; Perfectionistic cognitions; Psychological detachment</t>
  </si>
  <si>
    <t>Momentary strain; Sleep quality</t>
  </si>
  <si>
    <t>Reis</t>
  </si>
  <si>
    <t>https://doi.org/10.1037/apl0000843</t>
  </si>
  <si>
    <t>120 employees</t>
  </si>
  <si>
    <t>Chong</t>
  </si>
  <si>
    <t>Journal of Applied Psychology 105 (12)</t>
  </si>
  <si>
    <t>Daily COVID-19 task setbacks</t>
  </si>
  <si>
    <t>End-of-day emotional exhaustion; Next-day work withdrawal behavior; sleep quality</t>
  </si>
  <si>
    <t>https://doi.org/10.1037/ocp0000179</t>
  </si>
  <si>
    <t>Huppertz</t>
  </si>
  <si>
    <t>Journal of Occupational Health Psychology 25 (3)</t>
  </si>
  <si>
    <t>150 customer-facing workers</t>
  </si>
  <si>
    <t>Surface acting; Deep acting;  Psychological effort; Felt authenticity; Rewarding interactions</t>
  </si>
  <si>
    <t>Emotional exhaustion</t>
  </si>
  <si>
    <t>Emotional exhaustion; Positive and negative affect during work</t>
  </si>
  <si>
    <t>"adapted the items to fit the daily setting"</t>
  </si>
  <si>
    <t>https://doi.org/10.1037/apl0000400</t>
  </si>
  <si>
    <t>79 managers</t>
  </si>
  <si>
    <t>Applied Psychology 104 (9)</t>
  </si>
  <si>
    <t>Displayed emotions during interactions; Emotional labor</t>
  </si>
  <si>
    <t>"items presumed to vary day-to-day"</t>
  </si>
  <si>
    <t>International Journal of Environmental Research and Public Health 16 (16)</t>
  </si>
  <si>
    <t>69 full-time workers</t>
  </si>
  <si>
    <t>Coworker helping behavior; Psychological availability; Perception of task demand</t>
  </si>
  <si>
    <t>https://doi.org/10.1037/ocp0000121</t>
  </si>
  <si>
    <t>122 public service employees</t>
  </si>
  <si>
    <t>Lennard</t>
  </si>
  <si>
    <t>Xiu</t>
  </si>
  <si>
    <t>Journal of Occupational Health Psychology 24 (3)</t>
  </si>
  <si>
    <t>Baethge</t>
  </si>
  <si>
    <t>Irritation</t>
  </si>
  <si>
    <t>Time pressure; Working faster and working longer</t>
  </si>
  <si>
    <t>"chose two items […] that best fit the diary context and had the highest factor loadings"</t>
  </si>
  <si>
    <t>https://doi.org/10.1080/1359432X.2019.1588251</t>
  </si>
  <si>
    <t>96 nurses</t>
  </si>
  <si>
    <t>Riedl</t>
  </si>
  <si>
    <t>European Jorunal of Work and Organizational Psychology 28 (3)</t>
  </si>
  <si>
    <t>State tension, State emotional exhaustion</t>
  </si>
  <si>
    <t>State job demands; Job autonomy; Social support</t>
  </si>
  <si>
    <t>Leavitt</t>
  </si>
  <si>
    <t>Journal of Management 45 (3)</t>
  </si>
  <si>
    <t>159 full-time married workers</t>
  </si>
  <si>
    <t>Sexual intercourse; State positive affect; State job satisfaction</t>
  </si>
  <si>
    <t>Daily work-family conflict</t>
  </si>
  <si>
    <t>Validated ESM scale(s)</t>
  </si>
  <si>
    <t>Sigle-item measure(s)</t>
  </si>
  <si>
    <t>Single-item measure(s)</t>
  </si>
  <si>
    <t>https://doi.org/10.1080/17439760.2018.1519589</t>
  </si>
  <si>
    <t>The Journal of Positive Psychology 14 (1)</t>
  </si>
  <si>
    <t>Merritt</t>
  </si>
  <si>
    <t>164 part-time or full-time workers</t>
  </si>
  <si>
    <t>Daily application of signature strengths</t>
  </si>
  <si>
    <t>Daily job satisfaction; Daily strain</t>
  </si>
  <si>
    <t>Results</t>
  </si>
  <si>
    <t>1. Total No. of published empirical articles</t>
  </si>
  <si>
    <t>VAL&amp;REL_OK</t>
  </si>
  <si>
    <t>VAL&amp;REL_OR_VALIDATED</t>
  </si>
  <si>
    <t>2. No. articles using validated scales AND/OR providing validity and reliability indices at both levels</t>
  </si>
  <si>
    <t>%</t>
  </si>
  <si>
    <t>3. No. articles in which one or more ESM measures were adapted from retrospective scales</t>
  </si>
  <si>
    <t>4. No. articles providing a rationale for item selection for one or more ESM measures</t>
  </si>
  <si>
    <t>5. No. Of articles reporting level-1 reliability indices for one or more ESM measures</t>
  </si>
  <si>
    <t>6. No. Of articles reporting level-1 validity indices for one or more ESM measures</t>
  </si>
  <si>
    <t>7. No. of articles reporting information on cross-level isomorphism for one or more ESM measures</t>
  </si>
  <si>
    <t>Whether one or more ESM scales were explicitly adapted from existing retrospective scales (1) or not (0)</t>
  </si>
  <si>
    <t>Whether the rationale of one or more ESM scale development was at least minimally discussed (i.e., by something more than e.g., "items were adapted to be referred to daily reports") (1) or not (0)</t>
  </si>
  <si>
    <t>Whether a level-2 reliability coefficient (e.g., average Cronbach's alpha) was reported for one or more ESM scales (1) or not (0)</t>
  </si>
  <si>
    <t>Whether a level-1 reliability coefficient (e.g., MCFA-based omega within, sensitivity to change index) was reported for one or more ESM scales (1) or not (0)</t>
  </si>
  <si>
    <t>Whether a level-1 validity coefficient (e.g., fit indices and/or factor loadings from MCFA or cluster-adjusted CFA, correlations with criterion variables at level 1) was reported for one or more ESM scales (1) or not (0)</t>
  </si>
  <si>
    <t>Whether cross-level isomorphism was evaluated for one or more ESM scales (1) or not (0)</t>
  </si>
  <si>
    <t>Labels of the Job Stressor constructs measured with ESM measures</t>
  </si>
  <si>
    <t>Labels of the Job Strain constructs measured with ESM measures</t>
  </si>
  <si>
    <t>Industrial Health 57 (6)</t>
  </si>
  <si>
    <t>Vahle-Hnz</t>
  </si>
  <si>
    <t>95 full-time workers</t>
  </si>
  <si>
    <t>Workplace incivility; Work-related rumination; Time pressure</t>
  </si>
  <si>
    <t>https://doi.org/10.3389/fpsyg.2019.01097</t>
  </si>
  <si>
    <t>89 nurses</t>
  </si>
  <si>
    <t>Katana</t>
  </si>
  <si>
    <t>Frontiers in Psychology 10</t>
  </si>
  <si>
    <t>Daily positive affect; Daily negative affect; Cognitive-evaluative wellbeing; Daily stress</t>
  </si>
  <si>
    <t>MULTI_VAL&amp;REL</t>
  </si>
  <si>
    <t>No. Occasions per day</t>
  </si>
  <si>
    <t>https://doi.org/10.1007/s10902-017-9922-6</t>
  </si>
  <si>
    <t>Debrot</t>
  </si>
  <si>
    <t>Journal of Happiness Studies 19</t>
  </si>
  <si>
    <t>Perceived stress at work; Detachment from work</t>
  </si>
  <si>
    <t>106 + 56 dual-earner couples</t>
  </si>
  <si>
    <t>Relationship quality; Affectioned behavior towards the partner; Evening strain</t>
  </si>
  <si>
    <t>64 employed adults</t>
  </si>
  <si>
    <t>Webster</t>
  </si>
  <si>
    <t>Psychology of Women Quarterly 42 (3)</t>
  </si>
  <si>
    <t>" behaviors were chosen because they can be readily observed by others"</t>
  </si>
  <si>
    <t>Non-sanctioned political influence tactics; Threat appraisal</t>
  </si>
  <si>
    <t>Negative affect activation</t>
  </si>
  <si>
    <t>International Journal of Environmental Research and Public Health 15 (8)</t>
  </si>
  <si>
    <t>63 mainly service workers</t>
  </si>
  <si>
    <t>Work-related smartphone use during non-work time; Self-control demands</t>
  </si>
  <si>
    <t>Sleep quality; Ego depletion</t>
  </si>
  <si>
    <t>https://doi.org/10.1037/ocp0000098</t>
  </si>
  <si>
    <t>Journal of Occupational Health Psychology 23 (3)</t>
  </si>
  <si>
    <t>De Gieter &amp; Hofmans</t>
  </si>
  <si>
    <t>194 public-services employees</t>
  </si>
  <si>
    <t>Skill utilization; Feedback; Workload; Emotional demands; Physical demands; Autonomy need satisfaction; Competence need satisfaction</t>
  </si>
  <si>
    <t>Gombert</t>
  </si>
  <si>
    <t>65 employees</t>
  </si>
  <si>
    <t>Haun</t>
  </si>
  <si>
    <t>Journal of Occupational and Organizational Psychology 91 (2)</t>
  </si>
  <si>
    <t>Quantitative job demands; Emotional job demands; Mindfullness at work and at home; Psychological detachment</t>
  </si>
  <si>
    <t>https://doi.org/10.1037/ocp0000042</t>
  </si>
  <si>
    <t>Fay</t>
  </si>
  <si>
    <t>Journal of Occupational Health Psychology 22 (4)</t>
  </si>
  <si>
    <t>72 residential care workers</t>
  </si>
  <si>
    <t>Personal initiative; Work overload</t>
  </si>
  <si>
    <t>Fatigue</t>
  </si>
  <si>
    <t>https://doi.org/10.1037/apl0000209</t>
  </si>
  <si>
    <t>Journal of Applied Psychology 102 (8)</t>
  </si>
  <si>
    <t>125 IT employees + 110 consumer service employees</t>
  </si>
  <si>
    <t>Sleep quality</t>
  </si>
  <si>
    <t>Job demands</t>
  </si>
  <si>
    <t>Sleep quality; Healthy and unhealthy food consumption</t>
  </si>
  <si>
    <t>(un)healthy food consumption items selected to "satisfy the following criteria: (a) having clear health implications (i.e., healthy vs. unhealthy), (b) consistent with Chinese dietary habits, and (c) common for dieting in the evening"</t>
  </si>
  <si>
    <t>Academy of Management Journal 60 (2)</t>
  </si>
  <si>
    <t>Matta</t>
  </si>
  <si>
    <t>119 full-time employees</t>
  </si>
  <si>
    <t>Overall fairness; General workplace uncertainty; Work stress</t>
  </si>
  <si>
    <t>136 employees</t>
  </si>
  <si>
    <t>Frontiers in Psychology 7</t>
  </si>
  <si>
    <t>Germeys</t>
  </si>
  <si>
    <t>Workload; Psychological detachment</t>
  </si>
  <si>
    <t>Marital satisfaction</t>
  </si>
  <si>
    <t>For marital disatisfaction, "We selected the two items that correlated the highest with other relational satisfaction scales (Buunk and Bakker, 1997)"</t>
  </si>
  <si>
    <t>https://doi.org/10.1037/a0040107</t>
  </si>
  <si>
    <t>87 paramedics</t>
  </si>
  <si>
    <t>Occupational Health Psychology 22 1</t>
  </si>
  <si>
    <t>"Checklist items were chosen based on cited job responsibilities by major services in Canada, reviewed by a paramedic consultant on the project, and included items such as high call volume, illegitimate calls, experiencing a threat to crew safety, or responding to a call for a multiple casualty incident"; " This item was chosen for the diary component of this study because it is the
most representative of the global Pittsburgh Sleep Quality Index score, with the highest correlation with the total score compared to other subscales"</t>
  </si>
  <si>
    <t>Problems/events experienced at work</t>
  </si>
  <si>
    <t>https://doi.org/10.1002/smi.2641</t>
  </si>
  <si>
    <t>Stress &amp; Health 32 (5)</t>
  </si>
  <si>
    <t>Rudolph</t>
  </si>
  <si>
    <t>101 full-time administrative staff</t>
  </si>
  <si>
    <t>Job stressors</t>
  </si>
  <si>
    <t>https://doi.org/10.1037/ocp0000019</t>
  </si>
  <si>
    <t>103 employees</t>
  </si>
  <si>
    <t>Smit</t>
  </si>
  <si>
    <t>Journal of Occupational Health Psychology 21 (4)</t>
  </si>
  <si>
    <t>https://doi.org/10.1080/1359432X.2015.1042459</t>
  </si>
  <si>
    <t>Niks</t>
  </si>
  <si>
    <t>European Journal of Work and Organizational Psychology 25 (2)</t>
  </si>
  <si>
    <t>67 healthcare workers</t>
  </si>
  <si>
    <t>Detachment from work; Job resources</t>
  </si>
  <si>
    <t>State of being recovered; Sleep quality</t>
  </si>
  <si>
    <t>https://doi.org/10.1016/j.jvb.2015.11.004</t>
  </si>
  <si>
    <t>97 eldercare workers</t>
  </si>
  <si>
    <t>Prem</t>
  </si>
  <si>
    <t>Journal of Vocational behavior 92</t>
  </si>
  <si>
    <t>4 to 5</t>
  </si>
  <si>
    <t>Time pressure; Planning and decision-making; Job autonomy; Self-control effort</t>
  </si>
  <si>
    <t>Emotional dissonance; State anxiety; Ego depletion</t>
  </si>
  <si>
    <t>For self-control effort: "Consistent with previous research (Schmidt &amp; Diestel, 2015), we operationalized self-control effort with a compound measure given that all forms of self-control are expected to draw on and deplete a common self-regulatory resource."</t>
  </si>
  <si>
    <t>https://doi.org/10.1002/job.2032</t>
  </si>
  <si>
    <t>Eatough</t>
  </si>
  <si>
    <t>57 Swiss employees + 90 American employees</t>
  </si>
  <si>
    <t>Journal of Organizational Behavior 37 (1)</t>
  </si>
  <si>
    <t>Illegitimate tasks;</t>
  </si>
  <si>
    <t xml:space="preserve"> State self-esteem</t>
  </si>
  <si>
    <t>https://doi.org/10.1037/a0039002</t>
  </si>
  <si>
    <t>95 employees</t>
  </si>
  <si>
    <t>Demerouti</t>
  </si>
  <si>
    <t>Journal of Occupational Health Psychology 20 (4)</t>
  </si>
  <si>
    <t>Day-level job autonomy; Day-level workload</t>
  </si>
  <si>
    <t>Day-level exhaustion; Day-level counterproductive work behaviour</t>
  </si>
  <si>
    <t>https://doi.org/10.1002/smi.2534</t>
  </si>
  <si>
    <t>76 employees</t>
  </si>
  <si>
    <t>van Hooff</t>
  </si>
  <si>
    <t>Stress &amp; Health 31 (2)</t>
  </si>
  <si>
    <t>Serenity; Anxiety</t>
  </si>
  <si>
    <t>https://doi.org/10.1037/a0038761</t>
  </si>
  <si>
    <t>Journal of Occupational Health Psychology 20 (3)</t>
  </si>
  <si>
    <t>68 employees</t>
  </si>
  <si>
    <t>Work pressure; Cognitive demands; Self-control effort</t>
  </si>
  <si>
    <t>Intrinsic work motivation; Fatigue; Vigor</t>
  </si>
  <si>
    <t>https://doi.org/10.1037/a0038661</t>
  </si>
  <si>
    <t>113 employees</t>
  </si>
  <si>
    <t>Martinez-Corts</t>
  </si>
  <si>
    <t>ournal of Occupational Health Psychology 20 (3)</t>
  </si>
  <si>
    <t>Task conflict; Relationship conflict</t>
  </si>
  <si>
    <t>"Diary survey items were selected from validated and reliable scales on the basis of their face validity and on the basis of factor analytic findings in previous research"</t>
  </si>
  <si>
    <t>Resilience; Daily optimism; Daily strain-based work non-work conflict</t>
  </si>
  <si>
    <t>3 to 5</t>
  </si>
  <si>
    <t>92 primary school teachers</t>
  </si>
  <si>
    <t>Negative affect (PANAS)</t>
  </si>
  <si>
    <t>Job dissatisfaction; Emotional exhaustion; Counterproductive work behavior</t>
  </si>
  <si>
    <t>State negative affect (PANAS); Relaxation</t>
  </si>
  <si>
    <t>Positive and Negative affect (PANAS); Exhaustion; Job satisfaction</t>
  </si>
  <si>
    <t>Hedonic tone (MDMQ)</t>
  </si>
  <si>
    <t>Recovery experiences (REQ); Stressful delays; Job demands</t>
  </si>
  <si>
    <t>Daily challenge and hindrance demands</t>
  </si>
  <si>
    <t>Tadić</t>
  </si>
  <si>
    <t>Journal of Occupational and Organizational Psychology 88 (4)</t>
  </si>
  <si>
    <t>https://doi.org/10.1037/a0038167</t>
  </si>
  <si>
    <t>Zhou</t>
  </si>
  <si>
    <t>Journal of Occupational Health Psychology 20 (1)</t>
  </si>
  <si>
    <t>76 full-time employees</t>
  </si>
  <si>
    <t>Whether one or more ESM scales were validated by previous studies providing both level-1 and level-2 validity coefficients (1) or not (0)*</t>
  </si>
  <si>
    <t>Whether a level-2 validity coefficient (e.g., fit indices and/or factor loadings from MCFA or cluster-adjusted CFA, correlations with criterion variables at level 2) was reported for one or more ESM scales (1) or not (0)**</t>
  </si>
  <si>
    <t>Positive and negative affect (PANAS in German) at bedtime</t>
  </si>
  <si>
    <t>Positive affect (PANAS in Chinese)</t>
  </si>
  <si>
    <t>Positive affect (PANAS in Croatian)</t>
  </si>
  <si>
    <t>Daily workplace incivility experience</t>
  </si>
  <si>
    <t>Negative affect (PANAS in Chinese)</t>
  </si>
  <si>
    <t>https://doi.org/10.1371/journal.pone.0106989</t>
  </si>
  <si>
    <t>Debusscher</t>
  </si>
  <si>
    <t>PLOS ONE 9 (11)</t>
  </si>
  <si>
    <t>45 admin. employees + 52 employees + 130 financial employees</t>
  </si>
  <si>
    <t>1 + 4 + 4</t>
  </si>
  <si>
    <t>10 + 5 + 10</t>
  </si>
  <si>
    <t>State neuroticism</t>
  </si>
  <si>
    <t>Task complexity; Work pressure</t>
  </si>
  <si>
    <t>https://doi.org/10.1037/fam0000028</t>
  </si>
  <si>
    <t>Lawson</t>
  </si>
  <si>
    <t>Journal of Family Psychology</t>
  </si>
  <si>
    <t>174 working mothers</t>
  </si>
  <si>
    <t>Positive experiences at work</t>
  </si>
  <si>
    <t>Mother's mood after work (etero-evaluated by children)</t>
  </si>
  <si>
    <t>Offer</t>
  </si>
  <si>
    <t>Sociological Forum 29 (4)</t>
  </si>
  <si>
    <t>Mental labor</t>
  </si>
  <si>
    <t>Positive affect; Negative affect</t>
  </si>
  <si>
    <t>https://doi.org/10.1016/j.psyneuen.2013.06.023</t>
  </si>
  <si>
    <t>Daily stressors (DISE)</t>
  </si>
  <si>
    <t>Negative affect; Physical symptoms</t>
  </si>
  <si>
    <t>Stawski</t>
  </si>
  <si>
    <t>Psychoneuroendocrinology 38 (11)</t>
  </si>
  <si>
    <t>1,694 midlife working adults</t>
  </si>
  <si>
    <t>https://doi.org/10.1037/a0033137</t>
  </si>
  <si>
    <t>Journal of Occupational Health Psychology 18 (3)</t>
  </si>
  <si>
    <t>Shockley</t>
  </si>
  <si>
    <t>402 dual-earner couples</t>
  </si>
  <si>
    <t>58 married/engaged diurnal-time workers</t>
  </si>
  <si>
    <t>Episodic work-family conflicts</t>
  </si>
  <si>
    <t>https://doi.org/10.1177/0013124510392570</t>
  </si>
  <si>
    <t>Education and Urban Society 44 (3)</t>
  </si>
  <si>
    <t>Schonfeld</t>
  </si>
  <si>
    <t>252 beginning New York City public school teachers</t>
  </si>
  <si>
    <t>Teaching-related stressors</t>
  </si>
  <si>
    <t>https://doi.org/10.1027/1866-5888/a000042</t>
  </si>
  <si>
    <t>64 nursing home nurses</t>
  </si>
  <si>
    <t>van den Tooren</t>
  </si>
  <si>
    <t>Journal of Personnel Psychology 10</t>
  </si>
  <si>
    <t>Cognitive strain; Emotional strain; Physical strain</t>
  </si>
  <si>
    <t>Cognitive job demands; Emotional job demands; Physical job demands</t>
  </si>
  <si>
    <t>https://doi.org/10.1002/job.677</t>
  </si>
  <si>
    <t>Ilies</t>
  </si>
  <si>
    <t>Journal of Organizational Behavior 32 (1)</t>
  </si>
  <si>
    <t>49 full-time unionized employees</t>
  </si>
  <si>
    <t>"The checklists for interpersonal conflict and social support were derived from a more extensive list of events developed on the basis of previous research on conflict and social support at work", followed by a pilot study from which "we selected the six most frequently experienced conflict encounters and the six most frequently experienced social support encounters"</t>
  </si>
  <si>
    <t>Interpersonal conflicts; Social support</t>
  </si>
  <si>
    <t>Variable</t>
  </si>
  <si>
    <t>Description</t>
  </si>
  <si>
    <t>( "experience sampling"  OR  "daily diary" )  AND  "job"  AND  ( "stress"  OR  "stressor"  OR  "strain" )</t>
  </si>
  <si>
    <t>Below, we report the decription of each variable used to review the studies.</t>
  </si>
  <si>
    <t>Workplace stress in real time: Four parsimonious scales for the experience sampling measurement of stressors and strain at work. SUPPLEMENTARY MATERIAL S9: Results of the Scopus search of ESM studies on job stressors and strain</t>
  </si>
  <si>
    <t xml:space="preserve"> The search was conducted on September 8th, 2021, by including the following terms in the ‘Title-Abstract-Keywords’ field of the Scopus database:</t>
  </si>
  <si>
    <t>Notes</t>
  </si>
  <si>
    <t>*counted as 1 even when one or more ESM measures were validated before or after the publication of these ESM studies, with no references to the validation study (e.g., Enghish version of the PANAS https://doi.org/10.1016/j.jrp.2010.11.003 - Dutch version of the REQ http://dx.doi.org/10.1080/1359432X.2014.903242 - German version of the MDMQ https://doi.org/10.1027/1015-5759.23.4.258</t>
  </si>
  <si>
    <t>**from multilevel CFA, level-2 factor loadings and/or SRMR_between were considered as required criteria for level-2 valdiity</t>
  </si>
  <si>
    <t>The search was limited to English-written "Article" document types published between "2011" and "2021"</t>
  </si>
  <si>
    <t>Epstein</t>
  </si>
  <si>
    <t>https://doi-org.ezproxy.unibo.it/10.1111/j.1521-0391.2012.00230.x</t>
  </si>
  <si>
    <t>The American Journal on Addictions</t>
  </si>
  <si>
    <t>35 + 140</t>
  </si>
  <si>
    <t>5 + 2</t>
  </si>
  <si>
    <t>Stress/Mood/Craving</t>
  </si>
  <si>
    <t>79 mainly employed methadone-maintained misusers</t>
  </si>
  <si>
    <t>Being at work</t>
  </si>
  <si>
    <t>The search resulted in 69 documents, of which 13 were excluded because not involving working populations, not including either job stressor or job strain ESM measures, not being in English, or not decribing an empirical contribution (i.e., registered reports, protocols, review and meta-analyses were excluded)</t>
  </si>
  <si>
    <t>Pow</t>
  </si>
  <si>
    <t>Funcasta</t>
  </si>
  <si>
    <t>European Review of Applied Psychology 71 (2)</t>
  </si>
  <si>
    <t>105 healthcare general practitioners</t>
  </si>
  <si>
    <t>Perception of patients’ demands</t>
  </si>
  <si>
    <t>12 to 66</t>
  </si>
  <si>
    <t>https://doi-org.ezproxy.unibo.it/10.1016/j.erap.2021.100629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</si>
</sst>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9"/>
      <color theme="1"/>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right/>
      <top/>
      <bottom style="thin">
        <color indexed="6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1">
    <xf numFmtId="0" fontId="0" fillId="0" borderId="0" xfId="0"/>
    <xf numFmtId="0" fontId="18" fillId="0" borderId="0" xfId="42"/>
    <xf numFmtId="0" fontId="0" fillId="0" borderId="0" xfId="0" applyAlignment="1">
      <alignment wrapText="1"/>
    </xf>
    <xf numFmtId="0" fontId="19" fillId="0" borderId="0" xfId="0" applyFont="1" applyAlignment="1">
      <alignment vertical="center"/>
    </xf>
    <xf numFmtId="0" fontId="0" fillId="0" borderId="0" xfId="0" applyFont="1"/>
    <xf numFmtId="0" fontId="0" fillId="33" borderId="0" xfId="0" applyFill="1"/>
    <xf numFmtId="0" fontId="0" fillId="0" borderId="10" xfId="0" applyBorder="1"/>
    <xf numFmtId="0" fontId="0" fillId="0" borderId="0" xfId="0" applyFill="1" applyBorder="1"/>
    <xf numFmtId="0" fontId="0" fillId="33" borderId="11" xfId="0" applyFill="1" applyBorder="1"/>
    <xf numFmtId="0" fontId="0" fillId="0" borderId="11" xfId="0" applyBorder="1"/>
    <xf numFmtId="0" fontId="0" fillId="0" borderId="12" xfId="0" applyBorder="1"/>
    <xf numFmtId="0" fontId="0" fillId="33" borderId="0" xfId="0" applyFill="1" applyBorder="1"/>
    <xf numFmtId="2" fontId="0" fillId="0" borderId="0" xfId="0" applyNumberFormat="1"/>
    <xf numFmtId="0" fontId="16" fillId="33" borderId="0" xfId="0" applyFont="1" applyFill="1" applyBorder="1"/>
    <xf numFmtId="0" fontId="0" fillId="0" borderId="0" xfId="0" applyAlignment="1">
      <alignment horizontal="right"/>
    </xf>
    <xf numFmtId="0" fontId="0" fillId="0" borderId="13" xfId="0" applyBorder="1"/>
    <xf numFmtId="0" fontId="18" fillId="0" borderId="10" xfId="42" applyBorder="1"/>
    <xf numFmtId="0" fontId="16" fillId="0" borderId="0" xfId="0" applyFont="1"/>
    <xf numFmtId="0" fontId="16" fillId="33" borderId="14" xfId="0" applyFont="1" applyFill="1" applyBorder="1"/>
    <xf numFmtId="0" fontId="0" fillId="33" borderId="14" xfId="0" applyFill="1" applyBorder="1"/>
    <xf numFmtId="0" fontId="16" fillId="33" borderId="0" xfId="0" applyFont="1" applyFill="1"/>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2"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037/ocp0000176" TargetMode="External"/><Relationship Id="rId18" Type="http://schemas.openxmlformats.org/officeDocument/2006/relationships/hyperlink" Target="https://doi.org/10.1037/ocp0000179" TargetMode="External"/><Relationship Id="rId26" Type="http://schemas.openxmlformats.org/officeDocument/2006/relationships/hyperlink" Target="https://doi.org/10.3389/fpsyg.2019.01097" TargetMode="External"/><Relationship Id="rId39" Type="http://schemas.openxmlformats.org/officeDocument/2006/relationships/hyperlink" Target="https://doi.org/10.1080/1359432X.2015.1042459" TargetMode="External"/><Relationship Id="rId21" Type="http://schemas.openxmlformats.org/officeDocument/2006/relationships/hyperlink" Target="https://doi.org/10.1037/ocp0000121" TargetMode="External"/><Relationship Id="rId34" Type="http://schemas.openxmlformats.org/officeDocument/2006/relationships/hyperlink" Target="https://doi.org/10.5465/amj.2014.0455" TargetMode="External"/><Relationship Id="rId42" Type="http://schemas.openxmlformats.org/officeDocument/2006/relationships/hyperlink" Target="https://doi.org/10.1037/a0039002" TargetMode="External"/><Relationship Id="rId47" Type="http://schemas.openxmlformats.org/officeDocument/2006/relationships/hyperlink" Target="https://doi.org/10.1037/a0038167" TargetMode="External"/><Relationship Id="rId50" Type="http://schemas.openxmlformats.org/officeDocument/2006/relationships/hyperlink" Target="https://doi.org/10.1111/socf.12126" TargetMode="External"/><Relationship Id="rId55" Type="http://schemas.openxmlformats.org/officeDocument/2006/relationships/hyperlink" Target="https://doi.org/10.1002/job.677" TargetMode="External"/><Relationship Id="rId7" Type="http://schemas.openxmlformats.org/officeDocument/2006/relationships/hyperlink" Target="https://doi.org/10.1556/2006.2020.00102" TargetMode="External"/><Relationship Id="rId12" Type="http://schemas.openxmlformats.org/officeDocument/2006/relationships/hyperlink" Target="https://doi.org/10.1002/smi.2955" TargetMode="External"/><Relationship Id="rId17" Type="http://schemas.openxmlformats.org/officeDocument/2006/relationships/hyperlink" Target="https://doi.org/10.1037/apl0000843" TargetMode="External"/><Relationship Id="rId25" Type="http://schemas.openxmlformats.org/officeDocument/2006/relationships/hyperlink" Target="https://doi.org/10.2486/indhealth.2018-0186" TargetMode="External"/><Relationship Id="rId33" Type="http://schemas.openxmlformats.org/officeDocument/2006/relationships/hyperlink" Target="https://doi.org/10.1037/apl0000209" TargetMode="External"/><Relationship Id="rId38" Type="http://schemas.openxmlformats.org/officeDocument/2006/relationships/hyperlink" Target="https://doi.org/10.1037/ocp0000019" TargetMode="External"/><Relationship Id="rId46" Type="http://schemas.openxmlformats.org/officeDocument/2006/relationships/hyperlink" Target="https://doi.org/10.1111/joop.12094" TargetMode="External"/><Relationship Id="rId2" Type="http://schemas.openxmlformats.org/officeDocument/2006/relationships/hyperlink" Target="https://doi.org/10.1016/j.sleh.2020.11.001" TargetMode="External"/><Relationship Id="rId16" Type="http://schemas.openxmlformats.org/officeDocument/2006/relationships/hyperlink" Target="https://doi.org/10.1002/smi.2901" TargetMode="External"/><Relationship Id="rId20" Type="http://schemas.openxmlformats.org/officeDocument/2006/relationships/hyperlink" Target="https://doi.org/10.3390/ijerph16162919" TargetMode="External"/><Relationship Id="rId29" Type="http://schemas.openxmlformats.org/officeDocument/2006/relationships/hyperlink" Target="https://doi.org/10.3390/ijerph15081757" TargetMode="External"/><Relationship Id="rId41" Type="http://schemas.openxmlformats.org/officeDocument/2006/relationships/hyperlink" Target="https://doi.org/10.1002/job.2032" TargetMode="External"/><Relationship Id="rId54" Type="http://schemas.openxmlformats.org/officeDocument/2006/relationships/hyperlink" Target="https://doi.org/10.1027/1866-5888/a000042" TargetMode="External"/><Relationship Id="rId1" Type="http://schemas.openxmlformats.org/officeDocument/2006/relationships/hyperlink" Target="https://doi.org/10.1177/0018726720924444" TargetMode="External"/><Relationship Id="rId6" Type="http://schemas.openxmlformats.org/officeDocument/2006/relationships/hyperlink" Target="https://doi.org/10.1108/BJM-05-2020-0162" TargetMode="External"/><Relationship Id="rId11" Type="http://schemas.openxmlformats.org/officeDocument/2006/relationships/hyperlink" Target="https://doi.org/10.1080/1359432X.2020.1774557" TargetMode="External"/><Relationship Id="rId24" Type="http://schemas.openxmlformats.org/officeDocument/2006/relationships/hyperlink" Target="https://doi.org/10.1080/17439760.2018.1519589" TargetMode="External"/><Relationship Id="rId32" Type="http://schemas.openxmlformats.org/officeDocument/2006/relationships/hyperlink" Target="https://doi.org/10.1037/ocp0000042" TargetMode="External"/><Relationship Id="rId37" Type="http://schemas.openxmlformats.org/officeDocument/2006/relationships/hyperlink" Target="https://doi.org/10.1002/smi.2641" TargetMode="External"/><Relationship Id="rId40" Type="http://schemas.openxmlformats.org/officeDocument/2006/relationships/hyperlink" Target="https://doi.org/10.1016/j.jvb.2015.11.004" TargetMode="External"/><Relationship Id="rId45" Type="http://schemas.openxmlformats.org/officeDocument/2006/relationships/hyperlink" Target="https://doi.org/10.1037/a0038661" TargetMode="External"/><Relationship Id="rId53" Type="http://schemas.openxmlformats.org/officeDocument/2006/relationships/hyperlink" Target="https://doi.org/10.1177/0013124510392570" TargetMode="External"/><Relationship Id="rId58" Type="http://schemas.openxmlformats.org/officeDocument/2006/relationships/printerSettings" Target="../printerSettings/printerSettings2.bin"/><Relationship Id="rId5" Type="http://schemas.openxmlformats.org/officeDocument/2006/relationships/hyperlink" Target="https://doi.org/10.1080/10926771.2021.1933288" TargetMode="External"/><Relationship Id="rId15" Type="http://schemas.openxmlformats.org/officeDocument/2006/relationships/hyperlink" Target="https://doi.org/10.1016/j.jvb.2020.103415" TargetMode="External"/><Relationship Id="rId23" Type="http://schemas.openxmlformats.org/officeDocument/2006/relationships/hyperlink" Target="https://doi.org/10.1177/0149206317698022" TargetMode="External"/><Relationship Id="rId28" Type="http://schemas.openxmlformats.org/officeDocument/2006/relationships/hyperlink" Target="https://doi.org/10.1177/0361684318769909" TargetMode="External"/><Relationship Id="rId36" Type="http://schemas.openxmlformats.org/officeDocument/2006/relationships/hyperlink" Target="https://doi.org/10.1037/a0040107" TargetMode="External"/><Relationship Id="rId49" Type="http://schemas.openxmlformats.org/officeDocument/2006/relationships/hyperlink" Target="https://doi.org/10.1037/fam0000028" TargetMode="External"/><Relationship Id="rId57" Type="http://schemas.openxmlformats.org/officeDocument/2006/relationships/hyperlink" Target="https://doi-org.ezproxy.unibo.it/10.1016/j.erap.2021.100629" TargetMode="External"/><Relationship Id="rId10" Type="http://schemas.openxmlformats.org/officeDocument/2006/relationships/hyperlink" Target="https://doi.org/10.1002/ijop.12661" TargetMode="External"/><Relationship Id="rId19" Type="http://schemas.openxmlformats.org/officeDocument/2006/relationships/hyperlink" Target="https://doi.org/10.1037/apl0000400" TargetMode="External"/><Relationship Id="rId31" Type="http://schemas.openxmlformats.org/officeDocument/2006/relationships/hyperlink" Target="https://doi.org/10.1111/joop.12200" TargetMode="External"/><Relationship Id="rId44" Type="http://schemas.openxmlformats.org/officeDocument/2006/relationships/hyperlink" Target="https://doi.org/10.1037/a0038761" TargetMode="External"/><Relationship Id="rId52" Type="http://schemas.openxmlformats.org/officeDocument/2006/relationships/hyperlink" Target="https://doi.org/10.1037/a0033137" TargetMode="External"/><Relationship Id="rId4" Type="http://schemas.openxmlformats.org/officeDocument/2006/relationships/hyperlink" Target="https://doi.org/10.1037/apl0000929" TargetMode="External"/><Relationship Id="rId9" Type="http://schemas.openxmlformats.org/officeDocument/2006/relationships/hyperlink" Target="https://doi.org/10.1016/j.jhtm.2020.10.018" TargetMode="External"/><Relationship Id="rId14" Type="http://schemas.openxmlformats.org/officeDocument/2006/relationships/hyperlink" Target="https://doi.org/10.1037/str0000149" TargetMode="External"/><Relationship Id="rId22" Type="http://schemas.openxmlformats.org/officeDocument/2006/relationships/hyperlink" Target="https://doi.org/10.1080/1359432X.2019.1588251" TargetMode="External"/><Relationship Id="rId27" Type="http://schemas.openxmlformats.org/officeDocument/2006/relationships/hyperlink" Target="https://doi.org/10.1007/s10902-017-9922-6" TargetMode="External"/><Relationship Id="rId30" Type="http://schemas.openxmlformats.org/officeDocument/2006/relationships/hyperlink" Target="https://doi.org/10.1037/ocp0000098" TargetMode="External"/><Relationship Id="rId35" Type="http://schemas.openxmlformats.org/officeDocument/2006/relationships/hyperlink" Target="https://doi.org/10.3389/fpsyg.2016.02036" TargetMode="External"/><Relationship Id="rId43" Type="http://schemas.openxmlformats.org/officeDocument/2006/relationships/hyperlink" Target="https://doi.org/10.1002/smi.2534" TargetMode="External"/><Relationship Id="rId48" Type="http://schemas.openxmlformats.org/officeDocument/2006/relationships/hyperlink" Target="https://doi.org/10.1371/journal.pone.0106989" TargetMode="External"/><Relationship Id="rId56" Type="http://schemas.openxmlformats.org/officeDocument/2006/relationships/hyperlink" Target="https://doi-org.ezproxy.unibo.it/10.1111/j.1521-0391.2012.00230.x" TargetMode="External"/><Relationship Id="rId8" Type="http://schemas.openxmlformats.org/officeDocument/2006/relationships/hyperlink" Target="https://doi.org/10.1080/1359432X.2020.1797680" TargetMode="External"/><Relationship Id="rId51" Type="http://schemas.openxmlformats.org/officeDocument/2006/relationships/hyperlink" Target="https://doi.org/10.1016/j.psyneuen.2013.06.023" TargetMode="External"/><Relationship Id="rId3" Type="http://schemas.openxmlformats.org/officeDocument/2006/relationships/hyperlink" Target="https://doi.org/10.1177/01492063198906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tabSelected="1" workbookViewId="0"/>
  </sheetViews>
  <sheetFormatPr defaultRowHeight="14.4" x14ac:dyDescent="0.3"/>
  <cols>
    <col min="1" max="1" width="23.77734375" bestFit="1" customWidth="1"/>
  </cols>
  <sheetData>
    <row r="1" spans="1:2" s="20" customFormat="1" x14ac:dyDescent="0.3">
      <c r="A1" s="20" t="s">
        <v>392</v>
      </c>
    </row>
    <row r="2" spans="1:2" x14ac:dyDescent="0.3">
      <c r="A2" t="s">
        <v>393</v>
      </c>
    </row>
    <row r="3" spans="1:2" x14ac:dyDescent="0.3">
      <c r="A3" s="17" t="s">
        <v>390</v>
      </c>
    </row>
    <row r="4" spans="1:2" x14ac:dyDescent="0.3">
      <c r="A4" t="s">
        <v>397</v>
      </c>
    </row>
    <row r="5" spans="1:2" x14ac:dyDescent="0.3">
      <c r="A5" t="s">
        <v>406</v>
      </c>
    </row>
    <row r="6" spans="1:2" x14ac:dyDescent="0.3">
      <c r="A6" t="s">
        <v>391</v>
      </c>
    </row>
    <row r="7" spans="1:2" s="19" customFormat="1" x14ac:dyDescent="0.3">
      <c r="A7" s="18" t="s">
        <v>388</v>
      </c>
      <c r="B7" s="18" t="s">
        <v>389</v>
      </c>
    </row>
    <row r="8" spans="1:2" x14ac:dyDescent="0.3">
      <c r="A8" t="s">
        <v>0</v>
      </c>
      <c r="B8" t="s">
        <v>65</v>
      </c>
    </row>
    <row r="9" spans="1:2" x14ac:dyDescent="0.3">
      <c r="A9" t="s">
        <v>1</v>
      </c>
      <c r="B9" t="s">
        <v>66</v>
      </c>
    </row>
    <row r="10" spans="1:2" x14ac:dyDescent="0.3">
      <c r="A10" t="s">
        <v>2</v>
      </c>
      <c r="B10" t="s">
        <v>67</v>
      </c>
    </row>
    <row r="11" spans="1:2" x14ac:dyDescent="0.3">
      <c r="A11" t="s">
        <v>20</v>
      </c>
      <c r="B11" t="s">
        <v>68</v>
      </c>
    </row>
    <row r="12" spans="1:2" x14ac:dyDescent="0.3">
      <c r="A12" t="s">
        <v>17</v>
      </c>
      <c r="B12" t="s">
        <v>69</v>
      </c>
    </row>
    <row r="13" spans="1:2" x14ac:dyDescent="0.3">
      <c r="A13" t="s">
        <v>19</v>
      </c>
      <c r="B13" t="s">
        <v>70</v>
      </c>
    </row>
    <row r="14" spans="1:2" x14ac:dyDescent="0.3">
      <c r="A14" t="s">
        <v>18</v>
      </c>
      <c r="B14" t="s">
        <v>71</v>
      </c>
    </row>
    <row r="15" spans="1:2" x14ac:dyDescent="0.3">
      <c r="A15" s="4" t="s">
        <v>72</v>
      </c>
      <c r="B15" t="s">
        <v>200</v>
      </c>
    </row>
    <row r="16" spans="1:2" x14ac:dyDescent="0.3">
      <c r="A16" t="s">
        <v>73</v>
      </c>
      <c r="B16" t="s">
        <v>201</v>
      </c>
    </row>
    <row r="17" spans="1:2" x14ac:dyDescent="0.3">
      <c r="A17" t="s">
        <v>74</v>
      </c>
      <c r="B17" t="s">
        <v>194</v>
      </c>
    </row>
    <row r="18" spans="1:2" x14ac:dyDescent="0.3">
      <c r="A18" t="s">
        <v>75</v>
      </c>
      <c r="B18" t="s">
        <v>195</v>
      </c>
    </row>
    <row r="19" spans="1:2" x14ac:dyDescent="0.3">
      <c r="A19" t="s">
        <v>76</v>
      </c>
      <c r="B19" t="s">
        <v>77</v>
      </c>
    </row>
    <row r="20" spans="1:2" x14ac:dyDescent="0.3">
      <c r="A20" t="s">
        <v>174</v>
      </c>
      <c r="B20" t="s">
        <v>334</v>
      </c>
    </row>
    <row r="21" spans="1:2" x14ac:dyDescent="0.3">
      <c r="A21" t="s">
        <v>176</v>
      </c>
      <c r="B21" t="s">
        <v>78</v>
      </c>
    </row>
    <row r="22" spans="1:2" x14ac:dyDescent="0.3">
      <c r="A22" t="s">
        <v>79</v>
      </c>
      <c r="B22" t="s">
        <v>196</v>
      </c>
    </row>
    <row r="23" spans="1:2" x14ac:dyDescent="0.3">
      <c r="A23" t="s">
        <v>80</v>
      </c>
      <c r="B23" t="s">
        <v>197</v>
      </c>
    </row>
    <row r="24" spans="1:2" x14ac:dyDescent="0.3">
      <c r="A24" t="s">
        <v>81</v>
      </c>
      <c r="B24" t="s">
        <v>335</v>
      </c>
    </row>
    <row r="25" spans="1:2" x14ac:dyDescent="0.3">
      <c r="A25" t="s">
        <v>82</v>
      </c>
      <c r="B25" t="s">
        <v>198</v>
      </c>
    </row>
    <row r="26" spans="1:2" s="15" customFormat="1" x14ac:dyDescent="0.3">
      <c r="A26" s="15" t="s">
        <v>83</v>
      </c>
      <c r="B26" s="15" t="s">
        <v>199</v>
      </c>
    </row>
    <row r="27" spans="1:2" s="11" customFormat="1" x14ac:dyDescent="0.3">
      <c r="A27" s="13" t="s">
        <v>394</v>
      </c>
    </row>
    <row r="28" spans="1:2" x14ac:dyDescent="0.3">
      <c r="A28" t="s">
        <v>395</v>
      </c>
    </row>
    <row r="29" spans="1:2" x14ac:dyDescent="0.3">
      <c r="A29" t="s">
        <v>396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9"/>
  <sheetViews>
    <sheetView workbookViewId="0">
      <pane ySplit="1" topLeftCell="A2" activePane="bottomLeft" state="frozen"/>
      <selection pane="bottomLeft"/>
    </sheetView>
  </sheetViews>
  <sheetFormatPr defaultRowHeight="14.4" x14ac:dyDescent="0.3"/>
  <cols>
    <col min="1" max="1" width="6.33203125" customWidth="1"/>
    <col min="2" max="2" width="10.33203125" bestFit="1" customWidth="1"/>
    <col min="3" max="3" width="20.44140625" bestFit="1" customWidth="1"/>
    <col min="4" max="4" width="5" bestFit="1" customWidth="1"/>
    <col min="5" max="5" width="26" customWidth="1"/>
    <col min="6" max="6" width="10" customWidth="1"/>
    <col min="8" max="8" width="15" customWidth="1"/>
    <col min="9" max="9" width="16.109375" customWidth="1"/>
    <col min="15" max="16" width="9.88671875" customWidth="1"/>
    <col min="19" max="19" width="8.88671875" style="9"/>
    <col min="20" max="20" width="15.44140625" bestFit="1" customWidth="1"/>
    <col min="21" max="21" width="12.21875" bestFit="1" customWidth="1"/>
    <col min="22" max="22" width="23.109375" bestFit="1" customWidth="1"/>
  </cols>
  <sheetData>
    <row r="1" spans="1:22" s="5" customFormat="1" x14ac:dyDescent="0.3">
      <c r="A1" s="5" t="s">
        <v>0</v>
      </c>
      <c r="B1" s="5" t="s">
        <v>1</v>
      </c>
      <c r="C1" s="5" t="s">
        <v>2</v>
      </c>
      <c r="D1" s="5" t="s">
        <v>20</v>
      </c>
      <c r="E1" s="5" t="s">
        <v>17</v>
      </c>
      <c r="F1" s="5" t="s">
        <v>19</v>
      </c>
      <c r="G1" s="5" t="s">
        <v>212</v>
      </c>
      <c r="H1" s="5" t="s">
        <v>16</v>
      </c>
      <c r="I1" s="5" t="s">
        <v>15</v>
      </c>
      <c r="J1" s="5" t="s">
        <v>74</v>
      </c>
      <c r="K1" s="5" t="s">
        <v>75</v>
      </c>
      <c r="L1" s="5" t="s">
        <v>76</v>
      </c>
      <c r="M1" s="5" t="s">
        <v>174</v>
      </c>
      <c r="N1" s="5" t="s">
        <v>175</v>
      </c>
      <c r="O1" s="5" t="s">
        <v>79</v>
      </c>
      <c r="P1" s="5" t="s">
        <v>80</v>
      </c>
      <c r="Q1" s="5" t="s">
        <v>81</v>
      </c>
      <c r="R1" s="5" t="s">
        <v>82</v>
      </c>
      <c r="S1" s="8" t="s">
        <v>83</v>
      </c>
      <c r="T1" s="13" t="s">
        <v>211</v>
      </c>
      <c r="U1" s="13" t="s">
        <v>185</v>
      </c>
      <c r="V1" s="13" t="s">
        <v>186</v>
      </c>
    </row>
    <row r="2" spans="1:22" x14ac:dyDescent="0.3">
      <c r="A2" s="1" t="s">
        <v>3</v>
      </c>
      <c r="B2" t="s">
        <v>21</v>
      </c>
      <c r="C2" t="s">
        <v>30</v>
      </c>
      <c r="D2">
        <v>2021</v>
      </c>
      <c r="E2" t="s">
        <v>96</v>
      </c>
      <c r="F2">
        <v>9</v>
      </c>
      <c r="G2">
        <v>2</v>
      </c>
      <c r="H2" t="s">
        <v>22</v>
      </c>
      <c r="I2" t="s">
        <v>23</v>
      </c>
      <c r="J2">
        <v>1</v>
      </c>
      <c r="K2">
        <v>0</v>
      </c>
      <c r="M2">
        <v>0</v>
      </c>
      <c r="N2">
        <v>0</v>
      </c>
      <c r="O2">
        <v>1</v>
      </c>
      <c r="P2">
        <v>1</v>
      </c>
      <c r="Q2">
        <v>0</v>
      </c>
      <c r="R2">
        <v>0</v>
      </c>
      <c r="S2" s="9">
        <v>0</v>
      </c>
      <c r="T2">
        <f>SUM(O2:R2)</f>
        <v>2</v>
      </c>
      <c r="U2">
        <f>COUNTIF(T2,"4")</f>
        <v>0</v>
      </c>
      <c r="V2">
        <f>U2+M2</f>
        <v>0</v>
      </c>
    </row>
    <row r="3" spans="1:22" x14ac:dyDescent="0.3">
      <c r="A3" s="1" t="s">
        <v>24</v>
      </c>
      <c r="B3" t="s">
        <v>25</v>
      </c>
      <c r="C3" s="2" t="s">
        <v>29</v>
      </c>
      <c r="D3">
        <v>2021</v>
      </c>
      <c r="E3" t="s">
        <v>26</v>
      </c>
      <c r="F3">
        <v>10</v>
      </c>
      <c r="G3">
        <v>2</v>
      </c>
      <c r="H3" t="s">
        <v>27</v>
      </c>
      <c r="I3" t="s">
        <v>57</v>
      </c>
      <c r="J3">
        <v>1</v>
      </c>
      <c r="K3">
        <v>0</v>
      </c>
      <c r="M3">
        <v>1</v>
      </c>
      <c r="N3">
        <v>0</v>
      </c>
      <c r="O3">
        <v>1</v>
      </c>
      <c r="P3">
        <v>0</v>
      </c>
      <c r="Q3">
        <v>0</v>
      </c>
      <c r="R3">
        <v>0</v>
      </c>
      <c r="S3" s="9">
        <v>0</v>
      </c>
      <c r="T3">
        <f t="shared" ref="T3:T58" si="0">SUM(O3:R3)</f>
        <v>1</v>
      </c>
      <c r="U3">
        <f t="shared" ref="U3:U58" si="1">COUNTIF(T3,"4")</f>
        <v>0</v>
      </c>
      <c r="V3">
        <f t="shared" ref="V3:V58" si="2">U3+M3</f>
        <v>1</v>
      </c>
    </row>
    <row r="4" spans="1:22" x14ac:dyDescent="0.3">
      <c r="A4" s="1" t="s">
        <v>4</v>
      </c>
      <c r="B4" t="s">
        <v>34</v>
      </c>
      <c r="C4" t="s">
        <v>28</v>
      </c>
      <c r="D4">
        <v>2021</v>
      </c>
      <c r="E4" t="s">
        <v>31</v>
      </c>
      <c r="F4">
        <v>4</v>
      </c>
      <c r="G4">
        <v>1</v>
      </c>
      <c r="H4" t="s">
        <v>33</v>
      </c>
      <c r="I4" t="s">
        <v>32</v>
      </c>
      <c r="J4">
        <v>1</v>
      </c>
      <c r="K4">
        <v>0</v>
      </c>
      <c r="M4">
        <v>0</v>
      </c>
      <c r="N4">
        <v>1</v>
      </c>
      <c r="O4">
        <v>0</v>
      </c>
      <c r="P4">
        <v>0</v>
      </c>
      <c r="Q4">
        <v>0</v>
      </c>
      <c r="R4">
        <v>0</v>
      </c>
      <c r="S4" s="9">
        <v>0</v>
      </c>
      <c r="T4">
        <f t="shared" si="0"/>
        <v>0</v>
      </c>
      <c r="U4">
        <f t="shared" si="1"/>
        <v>0</v>
      </c>
      <c r="V4">
        <f t="shared" si="2"/>
        <v>0</v>
      </c>
    </row>
    <row r="5" spans="1:22" x14ac:dyDescent="0.3">
      <c r="A5" s="1" t="s">
        <v>413</v>
      </c>
      <c r="B5" t="s">
        <v>408</v>
      </c>
      <c r="C5" t="s">
        <v>409</v>
      </c>
      <c r="D5">
        <v>2021</v>
      </c>
      <c r="E5" t="s">
        <v>410</v>
      </c>
      <c r="F5">
        <v>1</v>
      </c>
      <c r="G5" s="14" t="s">
        <v>412</v>
      </c>
      <c r="H5" t="s">
        <v>411</v>
      </c>
      <c r="I5" t="s">
        <v>143</v>
      </c>
      <c r="J5">
        <v>1</v>
      </c>
      <c r="K5">
        <v>0</v>
      </c>
      <c r="M5">
        <v>0</v>
      </c>
      <c r="N5">
        <v>0</v>
      </c>
      <c r="O5">
        <v>1</v>
      </c>
      <c r="P5">
        <v>0</v>
      </c>
      <c r="Q5">
        <v>0</v>
      </c>
      <c r="R5">
        <v>0</v>
      </c>
      <c r="S5" s="9">
        <v>0</v>
      </c>
      <c r="T5">
        <f t="shared" ref="T5" si="3">SUM(O5:R5)</f>
        <v>1</v>
      </c>
      <c r="U5">
        <f t="shared" ref="U5" si="4">COUNTIF(T5,"4")</f>
        <v>0</v>
      </c>
      <c r="V5">
        <f t="shared" ref="V5" si="5">U5+M5</f>
        <v>0</v>
      </c>
    </row>
    <row r="6" spans="1:22" x14ac:dyDescent="0.3">
      <c r="A6" s="1" t="s">
        <v>35</v>
      </c>
      <c r="B6" t="s">
        <v>36</v>
      </c>
      <c r="C6" t="s">
        <v>38</v>
      </c>
      <c r="D6">
        <v>2021</v>
      </c>
      <c r="E6" t="s">
        <v>37</v>
      </c>
      <c r="F6">
        <v>5</v>
      </c>
      <c r="G6">
        <v>1</v>
      </c>
      <c r="H6" t="s">
        <v>39</v>
      </c>
      <c r="J6">
        <v>0</v>
      </c>
      <c r="K6">
        <v>1</v>
      </c>
      <c r="L6" s="3" t="s">
        <v>46</v>
      </c>
      <c r="M6">
        <v>0</v>
      </c>
      <c r="N6">
        <v>0</v>
      </c>
      <c r="O6">
        <v>1</v>
      </c>
      <c r="P6">
        <v>1</v>
      </c>
      <c r="Q6">
        <v>1</v>
      </c>
      <c r="R6">
        <v>0</v>
      </c>
      <c r="S6" s="9">
        <v>0</v>
      </c>
      <c r="T6">
        <f t="shared" si="0"/>
        <v>3</v>
      </c>
      <c r="U6">
        <f t="shared" si="1"/>
        <v>0</v>
      </c>
      <c r="V6">
        <f t="shared" si="2"/>
        <v>0</v>
      </c>
    </row>
    <row r="7" spans="1:22" x14ac:dyDescent="0.3">
      <c r="A7" s="1" t="s">
        <v>40</v>
      </c>
      <c r="B7" t="s">
        <v>41</v>
      </c>
      <c r="C7" t="s">
        <v>42</v>
      </c>
      <c r="D7">
        <v>2021</v>
      </c>
      <c r="E7" t="s">
        <v>43</v>
      </c>
      <c r="F7">
        <v>5</v>
      </c>
      <c r="G7">
        <v>2</v>
      </c>
      <c r="H7" t="s">
        <v>44</v>
      </c>
      <c r="I7" t="s">
        <v>47</v>
      </c>
      <c r="J7">
        <v>1</v>
      </c>
      <c r="K7">
        <v>1</v>
      </c>
      <c r="L7" t="s">
        <v>45</v>
      </c>
      <c r="M7">
        <v>0</v>
      </c>
      <c r="N7">
        <v>0</v>
      </c>
      <c r="O7">
        <v>1</v>
      </c>
      <c r="P7">
        <v>0</v>
      </c>
      <c r="Q7">
        <v>0</v>
      </c>
      <c r="R7">
        <v>1</v>
      </c>
      <c r="S7" s="9">
        <v>0</v>
      </c>
      <c r="T7">
        <f t="shared" si="0"/>
        <v>2</v>
      </c>
      <c r="U7">
        <f t="shared" si="1"/>
        <v>0</v>
      </c>
      <c r="V7">
        <f t="shared" si="2"/>
        <v>0</v>
      </c>
    </row>
    <row r="8" spans="1:22" x14ac:dyDescent="0.3">
      <c r="A8" s="1" t="s">
        <v>48</v>
      </c>
      <c r="B8" t="s">
        <v>49</v>
      </c>
      <c r="C8" t="s">
        <v>50</v>
      </c>
      <c r="D8">
        <v>2021</v>
      </c>
      <c r="E8" t="s">
        <v>51</v>
      </c>
      <c r="F8">
        <v>10</v>
      </c>
      <c r="G8">
        <v>1</v>
      </c>
      <c r="H8" t="s">
        <v>52</v>
      </c>
      <c r="I8" t="s">
        <v>337</v>
      </c>
      <c r="J8">
        <v>1</v>
      </c>
      <c r="K8">
        <v>0</v>
      </c>
      <c r="M8">
        <v>0</v>
      </c>
      <c r="N8">
        <v>0</v>
      </c>
      <c r="O8">
        <v>1</v>
      </c>
      <c r="P8">
        <v>0</v>
      </c>
      <c r="Q8">
        <v>0</v>
      </c>
      <c r="R8">
        <v>0</v>
      </c>
      <c r="S8" s="9">
        <v>0</v>
      </c>
      <c r="T8">
        <f t="shared" si="0"/>
        <v>1</v>
      </c>
      <c r="U8">
        <f t="shared" si="1"/>
        <v>0</v>
      </c>
      <c r="V8">
        <f t="shared" si="2"/>
        <v>0</v>
      </c>
    </row>
    <row r="9" spans="1:22" x14ac:dyDescent="0.3">
      <c r="A9" s="1" t="s">
        <v>53</v>
      </c>
      <c r="B9" t="s">
        <v>55</v>
      </c>
      <c r="C9" t="s">
        <v>54</v>
      </c>
      <c r="D9">
        <v>2021</v>
      </c>
      <c r="E9" t="s">
        <v>59</v>
      </c>
      <c r="F9">
        <v>10</v>
      </c>
      <c r="G9">
        <v>1</v>
      </c>
      <c r="H9" t="s">
        <v>58</v>
      </c>
      <c r="I9" t="s">
        <v>56</v>
      </c>
      <c r="J9">
        <v>1</v>
      </c>
      <c r="K9">
        <v>0</v>
      </c>
      <c r="M9">
        <v>0</v>
      </c>
      <c r="N9">
        <v>0</v>
      </c>
      <c r="O9">
        <v>1</v>
      </c>
      <c r="P9">
        <v>0</v>
      </c>
      <c r="Q9">
        <v>0</v>
      </c>
      <c r="R9">
        <v>0</v>
      </c>
      <c r="S9" s="9">
        <v>0</v>
      </c>
      <c r="T9">
        <f t="shared" si="0"/>
        <v>1</v>
      </c>
      <c r="U9">
        <f t="shared" si="1"/>
        <v>0</v>
      </c>
      <c r="V9">
        <f t="shared" si="2"/>
        <v>0</v>
      </c>
    </row>
    <row r="10" spans="1:22" x14ac:dyDescent="0.3">
      <c r="A10" s="1" t="s">
        <v>60</v>
      </c>
      <c r="B10" t="s">
        <v>64</v>
      </c>
      <c r="C10" t="s">
        <v>91</v>
      </c>
      <c r="D10">
        <v>2021</v>
      </c>
      <c r="E10" t="s">
        <v>62</v>
      </c>
      <c r="F10">
        <v>7</v>
      </c>
      <c r="G10">
        <v>1</v>
      </c>
      <c r="H10" t="s">
        <v>63</v>
      </c>
      <c r="I10" t="s">
        <v>61</v>
      </c>
      <c r="J10">
        <v>1</v>
      </c>
      <c r="K10">
        <v>0</v>
      </c>
      <c r="M10">
        <v>0</v>
      </c>
      <c r="N10">
        <v>0</v>
      </c>
      <c r="O10">
        <v>1</v>
      </c>
      <c r="P10">
        <v>0</v>
      </c>
      <c r="Q10">
        <v>1</v>
      </c>
      <c r="R10">
        <v>0</v>
      </c>
      <c r="S10" s="9">
        <v>0</v>
      </c>
      <c r="T10">
        <f t="shared" si="0"/>
        <v>2</v>
      </c>
      <c r="U10">
        <f t="shared" si="1"/>
        <v>0</v>
      </c>
      <c r="V10">
        <f t="shared" si="2"/>
        <v>0</v>
      </c>
    </row>
    <row r="11" spans="1:22" x14ac:dyDescent="0.3">
      <c r="A11" s="1" t="s">
        <v>84</v>
      </c>
      <c r="B11" t="s">
        <v>85</v>
      </c>
      <c r="C11" t="s">
        <v>92</v>
      </c>
      <c r="D11">
        <v>2020</v>
      </c>
      <c r="E11" t="s">
        <v>86</v>
      </c>
      <c r="F11">
        <v>10</v>
      </c>
      <c r="G11">
        <v>2</v>
      </c>
      <c r="H11" t="s">
        <v>87</v>
      </c>
      <c r="I11" t="s">
        <v>88</v>
      </c>
      <c r="J11">
        <v>1</v>
      </c>
      <c r="K11">
        <v>0</v>
      </c>
      <c r="M11">
        <v>0</v>
      </c>
      <c r="N11">
        <v>0</v>
      </c>
      <c r="O11">
        <v>1</v>
      </c>
      <c r="P11">
        <v>0</v>
      </c>
      <c r="Q11">
        <v>0</v>
      </c>
      <c r="R11">
        <v>0</v>
      </c>
      <c r="S11" s="9">
        <v>0</v>
      </c>
      <c r="T11">
        <f t="shared" si="0"/>
        <v>1</v>
      </c>
      <c r="U11">
        <f t="shared" si="1"/>
        <v>0</v>
      </c>
      <c r="V11">
        <f t="shared" si="2"/>
        <v>0</v>
      </c>
    </row>
    <row r="12" spans="1:22" x14ac:dyDescent="0.3">
      <c r="A12" s="1" t="s">
        <v>89</v>
      </c>
      <c r="B12" t="s">
        <v>90</v>
      </c>
      <c r="C12" t="s">
        <v>93</v>
      </c>
      <c r="D12">
        <v>2020</v>
      </c>
      <c r="E12" t="s">
        <v>94</v>
      </c>
      <c r="F12">
        <v>15</v>
      </c>
      <c r="G12">
        <v>1</v>
      </c>
      <c r="H12" t="s">
        <v>95</v>
      </c>
      <c r="I12" t="s">
        <v>23</v>
      </c>
      <c r="J12">
        <v>1</v>
      </c>
      <c r="K12">
        <v>0</v>
      </c>
      <c r="M12">
        <v>0</v>
      </c>
      <c r="N12">
        <v>1</v>
      </c>
      <c r="O12">
        <v>1</v>
      </c>
      <c r="P12">
        <v>0</v>
      </c>
      <c r="Q12">
        <v>0</v>
      </c>
      <c r="R12">
        <v>0</v>
      </c>
      <c r="S12" s="9">
        <v>0</v>
      </c>
      <c r="T12">
        <f t="shared" si="0"/>
        <v>1</v>
      </c>
      <c r="U12">
        <f t="shared" si="1"/>
        <v>0</v>
      </c>
      <c r="V12">
        <f t="shared" si="2"/>
        <v>0</v>
      </c>
    </row>
    <row r="13" spans="1:22" x14ac:dyDescent="0.3">
      <c r="A13" s="1" t="s">
        <v>97</v>
      </c>
      <c r="B13" t="s">
        <v>98</v>
      </c>
      <c r="C13" t="s">
        <v>99</v>
      </c>
      <c r="D13">
        <v>2020</v>
      </c>
      <c r="E13" t="s">
        <v>100</v>
      </c>
      <c r="F13">
        <v>13</v>
      </c>
      <c r="G13">
        <v>1</v>
      </c>
      <c r="H13" t="s">
        <v>101</v>
      </c>
      <c r="I13" t="s">
        <v>102</v>
      </c>
      <c r="J13">
        <v>1</v>
      </c>
      <c r="K13">
        <v>1</v>
      </c>
      <c r="L13" t="s">
        <v>45</v>
      </c>
      <c r="M13">
        <v>0</v>
      </c>
      <c r="N13">
        <v>0</v>
      </c>
      <c r="O13">
        <v>1</v>
      </c>
      <c r="P13">
        <v>0</v>
      </c>
      <c r="Q13">
        <v>1</v>
      </c>
      <c r="R13">
        <v>1</v>
      </c>
      <c r="S13" s="9">
        <v>0</v>
      </c>
      <c r="T13">
        <f t="shared" si="0"/>
        <v>3</v>
      </c>
      <c r="U13">
        <f t="shared" si="1"/>
        <v>0</v>
      </c>
      <c r="V13">
        <f t="shared" si="2"/>
        <v>0</v>
      </c>
    </row>
    <row r="14" spans="1:22" x14ac:dyDescent="0.3">
      <c r="A14" s="1" t="s">
        <v>103</v>
      </c>
      <c r="B14" t="s">
        <v>106</v>
      </c>
      <c r="C14" t="s">
        <v>105</v>
      </c>
      <c r="D14">
        <v>2020</v>
      </c>
      <c r="E14" t="s">
        <v>104</v>
      </c>
      <c r="F14">
        <v>10</v>
      </c>
      <c r="G14">
        <v>2</v>
      </c>
      <c r="H14" t="s">
        <v>107</v>
      </c>
      <c r="I14" t="s">
        <v>321</v>
      </c>
      <c r="J14">
        <v>1</v>
      </c>
      <c r="K14">
        <v>0</v>
      </c>
      <c r="M14">
        <v>1</v>
      </c>
      <c r="N14">
        <v>0</v>
      </c>
      <c r="O14">
        <v>1</v>
      </c>
      <c r="P14">
        <v>1</v>
      </c>
      <c r="Q14">
        <v>0</v>
      </c>
      <c r="R14">
        <v>0</v>
      </c>
      <c r="S14" s="9">
        <v>0</v>
      </c>
      <c r="T14">
        <f t="shared" si="0"/>
        <v>2</v>
      </c>
      <c r="U14">
        <f t="shared" si="1"/>
        <v>0</v>
      </c>
      <c r="V14">
        <f t="shared" si="2"/>
        <v>1</v>
      </c>
    </row>
    <row r="15" spans="1:22" x14ac:dyDescent="0.3">
      <c r="A15" s="1" t="s">
        <v>108</v>
      </c>
      <c r="B15" t="s">
        <v>109</v>
      </c>
      <c r="C15" t="s">
        <v>110</v>
      </c>
      <c r="D15">
        <v>2020</v>
      </c>
      <c r="E15" t="s">
        <v>116</v>
      </c>
      <c r="F15">
        <v>10</v>
      </c>
      <c r="G15">
        <v>1</v>
      </c>
      <c r="H15" t="s">
        <v>112</v>
      </c>
      <c r="I15" t="s">
        <v>111</v>
      </c>
      <c r="J15">
        <v>1</v>
      </c>
      <c r="K15">
        <v>0</v>
      </c>
      <c r="M15">
        <v>0</v>
      </c>
      <c r="N15">
        <v>0</v>
      </c>
      <c r="O15">
        <v>1</v>
      </c>
      <c r="P15">
        <v>0</v>
      </c>
      <c r="Q15">
        <v>0</v>
      </c>
      <c r="R15">
        <v>0</v>
      </c>
      <c r="S15" s="9">
        <v>0</v>
      </c>
      <c r="T15">
        <f t="shared" si="0"/>
        <v>1</v>
      </c>
      <c r="U15">
        <f t="shared" si="1"/>
        <v>0</v>
      </c>
      <c r="V15">
        <f t="shared" si="2"/>
        <v>0</v>
      </c>
    </row>
    <row r="16" spans="1:22" x14ac:dyDescent="0.3">
      <c r="A16" s="1" t="s">
        <v>113</v>
      </c>
      <c r="B16" t="s">
        <v>115</v>
      </c>
      <c r="C16" t="s">
        <v>114</v>
      </c>
      <c r="D16">
        <v>2020</v>
      </c>
      <c r="E16" t="s">
        <v>117</v>
      </c>
      <c r="F16">
        <v>5</v>
      </c>
      <c r="G16">
        <v>2</v>
      </c>
      <c r="H16" t="s">
        <v>118</v>
      </c>
      <c r="I16" t="s">
        <v>119</v>
      </c>
      <c r="J16">
        <v>1</v>
      </c>
      <c r="K16">
        <v>0</v>
      </c>
      <c r="M16">
        <v>0</v>
      </c>
      <c r="N16">
        <v>0</v>
      </c>
      <c r="O16">
        <v>1</v>
      </c>
      <c r="P16">
        <v>0</v>
      </c>
      <c r="Q16">
        <v>0</v>
      </c>
      <c r="R16">
        <v>0</v>
      </c>
      <c r="S16" s="9">
        <v>0</v>
      </c>
      <c r="T16">
        <f t="shared" si="0"/>
        <v>1</v>
      </c>
      <c r="U16">
        <f t="shared" si="1"/>
        <v>0</v>
      </c>
      <c r="V16">
        <f t="shared" si="2"/>
        <v>0</v>
      </c>
    </row>
    <row r="17" spans="1:22" x14ac:dyDescent="0.3">
      <c r="A17" s="1" t="s">
        <v>120</v>
      </c>
      <c r="B17" t="s">
        <v>122</v>
      </c>
      <c r="C17" t="s">
        <v>123</v>
      </c>
      <c r="D17">
        <v>2020</v>
      </c>
      <c r="E17" t="s">
        <v>121</v>
      </c>
      <c r="F17">
        <v>6</v>
      </c>
      <c r="G17">
        <v>1</v>
      </c>
      <c r="H17" t="s">
        <v>124</v>
      </c>
      <c r="I17" t="s">
        <v>125</v>
      </c>
      <c r="J17">
        <v>1</v>
      </c>
      <c r="K17">
        <v>1</v>
      </c>
      <c r="L17" t="s">
        <v>150</v>
      </c>
      <c r="M17">
        <v>0</v>
      </c>
      <c r="N17">
        <v>0</v>
      </c>
      <c r="O17">
        <v>1</v>
      </c>
      <c r="P17">
        <v>0</v>
      </c>
      <c r="Q17">
        <v>0</v>
      </c>
      <c r="R17">
        <v>0</v>
      </c>
      <c r="S17" s="9">
        <v>0</v>
      </c>
      <c r="T17">
        <f t="shared" si="0"/>
        <v>1</v>
      </c>
      <c r="U17">
        <f t="shared" si="1"/>
        <v>0</v>
      </c>
      <c r="V17">
        <f t="shared" si="2"/>
        <v>0</v>
      </c>
    </row>
    <row r="18" spans="1:22" x14ac:dyDescent="0.3">
      <c r="A18" s="1" t="s">
        <v>126</v>
      </c>
      <c r="B18" t="s">
        <v>131</v>
      </c>
      <c r="C18" t="s">
        <v>128</v>
      </c>
      <c r="D18">
        <v>2020</v>
      </c>
      <c r="E18" t="s">
        <v>127</v>
      </c>
      <c r="F18">
        <v>15</v>
      </c>
      <c r="G18">
        <v>3</v>
      </c>
      <c r="H18" t="s">
        <v>129</v>
      </c>
      <c r="I18" t="s">
        <v>130</v>
      </c>
      <c r="J18">
        <v>0</v>
      </c>
      <c r="K18">
        <v>0</v>
      </c>
      <c r="M18">
        <v>0</v>
      </c>
      <c r="N18">
        <v>0</v>
      </c>
      <c r="O18">
        <v>1</v>
      </c>
      <c r="P18">
        <v>1</v>
      </c>
      <c r="Q18">
        <v>0</v>
      </c>
      <c r="R18">
        <v>0</v>
      </c>
      <c r="S18" s="9">
        <v>0</v>
      </c>
      <c r="T18">
        <f t="shared" si="0"/>
        <v>2</v>
      </c>
      <c r="U18">
        <f t="shared" si="1"/>
        <v>0</v>
      </c>
      <c r="V18">
        <f t="shared" si="2"/>
        <v>0</v>
      </c>
    </row>
    <row r="19" spans="1:22" x14ac:dyDescent="0.3">
      <c r="A19" s="1" t="s">
        <v>132</v>
      </c>
      <c r="B19" t="s">
        <v>134</v>
      </c>
      <c r="C19" t="s">
        <v>135</v>
      </c>
      <c r="D19">
        <v>2020</v>
      </c>
      <c r="E19" t="s">
        <v>133</v>
      </c>
      <c r="F19">
        <v>10</v>
      </c>
      <c r="G19">
        <v>1</v>
      </c>
      <c r="H19" t="s">
        <v>136</v>
      </c>
      <c r="I19" t="s">
        <v>137</v>
      </c>
      <c r="J19">
        <v>1</v>
      </c>
      <c r="K19">
        <v>0</v>
      </c>
      <c r="M19">
        <v>0</v>
      </c>
      <c r="N19">
        <v>1</v>
      </c>
      <c r="O19">
        <v>1</v>
      </c>
      <c r="P19">
        <v>1</v>
      </c>
      <c r="Q19">
        <v>1</v>
      </c>
      <c r="R19">
        <v>1</v>
      </c>
      <c r="S19" s="9">
        <v>0</v>
      </c>
      <c r="T19">
        <f t="shared" si="0"/>
        <v>4</v>
      </c>
      <c r="U19">
        <f t="shared" si="1"/>
        <v>1</v>
      </c>
      <c r="V19">
        <f t="shared" si="2"/>
        <v>1</v>
      </c>
    </row>
    <row r="20" spans="1:22" x14ac:dyDescent="0.3">
      <c r="A20" s="1" t="s">
        <v>138</v>
      </c>
      <c r="B20" t="s">
        <v>139</v>
      </c>
      <c r="C20" t="s">
        <v>140</v>
      </c>
      <c r="D20">
        <v>2020</v>
      </c>
      <c r="E20" t="s">
        <v>141</v>
      </c>
      <c r="F20">
        <v>7</v>
      </c>
      <c r="G20">
        <v>3</v>
      </c>
      <c r="H20" t="s">
        <v>142</v>
      </c>
      <c r="I20" t="s">
        <v>144</v>
      </c>
      <c r="J20">
        <v>1</v>
      </c>
      <c r="K20">
        <v>1</v>
      </c>
      <c r="L20" t="s">
        <v>145</v>
      </c>
      <c r="M20">
        <v>0</v>
      </c>
      <c r="N20">
        <v>0</v>
      </c>
      <c r="O20">
        <v>1</v>
      </c>
      <c r="P20">
        <v>0</v>
      </c>
      <c r="Q20">
        <v>1</v>
      </c>
      <c r="R20">
        <v>1</v>
      </c>
      <c r="S20" s="9">
        <v>0</v>
      </c>
      <c r="T20">
        <f t="shared" si="0"/>
        <v>3</v>
      </c>
      <c r="U20">
        <f t="shared" si="1"/>
        <v>0</v>
      </c>
      <c r="V20">
        <f t="shared" si="2"/>
        <v>0</v>
      </c>
    </row>
    <row r="21" spans="1:22" x14ac:dyDescent="0.3">
      <c r="A21" s="1" t="s">
        <v>146</v>
      </c>
      <c r="B21" t="s">
        <v>156</v>
      </c>
      <c r="C21" t="s">
        <v>148</v>
      </c>
      <c r="D21">
        <v>2019</v>
      </c>
      <c r="E21" t="s">
        <v>147</v>
      </c>
      <c r="F21">
        <v>15</v>
      </c>
      <c r="G21">
        <v>2</v>
      </c>
      <c r="H21" t="s">
        <v>149</v>
      </c>
      <c r="I21" t="s">
        <v>324</v>
      </c>
      <c r="J21">
        <v>1</v>
      </c>
      <c r="K21">
        <v>0</v>
      </c>
      <c r="M21">
        <v>1</v>
      </c>
      <c r="N21">
        <v>1</v>
      </c>
      <c r="O21">
        <v>1</v>
      </c>
      <c r="P21">
        <v>0</v>
      </c>
      <c r="Q21">
        <v>0</v>
      </c>
      <c r="R21">
        <v>0</v>
      </c>
      <c r="S21" s="9">
        <v>0</v>
      </c>
      <c r="T21">
        <f t="shared" si="0"/>
        <v>1</v>
      </c>
      <c r="U21">
        <f t="shared" si="1"/>
        <v>0</v>
      </c>
      <c r="V21">
        <f t="shared" si="2"/>
        <v>1</v>
      </c>
    </row>
    <row r="22" spans="1:22" x14ac:dyDescent="0.3">
      <c r="A22" s="1" t="s">
        <v>5</v>
      </c>
      <c r="B22" t="s">
        <v>157</v>
      </c>
      <c r="C22" t="s">
        <v>151</v>
      </c>
      <c r="D22">
        <v>2019</v>
      </c>
      <c r="E22" t="s">
        <v>152</v>
      </c>
      <c r="F22">
        <v>5</v>
      </c>
      <c r="G22">
        <v>2</v>
      </c>
      <c r="H22" t="s">
        <v>153</v>
      </c>
      <c r="I22" t="s">
        <v>143</v>
      </c>
      <c r="J22">
        <v>1</v>
      </c>
      <c r="K22">
        <v>0</v>
      </c>
      <c r="M22">
        <v>0</v>
      </c>
      <c r="N22">
        <v>0</v>
      </c>
      <c r="O22">
        <v>1</v>
      </c>
      <c r="P22">
        <v>0</v>
      </c>
      <c r="Q22">
        <v>0</v>
      </c>
      <c r="R22">
        <v>1</v>
      </c>
      <c r="S22" s="9">
        <v>0</v>
      </c>
      <c r="T22">
        <f t="shared" si="0"/>
        <v>2</v>
      </c>
      <c r="U22">
        <f t="shared" si="1"/>
        <v>0</v>
      </c>
      <c r="V22">
        <f t="shared" si="2"/>
        <v>0</v>
      </c>
    </row>
    <row r="23" spans="1:22" x14ac:dyDescent="0.3">
      <c r="A23" s="1" t="s">
        <v>154</v>
      </c>
      <c r="B23" t="s">
        <v>159</v>
      </c>
      <c r="C23" t="s">
        <v>158</v>
      </c>
      <c r="D23">
        <v>2019</v>
      </c>
      <c r="E23" t="s">
        <v>155</v>
      </c>
      <c r="F23">
        <v>5</v>
      </c>
      <c r="G23">
        <v>2</v>
      </c>
      <c r="H23" t="s">
        <v>161</v>
      </c>
      <c r="I23" t="s">
        <v>160</v>
      </c>
      <c r="J23">
        <v>1</v>
      </c>
      <c r="K23">
        <v>1</v>
      </c>
      <c r="L23" t="s">
        <v>162</v>
      </c>
      <c r="M23">
        <v>0</v>
      </c>
      <c r="N23">
        <v>0</v>
      </c>
      <c r="O23">
        <v>1</v>
      </c>
      <c r="P23">
        <v>0</v>
      </c>
      <c r="Q23">
        <v>1</v>
      </c>
      <c r="R23">
        <v>1</v>
      </c>
      <c r="S23" s="9">
        <v>0</v>
      </c>
      <c r="T23">
        <f t="shared" si="0"/>
        <v>3</v>
      </c>
      <c r="U23">
        <f t="shared" si="1"/>
        <v>0</v>
      </c>
      <c r="V23">
        <f t="shared" si="2"/>
        <v>0</v>
      </c>
    </row>
    <row r="24" spans="1:22" x14ac:dyDescent="0.3">
      <c r="A24" s="1" t="s">
        <v>163</v>
      </c>
      <c r="B24" t="s">
        <v>165</v>
      </c>
      <c r="C24" t="s">
        <v>166</v>
      </c>
      <c r="D24">
        <v>2019</v>
      </c>
      <c r="E24" t="s">
        <v>164</v>
      </c>
      <c r="F24">
        <v>5</v>
      </c>
      <c r="G24">
        <v>3</v>
      </c>
      <c r="H24" t="s">
        <v>168</v>
      </c>
      <c r="I24" t="s">
        <v>167</v>
      </c>
      <c r="J24">
        <v>1</v>
      </c>
      <c r="K24">
        <v>0</v>
      </c>
      <c r="M24">
        <v>0</v>
      </c>
      <c r="N24">
        <v>1</v>
      </c>
      <c r="O24">
        <v>0</v>
      </c>
      <c r="P24">
        <v>0</v>
      </c>
      <c r="Q24">
        <v>1</v>
      </c>
      <c r="R24">
        <v>1</v>
      </c>
      <c r="S24" s="9">
        <v>0</v>
      </c>
      <c r="T24">
        <f t="shared" si="0"/>
        <v>2</v>
      </c>
      <c r="U24">
        <f t="shared" si="1"/>
        <v>0</v>
      </c>
      <c r="V24">
        <f t="shared" si="2"/>
        <v>0</v>
      </c>
    </row>
    <row r="25" spans="1:22" x14ac:dyDescent="0.3">
      <c r="A25" s="1" t="s">
        <v>6</v>
      </c>
      <c r="B25" t="s">
        <v>169</v>
      </c>
      <c r="C25" t="s">
        <v>170</v>
      </c>
      <c r="D25">
        <v>2019</v>
      </c>
      <c r="E25" t="s">
        <v>171</v>
      </c>
      <c r="F25">
        <v>10</v>
      </c>
      <c r="G25">
        <v>3</v>
      </c>
      <c r="H25" t="s">
        <v>173</v>
      </c>
      <c r="I25" t="s">
        <v>172</v>
      </c>
      <c r="J25">
        <v>1</v>
      </c>
      <c r="K25">
        <v>0</v>
      </c>
      <c r="M25">
        <v>0</v>
      </c>
      <c r="N25">
        <v>1</v>
      </c>
      <c r="O25">
        <v>1</v>
      </c>
      <c r="P25">
        <v>0</v>
      </c>
      <c r="Q25">
        <v>0</v>
      </c>
      <c r="R25">
        <v>0</v>
      </c>
      <c r="S25" s="9">
        <v>0</v>
      </c>
      <c r="T25">
        <f t="shared" si="0"/>
        <v>1</v>
      </c>
      <c r="U25">
        <f t="shared" si="1"/>
        <v>0</v>
      </c>
      <c r="V25">
        <f t="shared" si="2"/>
        <v>0</v>
      </c>
    </row>
    <row r="26" spans="1:22" x14ac:dyDescent="0.3">
      <c r="A26" s="1" t="s">
        <v>177</v>
      </c>
      <c r="B26" t="s">
        <v>179</v>
      </c>
      <c r="C26" t="s">
        <v>178</v>
      </c>
      <c r="D26">
        <v>2019</v>
      </c>
      <c r="E26" t="s">
        <v>180</v>
      </c>
      <c r="F26">
        <v>5</v>
      </c>
      <c r="G26">
        <v>1</v>
      </c>
      <c r="H26" t="s">
        <v>181</v>
      </c>
      <c r="I26" t="s">
        <v>182</v>
      </c>
      <c r="J26">
        <v>1</v>
      </c>
      <c r="K26">
        <v>0</v>
      </c>
      <c r="M26">
        <v>0</v>
      </c>
      <c r="N26">
        <v>0</v>
      </c>
      <c r="O26">
        <v>0</v>
      </c>
      <c r="P26">
        <v>0</v>
      </c>
      <c r="Q26">
        <v>1</v>
      </c>
      <c r="R26">
        <v>0</v>
      </c>
      <c r="S26" s="9">
        <v>0</v>
      </c>
      <c r="T26">
        <f t="shared" si="0"/>
        <v>1</v>
      </c>
      <c r="U26">
        <f t="shared" si="1"/>
        <v>0</v>
      </c>
      <c r="V26">
        <f t="shared" si="2"/>
        <v>0</v>
      </c>
    </row>
    <row r="27" spans="1:22" x14ac:dyDescent="0.3">
      <c r="A27" s="1" t="s">
        <v>7</v>
      </c>
      <c r="B27" t="s">
        <v>203</v>
      </c>
      <c r="C27" t="s">
        <v>202</v>
      </c>
      <c r="D27">
        <v>2019</v>
      </c>
      <c r="E27" t="s">
        <v>204</v>
      </c>
      <c r="F27">
        <v>5</v>
      </c>
      <c r="G27">
        <v>2</v>
      </c>
      <c r="H27" t="s">
        <v>205</v>
      </c>
      <c r="I27" t="s">
        <v>325</v>
      </c>
      <c r="J27">
        <v>1</v>
      </c>
      <c r="K27">
        <v>0</v>
      </c>
      <c r="M27">
        <v>1</v>
      </c>
      <c r="N27">
        <v>0</v>
      </c>
      <c r="O27">
        <v>1</v>
      </c>
      <c r="P27">
        <v>0</v>
      </c>
      <c r="Q27">
        <v>0</v>
      </c>
      <c r="R27">
        <v>0</v>
      </c>
      <c r="S27" s="9">
        <v>0</v>
      </c>
      <c r="T27">
        <f t="shared" si="0"/>
        <v>1</v>
      </c>
      <c r="U27">
        <f t="shared" si="1"/>
        <v>0</v>
      </c>
      <c r="V27">
        <f t="shared" si="2"/>
        <v>1</v>
      </c>
    </row>
    <row r="28" spans="1:22" x14ac:dyDescent="0.3">
      <c r="A28" s="1" t="s">
        <v>206</v>
      </c>
      <c r="B28" t="s">
        <v>208</v>
      </c>
      <c r="C28" t="s">
        <v>209</v>
      </c>
      <c r="D28">
        <v>2019</v>
      </c>
      <c r="E28" t="s">
        <v>207</v>
      </c>
      <c r="F28">
        <v>15</v>
      </c>
      <c r="G28">
        <v>1</v>
      </c>
      <c r="I28" t="s">
        <v>210</v>
      </c>
      <c r="J28">
        <v>1</v>
      </c>
      <c r="K28">
        <v>0</v>
      </c>
      <c r="M28">
        <v>0</v>
      </c>
      <c r="N28">
        <v>1</v>
      </c>
      <c r="O28">
        <v>0</v>
      </c>
      <c r="P28">
        <v>1</v>
      </c>
      <c r="Q28">
        <v>0</v>
      </c>
      <c r="R28">
        <v>0</v>
      </c>
      <c r="S28" s="9">
        <v>0</v>
      </c>
      <c r="T28">
        <f t="shared" si="0"/>
        <v>1</v>
      </c>
      <c r="U28">
        <f t="shared" si="1"/>
        <v>0</v>
      </c>
      <c r="V28">
        <f t="shared" si="2"/>
        <v>0</v>
      </c>
    </row>
    <row r="29" spans="1:22" x14ac:dyDescent="0.3">
      <c r="A29" s="1" t="s">
        <v>213</v>
      </c>
      <c r="B29" t="s">
        <v>214</v>
      </c>
      <c r="C29" t="s">
        <v>215</v>
      </c>
      <c r="D29">
        <v>2018</v>
      </c>
      <c r="E29" t="s">
        <v>217</v>
      </c>
      <c r="F29">
        <v>10</v>
      </c>
      <c r="G29">
        <v>4</v>
      </c>
      <c r="H29" t="s">
        <v>216</v>
      </c>
      <c r="I29" t="s">
        <v>218</v>
      </c>
      <c r="J29">
        <v>1</v>
      </c>
      <c r="K29">
        <v>0</v>
      </c>
      <c r="M29">
        <v>0</v>
      </c>
      <c r="N29">
        <v>1</v>
      </c>
      <c r="O29">
        <v>0</v>
      </c>
      <c r="P29">
        <v>1</v>
      </c>
      <c r="Q29">
        <v>0</v>
      </c>
      <c r="R29">
        <v>0</v>
      </c>
      <c r="S29" s="9">
        <v>0</v>
      </c>
      <c r="T29">
        <f t="shared" si="0"/>
        <v>1</v>
      </c>
      <c r="U29">
        <f t="shared" si="1"/>
        <v>0</v>
      </c>
      <c r="V29">
        <f t="shared" si="2"/>
        <v>0</v>
      </c>
    </row>
    <row r="30" spans="1:22" x14ac:dyDescent="0.3">
      <c r="A30" s="1" t="s">
        <v>8</v>
      </c>
      <c r="B30" t="s">
        <v>220</v>
      </c>
      <c r="C30" t="s">
        <v>221</v>
      </c>
      <c r="D30">
        <v>2018</v>
      </c>
      <c r="E30" t="s">
        <v>219</v>
      </c>
      <c r="F30">
        <v>12</v>
      </c>
      <c r="G30">
        <v>1</v>
      </c>
      <c r="H30" t="s">
        <v>223</v>
      </c>
      <c r="I30" t="s">
        <v>224</v>
      </c>
      <c r="J30">
        <v>1</v>
      </c>
      <c r="K30">
        <v>1</v>
      </c>
      <c r="L30" t="s">
        <v>222</v>
      </c>
      <c r="M30">
        <v>0</v>
      </c>
      <c r="N30">
        <v>0</v>
      </c>
      <c r="O30">
        <v>1</v>
      </c>
      <c r="P30">
        <v>0</v>
      </c>
      <c r="Q30">
        <v>0</v>
      </c>
      <c r="R30">
        <v>1</v>
      </c>
      <c r="S30" s="9">
        <v>0</v>
      </c>
      <c r="T30">
        <f>SUM(O30:S30)</f>
        <v>2</v>
      </c>
      <c r="U30">
        <f t="shared" si="1"/>
        <v>0</v>
      </c>
      <c r="V30">
        <f t="shared" si="2"/>
        <v>0</v>
      </c>
    </row>
    <row r="31" spans="1:22" x14ac:dyDescent="0.3">
      <c r="A31" s="1" t="s">
        <v>9</v>
      </c>
      <c r="B31" t="s">
        <v>234</v>
      </c>
      <c r="C31" t="s">
        <v>225</v>
      </c>
      <c r="D31">
        <v>2018</v>
      </c>
      <c r="E31" t="s">
        <v>226</v>
      </c>
      <c r="F31">
        <v>10</v>
      </c>
      <c r="G31">
        <v>2</v>
      </c>
      <c r="H31" t="s">
        <v>227</v>
      </c>
      <c r="I31" t="s">
        <v>228</v>
      </c>
      <c r="J31">
        <v>1</v>
      </c>
      <c r="K31">
        <v>0</v>
      </c>
      <c r="M31">
        <v>0</v>
      </c>
      <c r="N31">
        <v>1</v>
      </c>
      <c r="O31">
        <v>1</v>
      </c>
      <c r="P31">
        <v>0</v>
      </c>
      <c r="Q31">
        <v>1</v>
      </c>
      <c r="R31">
        <v>1</v>
      </c>
      <c r="S31" s="9">
        <v>0</v>
      </c>
      <c r="T31">
        <f t="shared" si="0"/>
        <v>3</v>
      </c>
      <c r="U31">
        <f t="shared" si="1"/>
        <v>0</v>
      </c>
      <c r="V31">
        <f t="shared" si="2"/>
        <v>0</v>
      </c>
    </row>
    <row r="32" spans="1:22" x14ac:dyDescent="0.3">
      <c r="A32" s="1" t="s">
        <v>229</v>
      </c>
      <c r="B32" t="s">
        <v>231</v>
      </c>
      <c r="C32" t="s">
        <v>230</v>
      </c>
      <c r="D32">
        <v>2018</v>
      </c>
      <c r="E32" t="s">
        <v>232</v>
      </c>
      <c r="F32">
        <v>10</v>
      </c>
      <c r="G32">
        <v>1</v>
      </c>
      <c r="H32" t="s">
        <v>233</v>
      </c>
      <c r="J32">
        <v>1</v>
      </c>
      <c r="K32">
        <v>0</v>
      </c>
      <c r="M32">
        <v>0</v>
      </c>
      <c r="N32">
        <v>1</v>
      </c>
      <c r="O32">
        <v>0</v>
      </c>
      <c r="P32">
        <v>1</v>
      </c>
      <c r="Q32">
        <v>1</v>
      </c>
      <c r="R32">
        <v>0</v>
      </c>
      <c r="S32" s="9">
        <v>0</v>
      </c>
      <c r="T32">
        <f t="shared" si="0"/>
        <v>2</v>
      </c>
      <c r="U32">
        <f t="shared" si="1"/>
        <v>0</v>
      </c>
      <c r="V32">
        <f t="shared" si="2"/>
        <v>0</v>
      </c>
    </row>
    <row r="33" spans="1:22" x14ac:dyDescent="0.3">
      <c r="A33" s="1" t="s">
        <v>10</v>
      </c>
      <c r="B33" t="s">
        <v>236</v>
      </c>
      <c r="C33" t="s">
        <v>237</v>
      </c>
      <c r="D33">
        <v>2018</v>
      </c>
      <c r="E33" t="s">
        <v>235</v>
      </c>
      <c r="F33">
        <v>5</v>
      </c>
      <c r="G33">
        <v>2</v>
      </c>
      <c r="H33" t="s">
        <v>238</v>
      </c>
      <c r="I33" t="s">
        <v>336</v>
      </c>
      <c r="J33">
        <v>1</v>
      </c>
      <c r="K33">
        <v>0</v>
      </c>
      <c r="M33">
        <v>0</v>
      </c>
      <c r="N33">
        <v>0</v>
      </c>
      <c r="O33">
        <v>1</v>
      </c>
      <c r="P33">
        <v>0</v>
      </c>
      <c r="Q33">
        <v>0</v>
      </c>
      <c r="R33">
        <v>1</v>
      </c>
      <c r="S33" s="9">
        <v>0</v>
      </c>
      <c r="T33">
        <f>SUM(O33:S33)</f>
        <v>2</v>
      </c>
      <c r="U33">
        <f t="shared" si="1"/>
        <v>0</v>
      </c>
      <c r="V33">
        <f t="shared" si="2"/>
        <v>0</v>
      </c>
    </row>
    <row r="34" spans="1:22" x14ac:dyDescent="0.3">
      <c r="A34" s="1" t="s">
        <v>239</v>
      </c>
      <c r="B34" t="s">
        <v>240</v>
      </c>
      <c r="C34" t="s">
        <v>241</v>
      </c>
      <c r="D34">
        <v>2017</v>
      </c>
      <c r="E34" t="s">
        <v>242</v>
      </c>
      <c r="F34">
        <v>3</v>
      </c>
      <c r="G34">
        <v>4</v>
      </c>
      <c r="H34" t="s">
        <v>243</v>
      </c>
      <c r="I34" t="s">
        <v>244</v>
      </c>
      <c r="J34">
        <v>1</v>
      </c>
      <c r="K34">
        <v>0</v>
      </c>
      <c r="M34">
        <v>0</v>
      </c>
      <c r="N34">
        <v>0</v>
      </c>
      <c r="O34">
        <v>1</v>
      </c>
      <c r="P34">
        <v>0</v>
      </c>
      <c r="Q34">
        <v>1</v>
      </c>
      <c r="R34">
        <v>1</v>
      </c>
      <c r="S34" s="9">
        <v>0</v>
      </c>
      <c r="T34">
        <f t="shared" si="0"/>
        <v>3</v>
      </c>
      <c r="U34">
        <f t="shared" si="1"/>
        <v>0</v>
      </c>
      <c r="V34">
        <f t="shared" si="2"/>
        <v>0</v>
      </c>
    </row>
    <row r="35" spans="1:22" x14ac:dyDescent="0.3">
      <c r="A35" s="1" t="s">
        <v>245</v>
      </c>
      <c r="B35" t="s">
        <v>49</v>
      </c>
      <c r="C35" t="s">
        <v>246</v>
      </c>
      <c r="D35">
        <v>2017</v>
      </c>
      <c r="E35" t="s">
        <v>247</v>
      </c>
      <c r="F35">
        <v>15</v>
      </c>
      <c r="G35">
        <v>4</v>
      </c>
      <c r="H35" t="s">
        <v>249</v>
      </c>
      <c r="I35" t="s">
        <v>250</v>
      </c>
      <c r="J35">
        <v>1</v>
      </c>
      <c r="K35">
        <v>1</v>
      </c>
      <c r="L35" t="s">
        <v>251</v>
      </c>
      <c r="M35">
        <v>0</v>
      </c>
      <c r="N35">
        <v>0</v>
      </c>
      <c r="O35">
        <v>1</v>
      </c>
      <c r="P35">
        <v>0</v>
      </c>
      <c r="Q35">
        <v>1</v>
      </c>
      <c r="R35">
        <v>0</v>
      </c>
      <c r="S35" s="9">
        <v>0</v>
      </c>
      <c r="T35">
        <f t="shared" si="0"/>
        <v>2</v>
      </c>
      <c r="U35">
        <f t="shared" si="1"/>
        <v>0</v>
      </c>
      <c r="V35">
        <f t="shared" si="2"/>
        <v>0</v>
      </c>
    </row>
    <row r="36" spans="1:22" x14ac:dyDescent="0.3">
      <c r="A36" s="1" t="s">
        <v>11</v>
      </c>
      <c r="B36" t="s">
        <v>253</v>
      </c>
      <c r="C36" t="s">
        <v>252</v>
      </c>
      <c r="D36">
        <v>2017</v>
      </c>
      <c r="E36" t="s">
        <v>254</v>
      </c>
      <c r="F36">
        <v>15</v>
      </c>
      <c r="G36">
        <v>1</v>
      </c>
      <c r="H36" t="s">
        <v>255</v>
      </c>
      <c r="I36" t="s">
        <v>322</v>
      </c>
      <c r="J36">
        <v>1</v>
      </c>
      <c r="K36">
        <v>0</v>
      </c>
      <c r="M36">
        <v>0</v>
      </c>
      <c r="N36">
        <v>0</v>
      </c>
      <c r="O36">
        <v>1</v>
      </c>
      <c r="P36">
        <v>0</v>
      </c>
      <c r="Q36">
        <v>1</v>
      </c>
      <c r="R36">
        <v>1</v>
      </c>
      <c r="S36" s="9">
        <v>0</v>
      </c>
      <c r="T36">
        <f t="shared" si="0"/>
        <v>3</v>
      </c>
      <c r="U36">
        <f t="shared" si="1"/>
        <v>0</v>
      </c>
      <c r="V36">
        <f t="shared" si="2"/>
        <v>0</v>
      </c>
    </row>
    <row r="37" spans="1:22" x14ac:dyDescent="0.3">
      <c r="A37" s="1" t="s">
        <v>12</v>
      </c>
      <c r="B37" t="s">
        <v>258</v>
      </c>
      <c r="C37" t="s">
        <v>257</v>
      </c>
      <c r="D37">
        <v>2017</v>
      </c>
      <c r="E37" t="s">
        <v>256</v>
      </c>
      <c r="F37">
        <v>10</v>
      </c>
      <c r="G37">
        <v>1</v>
      </c>
      <c r="H37" t="s">
        <v>259</v>
      </c>
      <c r="I37" t="s">
        <v>260</v>
      </c>
      <c r="J37">
        <v>1</v>
      </c>
      <c r="K37">
        <v>1</v>
      </c>
      <c r="L37" t="s">
        <v>261</v>
      </c>
      <c r="M37">
        <v>0</v>
      </c>
      <c r="N37">
        <v>0</v>
      </c>
      <c r="O37">
        <v>0</v>
      </c>
      <c r="P37">
        <v>1</v>
      </c>
      <c r="Q37">
        <v>0</v>
      </c>
      <c r="R37">
        <v>1</v>
      </c>
      <c r="S37" s="9">
        <v>0</v>
      </c>
      <c r="T37">
        <f t="shared" si="0"/>
        <v>2</v>
      </c>
      <c r="U37">
        <f t="shared" si="1"/>
        <v>0</v>
      </c>
      <c r="V37">
        <f t="shared" si="2"/>
        <v>0</v>
      </c>
    </row>
    <row r="38" spans="1:22" x14ac:dyDescent="0.3">
      <c r="A38" s="1" t="s">
        <v>262</v>
      </c>
      <c r="B38" t="s">
        <v>407</v>
      </c>
      <c r="C38" t="s">
        <v>264</v>
      </c>
      <c r="D38">
        <v>2017</v>
      </c>
      <c r="E38" t="s">
        <v>263</v>
      </c>
      <c r="F38">
        <v>5</v>
      </c>
      <c r="G38">
        <v>2</v>
      </c>
      <c r="H38" t="s">
        <v>266</v>
      </c>
      <c r="I38" t="s">
        <v>248</v>
      </c>
      <c r="J38">
        <v>1</v>
      </c>
      <c r="K38">
        <v>1</v>
      </c>
      <c r="L38" t="s">
        <v>265</v>
      </c>
      <c r="M38">
        <v>0</v>
      </c>
      <c r="N38">
        <v>0</v>
      </c>
      <c r="O38">
        <v>0</v>
      </c>
      <c r="P38">
        <v>0</v>
      </c>
      <c r="Q38">
        <v>0</v>
      </c>
      <c r="R38">
        <v>0</v>
      </c>
      <c r="S38" s="9">
        <v>0</v>
      </c>
      <c r="T38">
        <f t="shared" si="0"/>
        <v>0</v>
      </c>
      <c r="U38">
        <f t="shared" si="1"/>
        <v>0</v>
      </c>
      <c r="V38">
        <f t="shared" si="2"/>
        <v>0</v>
      </c>
    </row>
    <row r="39" spans="1:22" x14ac:dyDescent="0.3">
      <c r="A39" s="1" t="s">
        <v>267</v>
      </c>
      <c r="B39" t="s">
        <v>269</v>
      </c>
      <c r="C39" t="s">
        <v>268</v>
      </c>
      <c r="D39">
        <v>2016</v>
      </c>
      <c r="E39" t="s">
        <v>270</v>
      </c>
      <c r="F39">
        <v>6</v>
      </c>
      <c r="G39">
        <v>3</v>
      </c>
      <c r="H39" t="s">
        <v>271</v>
      </c>
      <c r="I39" t="s">
        <v>23</v>
      </c>
      <c r="J39">
        <v>1</v>
      </c>
      <c r="K39">
        <v>0</v>
      </c>
      <c r="M39">
        <v>0</v>
      </c>
      <c r="N39">
        <v>0</v>
      </c>
      <c r="O39">
        <v>1</v>
      </c>
      <c r="P39">
        <v>0</v>
      </c>
      <c r="Q39">
        <v>0</v>
      </c>
      <c r="R39">
        <v>0</v>
      </c>
      <c r="S39" s="9">
        <v>0</v>
      </c>
      <c r="T39">
        <f t="shared" si="0"/>
        <v>1</v>
      </c>
      <c r="U39">
        <f t="shared" si="1"/>
        <v>0</v>
      </c>
      <c r="V39">
        <f t="shared" si="2"/>
        <v>0</v>
      </c>
    </row>
    <row r="40" spans="1:22" x14ac:dyDescent="0.3">
      <c r="A40" s="1" t="s">
        <v>272</v>
      </c>
      <c r="B40" t="s">
        <v>274</v>
      </c>
      <c r="C40" t="s">
        <v>275</v>
      </c>
      <c r="D40">
        <v>2016</v>
      </c>
      <c r="E40" t="s">
        <v>273</v>
      </c>
      <c r="F40">
        <v>5</v>
      </c>
      <c r="G40">
        <v>2</v>
      </c>
      <c r="H40" t="s">
        <v>259</v>
      </c>
      <c r="I40" t="s">
        <v>323</v>
      </c>
      <c r="J40">
        <v>1</v>
      </c>
      <c r="K40">
        <v>0</v>
      </c>
      <c r="M40">
        <v>1</v>
      </c>
      <c r="N40">
        <v>0</v>
      </c>
      <c r="O40">
        <v>1</v>
      </c>
      <c r="P40">
        <v>0</v>
      </c>
      <c r="Q40">
        <v>0</v>
      </c>
      <c r="R40">
        <v>0</v>
      </c>
      <c r="S40" s="9">
        <v>0</v>
      </c>
      <c r="T40">
        <f t="shared" si="0"/>
        <v>1</v>
      </c>
      <c r="U40">
        <f t="shared" si="1"/>
        <v>0</v>
      </c>
      <c r="V40">
        <f t="shared" si="2"/>
        <v>1</v>
      </c>
    </row>
    <row r="41" spans="1:22" x14ac:dyDescent="0.3">
      <c r="A41" s="1" t="s">
        <v>276</v>
      </c>
      <c r="B41" t="s">
        <v>277</v>
      </c>
      <c r="C41" t="s">
        <v>278</v>
      </c>
      <c r="D41">
        <v>2016</v>
      </c>
      <c r="E41" t="s">
        <v>279</v>
      </c>
      <c r="F41">
        <v>8</v>
      </c>
      <c r="G41">
        <v>3</v>
      </c>
      <c r="H41" t="s">
        <v>280</v>
      </c>
      <c r="I41" t="s">
        <v>281</v>
      </c>
      <c r="J41">
        <v>1</v>
      </c>
      <c r="K41">
        <v>0</v>
      </c>
      <c r="M41">
        <v>0</v>
      </c>
      <c r="N41">
        <v>1</v>
      </c>
      <c r="O41">
        <v>1</v>
      </c>
      <c r="P41">
        <v>0</v>
      </c>
      <c r="Q41">
        <v>1</v>
      </c>
      <c r="R41">
        <v>0</v>
      </c>
      <c r="S41" s="9">
        <v>0</v>
      </c>
      <c r="T41">
        <f t="shared" si="0"/>
        <v>2</v>
      </c>
      <c r="U41">
        <f t="shared" si="1"/>
        <v>0</v>
      </c>
      <c r="V41">
        <f t="shared" si="2"/>
        <v>0</v>
      </c>
    </row>
    <row r="42" spans="1:22" x14ac:dyDescent="0.3">
      <c r="A42" s="1" t="s">
        <v>282</v>
      </c>
      <c r="B42" t="s">
        <v>284</v>
      </c>
      <c r="C42" t="s">
        <v>285</v>
      </c>
      <c r="D42">
        <v>2016</v>
      </c>
      <c r="E42" t="s">
        <v>283</v>
      </c>
      <c r="F42">
        <v>5</v>
      </c>
      <c r="G42" s="14" t="s">
        <v>286</v>
      </c>
      <c r="H42" t="s">
        <v>287</v>
      </c>
      <c r="I42" t="s">
        <v>288</v>
      </c>
      <c r="J42">
        <v>1</v>
      </c>
      <c r="K42">
        <v>1</v>
      </c>
      <c r="L42" t="s">
        <v>289</v>
      </c>
      <c r="M42">
        <v>0</v>
      </c>
      <c r="N42">
        <v>0</v>
      </c>
      <c r="O42">
        <v>1</v>
      </c>
      <c r="P42">
        <v>1</v>
      </c>
      <c r="Q42">
        <v>0</v>
      </c>
      <c r="R42">
        <v>1</v>
      </c>
      <c r="S42" s="9">
        <v>0</v>
      </c>
      <c r="T42">
        <f t="shared" si="0"/>
        <v>3</v>
      </c>
      <c r="U42">
        <f t="shared" si="1"/>
        <v>0</v>
      </c>
      <c r="V42">
        <f t="shared" si="2"/>
        <v>0</v>
      </c>
    </row>
    <row r="43" spans="1:22" x14ac:dyDescent="0.3">
      <c r="A43" s="1" t="s">
        <v>290</v>
      </c>
      <c r="B43" t="s">
        <v>291</v>
      </c>
      <c r="C43" t="s">
        <v>293</v>
      </c>
      <c r="D43">
        <v>2016</v>
      </c>
      <c r="E43" t="s">
        <v>292</v>
      </c>
      <c r="F43">
        <v>10</v>
      </c>
      <c r="G43">
        <v>3</v>
      </c>
      <c r="H43" t="s">
        <v>294</v>
      </c>
      <c r="I43" t="s">
        <v>295</v>
      </c>
      <c r="J43">
        <v>1</v>
      </c>
      <c r="K43">
        <v>0</v>
      </c>
      <c r="M43">
        <v>0</v>
      </c>
      <c r="N43">
        <v>0</v>
      </c>
      <c r="O43">
        <v>0</v>
      </c>
      <c r="P43">
        <v>1</v>
      </c>
      <c r="Q43">
        <v>1</v>
      </c>
      <c r="R43">
        <v>1</v>
      </c>
      <c r="S43" s="9">
        <v>0</v>
      </c>
      <c r="T43">
        <f t="shared" si="0"/>
        <v>3</v>
      </c>
      <c r="U43">
        <f t="shared" si="1"/>
        <v>0</v>
      </c>
      <c r="V43">
        <f t="shared" si="2"/>
        <v>0</v>
      </c>
    </row>
    <row r="44" spans="1:22" x14ac:dyDescent="0.3">
      <c r="A44" s="1" t="s">
        <v>296</v>
      </c>
      <c r="B44" t="s">
        <v>298</v>
      </c>
      <c r="C44" t="s">
        <v>299</v>
      </c>
      <c r="D44">
        <v>2015</v>
      </c>
      <c r="E44" t="s">
        <v>297</v>
      </c>
      <c r="F44">
        <v>5</v>
      </c>
      <c r="G44">
        <v>1</v>
      </c>
      <c r="H44" t="s">
        <v>300</v>
      </c>
      <c r="I44" t="s">
        <v>301</v>
      </c>
      <c r="J44">
        <v>1</v>
      </c>
      <c r="K44">
        <v>0</v>
      </c>
      <c r="M44">
        <v>0</v>
      </c>
      <c r="N44">
        <v>0</v>
      </c>
      <c r="O44">
        <v>1</v>
      </c>
      <c r="P44">
        <v>0</v>
      </c>
      <c r="Q44">
        <v>0</v>
      </c>
      <c r="R44">
        <v>0</v>
      </c>
      <c r="S44" s="9">
        <v>0</v>
      </c>
      <c r="T44">
        <f t="shared" si="0"/>
        <v>1</v>
      </c>
      <c r="U44">
        <f t="shared" si="1"/>
        <v>0</v>
      </c>
      <c r="V44">
        <f t="shared" si="2"/>
        <v>0</v>
      </c>
    </row>
    <row r="45" spans="1:22" x14ac:dyDescent="0.3">
      <c r="A45" s="1" t="s">
        <v>302</v>
      </c>
      <c r="B45" t="s">
        <v>304</v>
      </c>
      <c r="C45" t="s">
        <v>305</v>
      </c>
      <c r="D45">
        <v>2015</v>
      </c>
      <c r="E45" t="s">
        <v>303</v>
      </c>
      <c r="F45">
        <v>5</v>
      </c>
      <c r="G45">
        <v>3</v>
      </c>
      <c r="H45" t="s">
        <v>326</v>
      </c>
      <c r="I45" t="s">
        <v>306</v>
      </c>
      <c r="J45">
        <v>1</v>
      </c>
      <c r="K45">
        <v>0</v>
      </c>
      <c r="M45">
        <v>1</v>
      </c>
      <c r="N45">
        <v>0</v>
      </c>
      <c r="O45">
        <v>1</v>
      </c>
      <c r="P45">
        <v>0</v>
      </c>
      <c r="Q45">
        <v>0</v>
      </c>
      <c r="R45">
        <v>1</v>
      </c>
      <c r="S45" s="9">
        <v>0</v>
      </c>
      <c r="T45">
        <f t="shared" si="0"/>
        <v>2</v>
      </c>
      <c r="U45">
        <f t="shared" si="1"/>
        <v>0</v>
      </c>
      <c r="V45">
        <f t="shared" si="2"/>
        <v>1</v>
      </c>
    </row>
    <row r="46" spans="1:22" x14ac:dyDescent="0.3">
      <c r="A46" s="1" t="s">
        <v>307</v>
      </c>
      <c r="B46" t="s">
        <v>304</v>
      </c>
      <c r="C46" t="s">
        <v>308</v>
      </c>
      <c r="D46">
        <v>2015</v>
      </c>
      <c r="E46" t="s">
        <v>309</v>
      </c>
      <c r="F46">
        <v>5</v>
      </c>
      <c r="G46">
        <v>3</v>
      </c>
      <c r="H46" t="s">
        <v>310</v>
      </c>
      <c r="I46" t="s">
        <v>311</v>
      </c>
      <c r="J46">
        <v>1</v>
      </c>
      <c r="K46">
        <v>0</v>
      </c>
      <c r="M46">
        <v>0</v>
      </c>
      <c r="N46">
        <v>0</v>
      </c>
      <c r="O46">
        <v>1</v>
      </c>
      <c r="P46">
        <v>0</v>
      </c>
      <c r="Q46">
        <v>0</v>
      </c>
      <c r="R46">
        <v>1</v>
      </c>
      <c r="S46" s="9">
        <v>0</v>
      </c>
      <c r="T46">
        <f>SUM(O46:R46)</f>
        <v>2</v>
      </c>
      <c r="U46">
        <f t="shared" si="1"/>
        <v>0</v>
      </c>
      <c r="V46">
        <f t="shared" si="2"/>
        <v>0</v>
      </c>
    </row>
    <row r="47" spans="1:22" x14ac:dyDescent="0.3">
      <c r="A47" s="1" t="s">
        <v>312</v>
      </c>
      <c r="B47" t="s">
        <v>314</v>
      </c>
      <c r="C47" t="s">
        <v>315</v>
      </c>
      <c r="D47">
        <v>2015</v>
      </c>
      <c r="E47" t="s">
        <v>313</v>
      </c>
      <c r="F47">
        <v>5</v>
      </c>
      <c r="G47">
        <v>1</v>
      </c>
      <c r="H47" t="s">
        <v>316</v>
      </c>
      <c r="I47" t="s">
        <v>318</v>
      </c>
      <c r="J47">
        <v>1</v>
      </c>
      <c r="K47">
        <v>1</v>
      </c>
      <c r="L47" t="s">
        <v>317</v>
      </c>
      <c r="M47">
        <v>0</v>
      </c>
      <c r="N47">
        <v>1</v>
      </c>
      <c r="O47">
        <v>1</v>
      </c>
      <c r="P47">
        <v>0</v>
      </c>
      <c r="Q47">
        <v>1</v>
      </c>
      <c r="R47">
        <v>0</v>
      </c>
      <c r="S47" s="9">
        <v>0</v>
      </c>
      <c r="T47">
        <f t="shared" si="0"/>
        <v>2</v>
      </c>
      <c r="U47">
        <f t="shared" si="1"/>
        <v>0</v>
      </c>
      <c r="V47">
        <f t="shared" si="2"/>
        <v>0</v>
      </c>
    </row>
    <row r="48" spans="1:22" x14ac:dyDescent="0.3">
      <c r="A48" s="1" t="s">
        <v>13</v>
      </c>
      <c r="B48" t="s">
        <v>328</v>
      </c>
      <c r="C48" t="s">
        <v>329</v>
      </c>
      <c r="D48">
        <v>2015</v>
      </c>
      <c r="E48" t="s">
        <v>320</v>
      </c>
      <c r="F48" s="14" t="s">
        <v>319</v>
      </c>
      <c r="G48">
        <v>1</v>
      </c>
      <c r="H48" t="s">
        <v>327</v>
      </c>
      <c r="I48" t="s">
        <v>338</v>
      </c>
      <c r="J48">
        <v>1</v>
      </c>
      <c r="K48">
        <v>0</v>
      </c>
      <c r="M48">
        <v>0</v>
      </c>
      <c r="N48">
        <v>0</v>
      </c>
      <c r="O48">
        <v>1</v>
      </c>
      <c r="P48">
        <v>1</v>
      </c>
      <c r="Q48">
        <v>1</v>
      </c>
      <c r="R48">
        <v>0</v>
      </c>
      <c r="S48" s="9">
        <v>0</v>
      </c>
      <c r="T48">
        <f t="shared" si="0"/>
        <v>3</v>
      </c>
      <c r="U48">
        <f t="shared" si="1"/>
        <v>0</v>
      </c>
      <c r="V48">
        <f t="shared" si="2"/>
        <v>0</v>
      </c>
    </row>
    <row r="49" spans="1:22" x14ac:dyDescent="0.3">
      <c r="A49" s="1" t="s">
        <v>330</v>
      </c>
      <c r="B49" t="s">
        <v>331</v>
      </c>
      <c r="C49" t="s">
        <v>332</v>
      </c>
      <c r="D49">
        <v>2015</v>
      </c>
      <c r="E49" t="s">
        <v>333</v>
      </c>
      <c r="F49">
        <v>10</v>
      </c>
      <c r="G49">
        <v>2</v>
      </c>
      <c r="H49" t="s">
        <v>339</v>
      </c>
      <c r="I49" t="s">
        <v>340</v>
      </c>
      <c r="J49">
        <v>1</v>
      </c>
      <c r="K49">
        <v>0</v>
      </c>
      <c r="M49">
        <v>0</v>
      </c>
      <c r="N49">
        <v>0</v>
      </c>
      <c r="O49">
        <v>1</v>
      </c>
      <c r="P49">
        <v>0</v>
      </c>
      <c r="Q49">
        <v>0</v>
      </c>
      <c r="R49">
        <v>0</v>
      </c>
      <c r="S49" s="9">
        <v>0</v>
      </c>
      <c r="T49">
        <f t="shared" si="0"/>
        <v>1</v>
      </c>
      <c r="U49">
        <f t="shared" si="1"/>
        <v>0</v>
      </c>
      <c r="V49">
        <f t="shared" si="2"/>
        <v>0</v>
      </c>
    </row>
    <row r="50" spans="1:22" x14ac:dyDescent="0.3">
      <c r="A50" s="1" t="s">
        <v>341</v>
      </c>
      <c r="B50" t="s">
        <v>342</v>
      </c>
      <c r="C50" t="s">
        <v>343</v>
      </c>
      <c r="D50">
        <v>2014</v>
      </c>
      <c r="E50" t="s">
        <v>344</v>
      </c>
      <c r="F50" s="14" t="s">
        <v>346</v>
      </c>
      <c r="G50" s="14" t="s">
        <v>345</v>
      </c>
      <c r="H50" t="s">
        <v>348</v>
      </c>
      <c r="I50" t="s">
        <v>347</v>
      </c>
      <c r="J50">
        <v>1</v>
      </c>
      <c r="K50">
        <v>0</v>
      </c>
      <c r="M50">
        <v>0</v>
      </c>
      <c r="N50">
        <v>1</v>
      </c>
      <c r="O50">
        <v>1</v>
      </c>
      <c r="P50">
        <v>0</v>
      </c>
      <c r="Q50">
        <v>0</v>
      </c>
      <c r="R50">
        <v>0</v>
      </c>
      <c r="S50" s="9">
        <v>0</v>
      </c>
      <c r="T50">
        <f t="shared" si="0"/>
        <v>1</v>
      </c>
      <c r="U50">
        <f t="shared" si="1"/>
        <v>0</v>
      </c>
      <c r="V50">
        <f t="shared" si="2"/>
        <v>0</v>
      </c>
    </row>
    <row r="51" spans="1:22" x14ac:dyDescent="0.3">
      <c r="A51" s="1" t="s">
        <v>349</v>
      </c>
      <c r="B51" t="s">
        <v>350</v>
      </c>
      <c r="C51" t="s">
        <v>351</v>
      </c>
      <c r="D51">
        <v>2014</v>
      </c>
      <c r="E51" t="s">
        <v>352</v>
      </c>
      <c r="F51">
        <v>8</v>
      </c>
      <c r="G51">
        <v>1</v>
      </c>
      <c r="H51" t="s">
        <v>353</v>
      </c>
      <c r="I51" t="s">
        <v>354</v>
      </c>
      <c r="J51">
        <v>0</v>
      </c>
      <c r="K51">
        <v>0</v>
      </c>
      <c r="M51">
        <v>0</v>
      </c>
      <c r="N51">
        <v>1</v>
      </c>
      <c r="O51">
        <v>0</v>
      </c>
      <c r="P51">
        <v>0</v>
      </c>
      <c r="Q51">
        <v>0</v>
      </c>
      <c r="R51">
        <v>0</v>
      </c>
      <c r="S51" s="9">
        <v>0</v>
      </c>
      <c r="T51">
        <f t="shared" si="0"/>
        <v>0</v>
      </c>
      <c r="U51">
        <f t="shared" si="1"/>
        <v>0</v>
      </c>
      <c r="V51">
        <f t="shared" si="2"/>
        <v>0</v>
      </c>
    </row>
    <row r="52" spans="1:22" x14ac:dyDescent="0.3">
      <c r="A52" s="1" t="s">
        <v>14</v>
      </c>
      <c r="B52" t="s">
        <v>355</v>
      </c>
      <c r="C52" t="s">
        <v>356</v>
      </c>
      <c r="D52">
        <v>2014</v>
      </c>
      <c r="E52" t="s">
        <v>368</v>
      </c>
      <c r="F52" s="14">
        <v>8</v>
      </c>
      <c r="G52">
        <v>7</v>
      </c>
      <c r="H52" t="s">
        <v>357</v>
      </c>
      <c r="I52" t="s">
        <v>358</v>
      </c>
      <c r="J52">
        <v>0</v>
      </c>
      <c r="K52">
        <v>0</v>
      </c>
      <c r="M52">
        <v>0</v>
      </c>
      <c r="N52">
        <v>1</v>
      </c>
      <c r="O52">
        <v>0</v>
      </c>
      <c r="P52">
        <v>0</v>
      </c>
      <c r="Q52">
        <v>0</v>
      </c>
      <c r="R52">
        <v>0</v>
      </c>
      <c r="S52" s="9">
        <v>0</v>
      </c>
      <c r="T52">
        <f t="shared" si="0"/>
        <v>0</v>
      </c>
      <c r="U52">
        <f t="shared" si="1"/>
        <v>0</v>
      </c>
      <c r="V52">
        <f t="shared" si="2"/>
        <v>0</v>
      </c>
    </row>
    <row r="53" spans="1:22" x14ac:dyDescent="0.3">
      <c r="A53" s="1" t="s">
        <v>359</v>
      </c>
      <c r="B53" t="s">
        <v>362</v>
      </c>
      <c r="C53" t="s">
        <v>363</v>
      </c>
      <c r="D53">
        <v>2013</v>
      </c>
      <c r="E53" t="s">
        <v>364</v>
      </c>
      <c r="F53">
        <v>8</v>
      </c>
      <c r="G53">
        <v>1</v>
      </c>
      <c r="H53" t="s">
        <v>360</v>
      </c>
      <c r="I53" t="s">
        <v>361</v>
      </c>
      <c r="J53">
        <v>1</v>
      </c>
      <c r="K53">
        <v>0</v>
      </c>
      <c r="M53">
        <v>0</v>
      </c>
      <c r="N53">
        <v>1</v>
      </c>
      <c r="O53">
        <v>1</v>
      </c>
      <c r="P53">
        <v>1</v>
      </c>
      <c r="Q53">
        <v>0</v>
      </c>
      <c r="R53">
        <v>0</v>
      </c>
      <c r="S53" s="9">
        <v>0</v>
      </c>
      <c r="T53">
        <f t="shared" si="0"/>
        <v>2</v>
      </c>
      <c r="U53">
        <f t="shared" si="1"/>
        <v>0</v>
      </c>
      <c r="V53">
        <f t="shared" si="2"/>
        <v>0</v>
      </c>
    </row>
    <row r="54" spans="1:22" x14ac:dyDescent="0.3">
      <c r="A54" s="1" t="s">
        <v>365</v>
      </c>
      <c r="B54" t="s">
        <v>367</v>
      </c>
      <c r="C54" t="s">
        <v>366</v>
      </c>
      <c r="D54">
        <v>2013</v>
      </c>
      <c r="E54" t="s">
        <v>369</v>
      </c>
      <c r="F54" s="14">
        <v>10</v>
      </c>
      <c r="G54">
        <v>1</v>
      </c>
      <c r="H54" t="s">
        <v>370</v>
      </c>
      <c r="J54">
        <v>0</v>
      </c>
      <c r="K54">
        <v>0</v>
      </c>
      <c r="M54">
        <v>0</v>
      </c>
      <c r="N54">
        <v>1</v>
      </c>
      <c r="O54">
        <v>0</v>
      </c>
      <c r="P54">
        <v>0</v>
      </c>
      <c r="Q54">
        <v>0</v>
      </c>
      <c r="R54">
        <v>0</v>
      </c>
      <c r="S54" s="9">
        <v>0</v>
      </c>
      <c r="T54">
        <f t="shared" si="0"/>
        <v>0</v>
      </c>
      <c r="U54">
        <f t="shared" si="1"/>
        <v>0</v>
      </c>
      <c r="V54">
        <f t="shared" si="2"/>
        <v>0</v>
      </c>
    </row>
    <row r="55" spans="1:22" x14ac:dyDescent="0.3">
      <c r="A55" s="1" t="s">
        <v>371</v>
      </c>
      <c r="B55" t="s">
        <v>373</v>
      </c>
      <c r="C55" t="s">
        <v>372</v>
      </c>
      <c r="D55">
        <v>2012</v>
      </c>
      <c r="E55" t="s">
        <v>374</v>
      </c>
      <c r="F55">
        <v>10</v>
      </c>
      <c r="G55">
        <v>1</v>
      </c>
      <c r="H55" t="s">
        <v>375</v>
      </c>
      <c r="I55" t="s">
        <v>23</v>
      </c>
      <c r="J55">
        <v>1</v>
      </c>
      <c r="K55">
        <v>0</v>
      </c>
      <c r="M55">
        <v>0</v>
      </c>
      <c r="N55">
        <v>1</v>
      </c>
      <c r="O55">
        <v>0</v>
      </c>
      <c r="P55">
        <v>0</v>
      </c>
      <c r="Q55">
        <v>0</v>
      </c>
      <c r="R55">
        <v>0</v>
      </c>
      <c r="S55" s="9">
        <v>0</v>
      </c>
      <c r="T55">
        <f t="shared" si="0"/>
        <v>0</v>
      </c>
      <c r="U55">
        <f t="shared" si="1"/>
        <v>0</v>
      </c>
      <c r="V55">
        <f t="shared" si="2"/>
        <v>0</v>
      </c>
    </row>
    <row r="56" spans="1:22" x14ac:dyDescent="0.3">
      <c r="A56" s="1" t="s">
        <v>399</v>
      </c>
      <c r="B56" t="s">
        <v>398</v>
      </c>
      <c r="C56" t="s">
        <v>400</v>
      </c>
      <c r="D56">
        <v>2012</v>
      </c>
      <c r="E56" t="s">
        <v>404</v>
      </c>
      <c r="F56" s="14" t="s">
        <v>401</v>
      </c>
      <c r="G56" s="14" t="s">
        <v>402</v>
      </c>
      <c r="H56" t="s">
        <v>405</v>
      </c>
      <c r="I56" t="s">
        <v>403</v>
      </c>
      <c r="J56">
        <v>0</v>
      </c>
      <c r="K56">
        <v>0</v>
      </c>
      <c r="M56">
        <v>0</v>
      </c>
      <c r="N56">
        <v>0</v>
      </c>
      <c r="O56">
        <v>0</v>
      </c>
      <c r="P56">
        <v>0</v>
      </c>
      <c r="Q56">
        <v>0</v>
      </c>
      <c r="R56">
        <v>0</v>
      </c>
      <c r="S56" s="9">
        <v>0</v>
      </c>
      <c r="T56">
        <f t="shared" si="0"/>
        <v>0</v>
      </c>
      <c r="U56">
        <f t="shared" si="1"/>
        <v>0</v>
      </c>
      <c r="V56">
        <f t="shared" si="2"/>
        <v>0</v>
      </c>
    </row>
    <row r="57" spans="1:22" x14ac:dyDescent="0.3">
      <c r="A57" s="1" t="s">
        <v>376</v>
      </c>
      <c r="B57" t="s">
        <v>378</v>
      </c>
      <c r="C57" t="s">
        <v>379</v>
      </c>
      <c r="D57">
        <v>2011</v>
      </c>
      <c r="E57" t="s">
        <v>377</v>
      </c>
      <c r="F57" s="14">
        <v>8</v>
      </c>
      <c r="G57">
        <v>3</v>
      </c>
      <c r="H57" t="s">
        <v>381</v>
      </c>
      <c r="I57" t="s">
        <v>380</v>
      </c>
      <c r="J57">
        <v>1</v>
      </c>
      <c r="K57">
        <v>0</v>
      </c>
      <c r="M57">
        <v>0</v>
      </c>
      <c r="N57">
        <v>1</v>
      </c>
      <c r="O57">
        <v>1</v>
      </c>
      <c r="P57">
        <v>1</v>
      </c>
      <c r="Q57">
        <v>1</v>
      </c>
      <c r="R57">
        <v>0</v>
      </c>
      <c r="S57" s="9">
        <v>0</v>
      </c>
      <c r="T57">
        <f t="shared" si="0"/>
        <v>3</v>
      </c>
      <c r="U57">
        <f t="shared" si="1"/>
        <v>0</v>
      </c>
      <c r="V57">
        <f t="shared" si="2"/>
        <v>0</v>
      </c>
    </row>
    <row r="58" spans="1:22" s="6" customFormat="1" ht="15" thickBot="1" x14ac:dyDescent="0.35">
      <c r="A58" s="16" t="s">
        <v>382</v>
      </c>
      <c r="B58" s="6" t="s">
        <v>383</v>
      </c>
      <c r="C58" s="6" t="s">
        <v>384</v>
      </c>
      <c r="D58" s="6">
        <v>2011</v>
      </c>
      <c r="E58" s="6" t="s">
        <v>385</v>
      </c>
      <c r="F58" s="6">
        <v>10</v>
      </c>
      <c r="G58" s="6">
        <v>3</v>
      </c>
      <c r="H58" s="6" t="s">
        <v>387</v>
      </c>
      <c r="I58" s="6" t="s">
        <v>321</v>
      </c>
      <c r="J58" s="6">
        <v>1</v>
      </c>
      <c r="K58" s="6">
        <v>1</v>
      </c>
      <c r="L58" s="6" t="s">
        <v>386</v>
      </c>
      <c r="M58" s="6">
        <v>1</v>
      </c>
      <c r="N58" s="6">
        <v>1</v>
      </c>
      <c r="O58" s="6">
        <v>1</v>
      </c>
      <c r="P58" s="6">
        <v>0</v>
      </c>
      <c r="Q58" s="6">
        <v>0</v>
      </c>
      <c r="R58" s="6">
        <v>0</v>
      </c>
      <c r="S58" s="10">
        <v>0</v>
      </c>
      <c r="T58" s="6">
        <f t="shared" si="0"/>
        <v>1</v>
      </c>
      <c r="U58" s="6">
        <f t="shared" si="1"/>
        <v>0</v>
      </c>
      <c r="V58" s="6">
        <f t="shared" si="2"/>
        <v>1</v>
      </c>
    </row>
    <row r="59" spans="1:22" s="5" customFormat="1" x14ac:dyDescent="0.3">
      <c r="A59" s="11" t="s">
        <v>183</v>
      </c>
      <c r="S59" s="8"/>
    </row>
    <row r="60" spans="1:22" x14ac:dyDescent="0.3">
      <c r="A60" s="7" t="s">
        <v>184</v>
      </c>
    </row>
    <row r="61" spans="1:22" x14ac:dyDescent="0.3">
      <c r="A61">
        <f>COUNTA(A2:A58)</f>
        <v>57</v>
      </c>
    </row>
    <row r="62" spans="1:22" x14ac:dyDescent="0.3">
      <c r="A62" t="s">
        <v>187</v>
      </c>
    </row>
    <row r="63" spans="1:22" x14ac:dyDescent="0.3">
      <c r="A63">
        <f>COUNTIF(V2:V58,"&gt;0")</f>
        <v>8</v>
      </c>
    </row>
    <row r="64" spans="1:22" x14ac:dyDescent="0.3">
      <c r="A64" s="12">
        <f>100*A63/A61</f>
        <v>14.035087719298245</v>
      </c>
      <c r="B64" t="s">
        <v>188</v>
      </c>
    </row>
    <row r="65" spans="1:2" x14ac:dyDescent="0.3">
      <c r="A65" t="s">
        <v>189</v>
      </c>
    </row>
    <row r="66" spans="1:2" x14ac:dyDescent="0.3">
      <c r="A66">
        <f>COUNTIF(J2:J58,"&gt;0")</f>
        <v>51</v>
      </c>
    </row>
    <row r="67" spans="1:2" x14ac:dyDescent="0.3">
      <c r="A67" s="12">
        <f>100*A66/A61</f>
        <v>89.473684210526315</v>
      </c>
      <c r="B67" t="s">
        <v>188</v>
      </c>
    </row>
    <row r="68" spans="1:2" x14ac:dyDescent="0.3">
      <c r="A68" t="s">
        <v>190</v>
      </c>
    </row>
    <row r="69" spans="1:2" x14ac:dyDescent="0.3">
      <c r="A69">
        <f>COUNTIF(K2:K58,"&gt;0")</f>
        <v>13</v>
      </c>
    </row>
    <row r="70" spans="1:2" x14ac:dyDescent="0.3">
      <c r="A70" s="12">
        <f>100*A69/A61</f>
        <v>22.807017543859651</v>
      </c>
      <c r="B70" t="s">
        <v>188</v>
      </c>
    </row>
    <row r="71" spans="1:2" x14ac:dyDescent="0.3">
      <c r="A71" t="s">
        <v>191</v>
      </c>
    </row>
    <row r="72" spans="1:2" x14ac:dyDescent="0.3">
      <c r="A72">
        <f>COUNTIF(P2:P58,"&gt;0")</f>
        <v>14</v>
      </c>
    </row>
    <row r="73" spans="1:2" x14ac:dyDescent="0.3">
      <c r="A73" s="12">
        <f>100*A72/A61</f>
        <v>24.561403508771932</v>
      </c>
      <c r="B73" t="s">
        <v>188</v>
      </c>
    </row>
    <row r="74" spans="1:2" x14ac:dyDescent="0.3">
      <c r="A74" t="s">
        <v>192</v>
      </c>
    </row>
    <row r="75" spans="1:2" x14ac:dyDescent="0.3">
      <c r="A75">
        <f>COUNTIF(R2:R58,"&gt;0")</f>
        <v>17</v>
      </c>
    </row>
    <row r="76" spans="1:2" x14ac:dyDescent="0.3">
      <c r="A76" s="12">
        <f>100*A75/A61</f>
        <v>29.82456140350877</v>
      </c>
      <c r="B76" t="s">
        <v>188</v>
      </c>
    </row>
    <row r="77" spans="1:2" x14ac:dyDescent="0.3">
      <c r="A77" t="s">
        <v>193</v>
      </c>
    </row>
    <row r="78" spans="1:2" x14ac:dyDescent="0.3">
      <c r="A78">
        <f>COUNTIF(S2:S58,"&gt;0")</f>
        <v>0</v>
      </c>
    </row>
    <row r="79" spans="1:2" x14ac:dyDescent="0.3">
      <c r="A79" s="12">
        <f>100*A78/A61</f>
        <v>0</v>
      </c>
      <c r="B79" t="s">
        <v>188</v>
      </c>
    </row>
  </sheetData>
  <hyperlinks>
    <hyperlink ref="A2" r:id="rId1" xr:uid="{00000000-0004-0000-0000-000000000000}"/>
    <hyperlink ref="A3" r:id="rId2" xr:uid="{00000000-0004-0000-0000-000001000000}"/>
    <hyperlink ref="A4" r:id="rId3" xr:uid="{00000000-0004-0000-0000-000002000000}"/>
    <hyperlink ref="A6" r:id="rId4" xr:uid="{00000000-0004-0000-0000-000003000000}"/>
    <hyperlink ref="A7" r:id="rId5" xr:uid="{00000000-0004-0000-0000-000004000000}"/>
    <hyperlink ref="A8" r:id="rId6" xr:uid="{00000000-0004-0000-0000-000005000000}"/>
    <hyperlink ref="A9" r:id="rId7" xr:uid="{00000000-0004-0000-0000-000006000000}"/>
    <hyperlink ref="A10" r:id="rId8" xr:uid="{00000000-0004-0000-0000-000007000000}"/>
    <hyperlink ref="A11" r:id="rId9" xr:uid="{438564B7-69F5-4D00-9D17-3F585F424144}"/>
    <hyperlink ref="A12" r:id="rId10" xr:uid="{B21F7154-C8F1-4C4D-B21B-DE4920E5374F}"/>
    <hyperlink ref="A13" r:id="rId11" xr:uid="{332FF409-DEBC-4A10-932F-044748C4378D}"/>
    <hyperlink ref="A14" r:id="rId12" xr:uid="{98B15FFA-5E9D-44BE-B1C1-6317D91BDEEE}"/>
    <hyperlink ref="A15" r:id="rId13" xr:uid="{A4020D21-9D1E-413D-99FB-712BBC6FD156}"/>
    <hyperlink ref="A16" r:id="rId14" xr:uid="{2FB31A80-B1DF-48F5-9893-ED6155EEE8B6}"/>
    <hyperlink ref="A17" r:id="rId15" xr:uid="{3B73E854-32F8-4BC7-A8DE-5ECC1473B1D0}"/>
    <hyperlink ref="A18" r:id="rId16" xr:uid="{A8168B25-EA7B-4E25-88C6-312C6CC77936}"/>
    <hyperlink ref="A19" r:id="rId17" xr:uid="{203B95FC-B6E7-4252-AEFB-480553F5A2AC}"/>
    <hyperlink ref="A20" r:id="rId18" xr:uid="{2EF1A080-668F-4AB9-A110-6FB77968F6A2}"/>
    <hyperlink ref="A21" r:id="rId19" xr:uid="{61978D44-B253-41E4-BED5-AD31A861B978}"/>
    <hyperlink ref="A22" r:id="rId20" xr:uid="{B1A5FEBF-16BB-4179-95A2-5791192BC168}"/>
    <hyperlink ref="A23" r:id="rId21" xr:uid="{B56E55E0-0CB9-4AEA-8D5C-3472377D6C30}"/>
    <hyperlink ref="A24" r:id="rId22" xr:uid="{D81E0CF2-ECF9-43AE-89ED-95526101BA7D}"/>
    <hyperlink ref="A25" r:id="rId23" xr:uid="{D226CBB6-02BC-4B2C-AEB9-5683A8AA1EA6}"/>
    <hyperlink ref="A26" r:id="rId24" xr:uid="{2A879EF3-06B3-4152-BBE7-E25205923EAE}"/>
    <hyperlink ref="A27" r:id="rId25" xr:uid="{ECEF773C-8470-46AD-B0C6-C73AE23FDD43}"/>
    <hyperlink ref="A28" r:id="rId26" xr:uid="{FAB8433C-31D8-4BF3-87EE-2ED9FB450AE3}"/>
    <hyperlink ref="A29" r:id="rId27" xr:uid="{C41FF2F8-9E46-4B1B-B4AE-E7BB126714C9}"/>
    <hyperlink ref="A30" r:id="rId28" xr:uid="{0294D0AE-4604-4609-B44D-43455E783DA3}"/>
    <hyperlink ref="A31" r:id="rId29" xr:uid="{BE5824E1-8519-40BF-91E0-F823025CEE0A}"/>
    <hyperlink ref="A32" r:id="rId30" xr:uid="{A94B80B7-088B-4225-AA68-CA6FBC3C9E3D}"/>
    <hyperlink ref="A33" r:id="rId31" xr:uid="{75232736-22DC-4C0D-816B-491F34D625B4}"/>
    <hyperlink ref="A34" r:id="rId32" xr:uid="{0F370329-7CCE-40FD-A7E7-C3284A95D9AF}"/>
    <hyperlink ref="A35" r:id="rId33" xr:uid="{310151D2-CB6D-47B2-89F4-3966F6B81726}"/>
    <hyperlink ref="A36" r:id="rId34" xr:uid="{5B430D0C-9CE3-43D0-8FAE-138546C0B2FF}"/>
    <hyperlink ref="A37" r:id="rId35" xr:uid="{831E9CC0-682E-4BCE-8E06-2345316FD561}"/>
    <hyperlink ref="A38" r:id="rId36" xr:uid="{C963947C-C671-4ABE-8592-3084B54CE167}"/>
    <hyperlink ref="A39" r:id="rId37" xr:uid="{891C0D53-D3E8-4F55-9E5A-0CE57BE0B1E7}"/>
    <hyperlink ref="A40" r:id="rId38" xr:uid="{67F5CC90-7F3D-4764-9891-A7C7F291F49C}"/>
    <hyperlink ref="A41" r:id="rId39" xr:uid="{1C85DCDD-81F7-4441-B7C8-5C5B23C396A8}"/>
    <hyperlink ref="A42" r:id="rId40" xr:uid="{C3ED0039-285B-4B91-AA21-7B55E9D57B87}"/>
    <hyperlink ref="A43" r:id="rId41" xr:uid="{7A239DA8-95DC-4E50-A463-D92BD51EA6F4}"/>
    <hyperlink ref="A44" r:id="rId42" xr:uid="{509D4E51-B93D-47CF-9765-3CF9649D0E37}"/>
    <hyperlink ref="A45" r:id="rId43" xr:uid="{E8A275F5-25DA-4E0D-8F23-69DD89289E8B}"/>
    <hyperlink ref="A46" r:id="rId44" xr:uid="{44D61722-BF05-463B-9328-20A7DA9166AD}"/>
    <hyperlink ref="A47" r:id="rId45" xr:uid="{DFEAA2E4-B176-44A3-91EB-7B561BFF44BC}"/>
    <hyperlink ref="A48" r:id="rId46" xr:uid="{EA2A788D-8B52-4D9B-94AE-6FC511864E05}"/>
    <hyperlink ref="A49" r:id="rId47" xr:uid="{49463EFE-37C8-49AC-B175-381ECACBA4B5}"/>
    <hyperlink ref="A50" r:id="rId48" xr:uid="{80824C6A-BDC7-46E9-9C56-F6E4E0BB1B0D}"/>
    <hyperlink ref="A51" r:id="rId49" xr:uid="{AC41AD5F-20FF-4C44-8E33-659E480F8DAD}"/>
    <hyperlink ref="A52" r:id="rId50" xr:uid="{9C798A2D-CAF7-4EB6-8474-55781C3A9858}"/>
    <hyperlink ref="A53" r:id="rId51" xr:uid="{E3DFB12B-43EA-49BF-8A7C-74F1E4EA96B5}"/>
    <hyperlink ref="A54" r:id="rId52" xr:uid="{920AB862-3DE1-4D49-ACFA-DE3F84AD5AD4}"/>
    <hyperlink ref="A55" r:id="rId53" xr:uid="{9FA69973-9D2C-424B-B4C0-AF734D40310B}"/>
    <hyperlink ref="A57" r:id="rId54" xr:uid="{1131649A-D350-44DB-B179-CEF017D4F151}"/>
    <hyperlink ref="A58" r:id="rId55" xr:uid="{F5974C4D-6C83-4A92-9B38-5B868B04D266}"/>
    <hyperlink ref="A56" r:id="rId56" xr:uid="{98C41D44-7DDA-44F5-8EA1-7BE06881F0CD}"/>
    <hyperlink ref="A5" r:id="rId57" xr:uid="{2666BAE4-397E-42C5-8973-1799C16CAEBB}"/>
  </hyperlinks>
  <pageMargins left="0.7" right="0.7" top="0.75" bottom="0.75" header="0.3" footer="0.3"/>
  <pageSetup paperSize="9" orientation="portrait" r:id="rId58"/>
  <ignoredErrors>
    <ignoredError sqref="T6:T26 T2:T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data dictionary</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Menghini</dc:creator>
  <cp:lastModifiedBy>Luca Menghini</cp:lastModifiedBy>
  <dcterms:modified xsi:type="dcterms:W3CDTF">2021-10-05T14:05:08Z</dcterms:modified>
</cp:coreProperties>
</file>