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ddb6e7e458a61d4/Dokumente/Studium Kognitive Informatik/6. Semester/Bachelorarbeit/Justus/"/>
    </mc:Choice>
  </mc:AlternateContent>
  <xr:revisionPtr revIDLastSave="0" documentId="11_56E24116CBC1543FA4FF31D2F8F2D3C224D4A8AF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167" i="1" l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<sst xmlns="http://schemas.openxmlformats.org/spreadsheetml/2006/main" count="2" uniqueCount="2">
  <si>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PuzzleLink</t>
  </si>
  <si>
    <t>Richtig(1) oder Falsch(0)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</si>
</sst>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7"/>
  <sheetViews>
    <sheetView tabSelected="1"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tr">
        <f>HYPERLINK("https://lichess.org/training/06b0A")</f>
        <v>https://lichess.org/training/06b0A</v>
      </c>
    </row>
    <row r="3" spans="1:2" x14ac:dyDescent="0.25">
      <c r="A3" t="str">
        <f>HYPERLINK("https://lichess.org/training/002Ua")</f>
        <v>https://lichess.org/training/002Ua</v>
      </c>
    </row>
    <row r="4" spans="1:2" x14ac:dyDescent="0.25">
      <c r="A4" t="str">
        <f>HYPERLINK("https://lichess.org/training/05l1n")</f>
        <v>https://lichess.org/training/05l1n</v>
      </c>
    </row>
    <row r="5" spans="1:2" x14ac:dyDescent="0.25">
      <c r="A5" t="str">
        <f>HYPERLINK("https://lichess.org/training/sQ7RB")</f>
        <v>https://lichess.org/training/sQ7RB</v>
      </c>
    </row>
    <row r="6" spans="1:2" x14ac:dyDescent="0.25">
      <c r="A6" t="str">
        <f>HYPERLINK("https://lichess.org/training/SIPC2")</f>
        <v>https://lichess.org/training/SIPC2</v>
      </c>
    </row>
    <row r="7" spans="1:2" x14ac:dyDescent="0.25">
      <c r="A7" t="str">
        <f>HYPERLINK("https://lichess.org/training/0VA1s")</f>
        <v>https://lichess.org/training/0VA1s</v>
      </c>
    </row>
    <row r="8" spans="1:2" x14ac:dyDescent="0.25">
      <c r="A8" t="str">
        <f>HYPERLINK("https://lichess.org/training/6z8U3")</f>
        <v>https://lichess.org/training/6z8U3</v>
      </c>
    </row>
    <row r="9" spans="1:2" x14ac:dyDescent="0.25">
      <c r="A9" t="str">
        <f>HYPERLINK("https://lichess.org/training/4LK2e")</f>
        <v>https://lichess.org/training/4LK2e</v>
      </c>
    </row>
    <row r="10" spans="1:2" x14ac:dyDescent="0.25">
      <c r="A10" t="str">
        <f>HYPERLINK("https://lichess.org/training/0BUnA")</f>
        <v>https://lichess.org/training/0BUnA</v>
      </c>
    </row>
    <row r="11" spans="1:2" x14ac:dyDescent="0.25">
      <c r="A11" t="str">
        <f>HYPERLINK("https://lichess.org/training/BIut5")</f>
        <v>https://lichess.org/training/BIut5</v>
      </c>
    </row>
    <row r="12" spans="1:2" x14ac:dyDescent="0.25">
      <c r="A12" t="str">
        <f>HYPERLINK("https://lichess.org/training/0HWzH")</f>
        <v>https://lichess.org/training/0HWzH</v>
      </c>
    </row>
    <row r="13" spans="1:2" x14ac:dyDescent="0.25">
      <c r="A13" t="str">
        <f>HYPERLINK("https://lichess.org/training/1YkeT")</f>
        <v>https://lichess.org/training/1YkeT</v>
      </c>
    </row>
    <row r="14" spans="1:2" x14ac:dyDescent="0.25">
      <c r="A14" t="str">
        <f>HYPERLINK("https://lichess.org/training/0Imne")</f>
        <v>https://lichess.org/training/0Imne</v>
      </c>
    </row>
    <row r="15" spans="1:2" x14ac:dyDescent="0.25">
      <c r="A15" t="str">
        <f>HYPERLINK("https://lichess.org/training/2u2r4")</f>
        <v>https://lichess.org/training/2u2r4</v>
      </c>
    </row>
    <row r="16" spans="1:2" x14ac:dyDescent="0.25">
      <c r="A16" t="str">
        <f>HYPERLINK("https://lichess.org/training/0CCrc")</f>
        <v>https://lichess.org/training/0CCrc</v>
      </c>
    </row>
    <row r="17" spans="1:1" x14ac:dyDescent="0.25">
      <c r="A17" t="str">
        <f>HYPERLINK("https://lichess.org/training/FfIK8")</f>
        <v>https://lichess.org/training/FfIK8</v>
      </c>
    </row>
    <row r="18" spans="1:1" x14ac:dyDescent="0.25">
      <c r="A18" t="str">
        <f>HYPERLINK("https://lichess.org/training/0EFFe")</f>
        <v>https://lichess.org/training/0EFFe</v>
      </c>
    </row>
    <row r="19" spans="1:1" x14ac:dyDescent="0.25">
      <c r="A19" t="str">
        <f>HYPERLINK("https://lichess.org/training/00eak")</f>
        <v>https://lichess.org/training/00eak</v>
      </c>
    </row>
    <row r="20" spans="1:1" x14ac:dyDescent="0.25">
      <c r="A20" t="str">
        <f>HYPERLINK("https://lichess.org/training/0HJB8")</f>
        <v>https://lichess.org/training/0HJB8</v>
      </c>
    </row>
    <row r="21" spans="1:1" x14ac:dyDescent="0.25">
      <c r="A21" t="str">
        <f>HYPERLINK("https://lichess.org/training/025MV")</f>
        <v>https://lichess.org/training/025MV</v>
      </c>
    </row>
    <row r="22" spans="1:1" x14ac:dyDescent="0.25">
      <c r="A22" t="str">
        <f>HYPERLINK("https://lichess.org/training/Fy0vG")</f>
        <v>https://lichess.org/training/Fy0vG</v>
      </c>
    </row>
    <row r="23" spans="1:1" x14ac:dyDescent="0.25">
      <c r="A23" t="str">
        <f>HYPERLINK("https://lichess.org/training/0BZxs")</f>
        <v>https://lichess.org/training/0BZxs</v>
      </c>
    </row>
    <row r="24" spans="1:1" x14ac:dyDescent="0.25">
      <c r="A24" t="str">
        <f>HYPERLINK("https://lichess.org/training/0B2UG")</f>
        <v>https://lichess.org/training/0B2UG</v>
      </c>
    </row>
    <row r="25" spans="1:1" x14ac:dyDescent="0.25">
      <c r="A25" t="str">
        <f>HYPERLINK("https://lichess.org/training/4d5EN")</f>
        <v>https://lichess.org/training/4d5EN</v>
      </c>
    </row>
    <row r="26" spans="1:1" x14ac:dyDescent="0.25">
      <c r="A26" t="str">
        <f>HYPERLINK("https://lichess.org/training/bBvaE")</f>
        <v>https://lichess.org/training/bBvaE</v>
      </c>
    </row>
    <row r="27" spans="1:1" x14ac:dyDescent="0.25">
      <c r="A27" t="str">
        <f>HYPERLINK("https://lichess.org/training/mj4E9")</f>
        <v>https://lichess.org/training/mj4E9</v>
      </c>
    </row>
    <row r="28" spans="1:1" x14ac:dyDescent="0.25">
      <c r="A28" t="str">
        <f>HYPERLINK("https://lichess.org/training/04HwQ")</f>
        <v>https://lichess.org/training/04HwQ</v>
      </c>
    </row>
    <row r="29" spans="1:1" x14ac:dyDescent="0.25">
      <c r="A29" t="str">
        <f>HYPERLINK("https://lichess.org/training/0FhIh")</f>
        <v>https://lichess.org/training/0FhIh</v>
      </c>
    </row>
    <row r="30" spans="1:1" x14ac:dyDescent="0.25">
      <c r="A30" t="str">
        <f>HYPERLINK("https://lichess.org/training/03xAn")</f>
        <v>https://lichess.org/training/03xAn</v>
      </c>
    </row>
    <row r="31" spans="1:1" x14ac:dyDescent="0.25">
      <c r="A31" t="str">
        <f>HYPERLINK("https://lichess.org/training/0j9Eo")</f>
        <v>https://lichess.org/training/0j9Eo</v>
      </c>
    </row>
    <row r="32" spans="1:1" x14ac:dyDescent="0.25">
      <c r="A32" t="str">
        <f>HYPERLINK("https://lichess.org/training/72oBI")</f>
        <v>https://lichess.org/training/72oBI</v>
      </c>
    </row>
    <row r="33" spans="1:1" x14ac:dyDescent="0.25">
      <c r="A33" t="str">
        <f>HYPERLINK("https://lichess.org/training/1kWAB")</f>
        <v>https://lichess.org/training/1kWAB</v>
      </c>
    </row>
    <row r="34" spans="1:1" x14ac:dyDescent="0.25">
      <c r="A34" t="str">
        <f>HYPERLINK("https://lichess.org/training/5GI8I")</f>
        <v>https://lichess.org/training/5GI8I</v>
      </c>
    </row>
    <row r="35" spans="1:1" x14ac:dyDescent="0.25">
      <c r="A35" t="str">
        <f>HYPERLINK("https://lichess.org/training/01oWi")</f>
        <v>https://lichess.org/training/01oWi</v>
      </c>
    </row>
    <row r="36" spans="1:1" x14ac:dyDescent="0.25">
      <c r="A36" t="str">
        <f>HYPERLINK("https://lichess.org/training/0HlnM")</f>
        <v>https://lichess.org/training/0HlnM</v>
      </c>
    </row>
    <row r="37" spans="1:1" x14ac:dyDescent="0.25">
      <c r="A37" t="str">
        <f>HYPERLINK("https://lichess.org/training/3F60k")</f>
        <v>https://lichess.org/training/3F60k</v>
      </c>
    </row>
    <row r="38" spans="1:1" x14ac:dyDescent="0.25">
      <c r="A38" t="str">
        <f>HYPERLINK("https://lichess.org/training/FjZWe")</f>
        <v>https://lichess.org/training/FjZWe</v>
      </c>
    </row>
    <row r="39" spans="1:1" x14ac:dyDescent="0.25">
      <c r="A39" t="str">
        <f>HYPERLINK("https://lichess.org/training/0YuKv")</f>
        <v>https://lichess.org/training/0YuKv</v>
      </c>
    </row>
    <row r="40" spans="1:1" x14ac:dyDescent="0.25">
      <c r="A40" t="str">
        <f>HYPERLINK("https://lichess.org/training/Ytp8u")</f>
        <v>https://lichess.org/training/Ytp8u</v>
      </c>
    </row>
    <row r="41" spans="1:1" x14ac:dyDescent="0.25">
      <c r="A41" t="str">
        <f>HYPERLINK("https://lichess.org/training/DIQCA")</f>
        <v>https://lichess.org/training/DIQCA</v>
      </c>
    </row>
    <row r="42" spans="1:1" x14ac:dyDescent="0.25">
      <c r="A42" t="str">
        <f>HYPERLINK("https://lichess.org/training/nUZpw")</f>
        <v>https://lichess.org/training/nUZpw</v>
      </c>
    </row>
    <row r="43" spans="1:1" x14ac:dyDescent="0.25">
      <c r="A43" t="str">
        <f>HYPERLINK("https://lichess.org/training/FMif7")</f>
        <v>https://lichess.org/training/FMif7</v>
      </c>
    </row>
    <row r="44" spans="1:1" x14ac:dyDescent="0.25">
      <c r="A44" t="str">
        <f>HYPERLINK("https://lichess.org/training/00wqo")</f>
        <v>https://lichess.org/training/00wqo</v>
      </c>
    </row>
    <row r="45" spans="1:1" x14ac:dyDescent="0.25">
      <c r="A45" t="str">
        <f>HYPERLINK("https://lichess.org/training/Mxmri")</f>
        <v>https://lichess.org/training/Mxmri</v>
      </c>
    </row>
    <row r="46" spans="1:1" x14ac:dyDescent="0.25">
      <c r="A46" t="str">
        <f>HYPERLINK("https://lichess.org/training/5U8OI")</f>
        <v>https://lichess.org/training/5U8OI</v>
      </c>
    </row>
    <row r="47" spans="1:1" x14ac:dyDescent="0.25">
      <c r="A47" t="str">
        <f>HYPERLINK("https://lichess.org/training/1Pok4")</f>
        <v>https://lichess.org/training/1Pok4</v>
      </c>
    </row>
    <row r="48" spans="1:1" x14ac:dyDescent="0.25">
      <c r="A48" t="str">
        <f>HYPERLINK("https://lichess.org/training/1weLT")</f>
        <v>https://lichess.org/training/1weLT</v>
      </c>
    </row>
    <row r="49" spans="1:1" x14ac:dyDescent="0.25">
      <c r="A49" t="str">
        <f>HYPERLINK("https://lichess.org/training/AJcSG")</f>
        <v>https://lichess.org/training/AJcSG</v>
      </c>
    </row>
    <row r="50" spans="1:1" x14ac:dyDescent="0.25">
      <c r="A50" t="str">
        <f>HYPERLINK("https://lichess.org/training/28QF6")</f>
        <v>https://lichess.org/training/28QF6</v>
      </c>
    </row>
    <row r="51" spans="1:1" x14ac:dyDescent="0.25">
      <c r="A51" t="str">
        <f>HYPERLINK("https://lichess.org/training/0JnNQ")</f>
        <v>https://lichess.org/training/0JnNQ</v>
      </c>
    </row>
    <row r="52" spans="1:1" x14ac:dyDescent="0.25">
      <c r="A52" t="str">
        <f>HYPERLINK("https://lichess.org/training/CGr6c")</f>
        <v>https://lichess.org/training/CGr6c</v>
      </c>
    </row>
    <row r="53" spans="1:1" x14ac:dyDescent="0.25">
      <c r="A53" t="str">
        <f>HYPERLINK("https://lichess.org/training/2JoOZ")</f>
        <v>https://lichess.org/training/2JoOZ</v>
      </c>
    </row>
    <row r="54" spans="1:1" x14ac:dyDescent="0.25">
      <c r="A54" t="str">
        <f>HYPERLINK("https://lichess.org/training/036i1")</f>
        <v>https://lichess.org/training/036i1</v>
      </c>
    </row>
    <row r="55" spans="1:1" x14ac:dyDescent="0.25">
      <c r="A55" t="str">
        <f>HYPERLINK("https://lichess.org/training/7VzJ3")</f>
        <v>https://lichess.org/training/7VzJ3</v>
      </c>
    </row>
    <row r="56" spans="1:1" x14ac:dyDescent="0.25">
      <c r="A56" t="str">
        <f>HYPERLINK("https://lichess.org/training/1SJqh")</f>
        <v>https://lichess.org/training/1SJqh</v>
      </c>
    </row>
    <row r="57" spans="1:1" x14ac:dyDescent="0.25">
      <c r="A57" t="str">
        <f>HYPERLINK("https://lichess.org/training/0J1ZJ")</f>
        <v>https://lichess.org/training/0J1ZJ</v>
      </c>
    </row>
    <row r="58" spans="1:1" x14ac:dyDescent="0.25">
      <c r="A58" t="str">
        <f>HYPERLINK("https://lichess.org/training/Nnjol")</f>
        <v>https://lichess.org/training/Nnjol</v>
      </c>
    </row>
    <row r="59" spans="1:1" x14ac:dyDescent="0.25">
      <c r="A59" t="str">
        <f>HYPERLINK("https://lichess.org/training/0YCer")</f>
        <v>https://lichess.org/training/0YCer</v>
      </c>
    </row>
    <row r="60" spans="1:1" x14ac:dyDescent="0.25">
      <c r="A60" t="str">
        <f>HYPERLINK("https://lichess.org/training/0HaEq")</f>
        <v>https://lichess.org/training/0HaEq</v>
      </c>
    </row>
    <row r="61" spans="1:1" x14ac:dyDescent="0.25">
      <c r="A61" t="str">
        <f>HYPERLINK("https://lichess.org/training/0hK2J")</f>
        <v>https://lichess.org/training/0hK2J</v>
      </c>
    </row>
    <row r="62" spans="1:1" x14ac:dyDescent="0.25">
      <c r="A62" t="str">
        <f>HYPERLINK("https://lichess.org/training/3Wjgz")</f>
        <v>https://lichess.org/training/3Wjgz</v>
      </c>
    </row>
    <row r="63" spans="1:1" x14ac:dyDescent="0.25">
      <c r="A63" t="str">
        <f>HYPERLINK("https://lichess.org/training/0TEbo")</f>
        <v>https://lichess.org/training/0TEbo</v>
      </c>
    </row>
    <row r="64" spans="1:1" x14ac:dyDescent="0.25">
      <c r="A64" t="str">
        <f>HYPERLINK("https://lichess.org/training/2ezeB")</f>
        <v>https://lichess.org/training/2ezeB</v>
      </c>
    </row>
    <row r="65" spans="1:1" x14ac:dyDescent="0.25">
      <c r="A65" t="str">
        <f>HYPERLINK("https://lichess.org/training/0QQaY")</f>
        <v>https://lichess.org/training/0QQaY</v>
      </c>
    </row>
    <row r="66" spans="1:1" x14ac:dyDescent="0.25">
      <c r="A66" t="str">
        <f>HYPERLINK("https://lichess.org/training/KoJuz")</f>
        <v>https://lichess.org/training/KoJuz</v>
      </c>
    </row>
    <row r="67" spans="1:1" x14ac:dyDescent="0.25">
      <c r="A67" t="str">
        <f>HYPERLINK("https://lichess.org/training/0ln2v")</f>
        <v>https://lichess.org/training/0ln2v</v>
      </c>
    </row>
    <row r="68" spans="1:1" x14ac:dyDescent="0.25">
      <c r="A68" t="str">
        <f>HYPERLINK("https://lichess.org/training/08cKt")</f>
        <v>https://lichess.org/training/08cKt</v>
      </c>
    </row>
    <row r="69" spans="1:1" x14ac:dyDescent="0.25">
      <c r="A69" t="str">
        <f>HYPERLINK("https://lichess.org/training/9uGd2")</f>
        <v>https://lichess.org/training/9uGd2</v>
      </c>
    </row>
    <row r="70" spans="1:1" x14ac:dyDescent="0.25">
      <c r="A70" t="str">
        <f>HYPERLINK("https://lichess.org/training/pdzWS")</f>
        <v>https://lichess.org/training/pdzWS</v>
      </c>
    </row>
    <row r="71" spans="1:1" x14ac:dyDescent="0.25">
      <c r="A71" t="str">
        <f>HYPERLINK("https://lichess.org/training/0Yz6h")</f>
        <v>https://lichess.org/training/0Yz6h</v>
      </c>
    </row>
    <row r="72" spans="1:1" x14ac:dyDescent="0.25">
      <c r="A72" t="str">
        <f>HYPERLINK("https://lichess.org/training/zm8fy")</f>
        <v>https://lichess.org/training/zm8fy</v>
      </c>
    </row>
    <row r="73" spans="1:1" x14ac:dyDescent="0.25">
      <c r="A73" t="str">
        <f>HYPERLINK("https://lichess.org/training/0TS1B")</f>
        <v>https://lichess.org/training/0TS1B</v>
      </c>
    </row>
    <row r="74" spans="1:1" x14ac:dyDescent="0.25">
      <c r="A74" t="str">
        <f>HYPERLINK("https://lichess.org/training/2peVz")</f>
        <v>https://lichess.org/training/2peVz</v>
      </c>
    </row>
    <row r="75" spans="1:1" x14ac:dyDescent="0.25">
      <c r="A75" t="str">
        <f>HYPERLINK("https://lichess.org/training/0R1Yw")</f>
        <v>https://lichess.org/training/0R1Yw</v>
      </c>
    </row>
    <row r="76" spans="1:1" x14ac:dyDescent="0.25">
      <c r="A76" t="str">
        <f>HYPERLINK("https://lichess.org/training/1VVPh")</f>
        <v>https://lichess.org/training/1VVPh</v>
      </c>
    </row>
    <row r="77" spans="1:1" x14ac:dyDescent="0.25">
      <c r="A77" t="str">
        <f>HYPERLINK("https://lichess.org/training/15DCG")</f>
        <v>https://lichess.org/training/15DCG</v>
      </c>
    </row>
    <row r="78" spans="1:1" x14ac:dyDescent="0.25">
      <c r="A78" t="str">
        <f>HYPERLINK("https://lichess.org/training/0BVUa")</f>
        <v>https://lichess.org/training/0BVUa</v>
      </c>
    </row>
    <row r="79" spans="1:1" x14ac:dyDescent="0.25">
      <c r="A79" t="str">
        <f>HYPERLINK("https://lichess.org/training/c6g3S")</f>
        <v>https://lichess.org/training/c6g3S</v>
      </c>
    </row>
    <row r="80" spans="1:1" x14ac:dyDescent="0.25">
      <c r="A80" t="str">
        <f>HYPERLINK("https://lichess.org/training/4AQHE")</f>
        <v>https://lichess.org/training/4AQHE</v>
      </c>
    </row>
    <row r="81" spans="1:1" x14ac:dyDescent="0.25">
      <c r="A81" t="str">
        <f>HYPERLINK("https://lichess.org/training/09rKc")</f>
        <v>https://lichess.org/training/09rKc</v>
      </c>
    </row>
    <row r="82" spans="1:1" x14ac:dyDescent="0.25">
      <c r="A82" t="str">
        <f>HYPERLINK("https://lichess.org/training/0B7kA")</f>
        <v>https://lichess.org/training/0B7kA</v>
      </c>
    </row>
    <row r="83" spans="1:1" x14ac:dyDescent="0.25">
      <c r="A83" t="str">
        <f>HYPERLINK("https://lichess.org/training/05aKB")</f>
        <v>https://lichess.org/training/05aKB</v>
      </c>
    </row>
    <row r="84" spans="1:1" x14ac:dyDescent="0.25">
      <c r="A84" t="str">
        <f>HYPERLINK("https://lichess.org/training/05hmE")</f>
        <v>https://lichess.org/training/05hmE</v>
      </c>
    </row>
    <row r="85" spans="1:1" x14ac:dyDescent="0.25">
      <c r="A85" t="str">
        <f>HYPERLINK("https://lichess.org/training/CHc0t")</f>
        <v>https://lichess.org/training/CHc0t</v>
      </c>
    </row>
    <row r="86" spans="1:1" x14ac:dyDescent="0.25">
      <c r="A86" t="str">
        <f>HYPERLINK("https://lichess.org/training/0EbEm")</f>
        <v>https://lichess.org/training/0EbEm</v>
      </c>
    </row>
    <row r="87" spans="1:1" x14ac:dyDescent="0.25">
      <c r="A87" t="str">
        <f>HYPERLINK("https://lichess.org/training/ko6NP")</f>
        <v>https://lichess.org/training/ko6NP</v>
      </c>
    </row>
    <row r="88" spans="1:1" x14ac:dyDescent="0.25">
      <c r="A88" t="str">
        <f>HYPERLINK("https://lichess.org/training/q9tMG")</f>
        <v>https://lichess.org/training/q9tMG</v>
      </c>
    </row>
    <row r="89" spans="1:1" x14ac:dyDescent="0.25">
      <c r="A89" t="str">
        <f>HYPERLINK("https://lichess.org/training/2gZzw")</f>
        <v>https://lichess.org/training/2gZzw</v>
      </c>
    </row>
    <row r="90" spans="1:1" x14ac:dyDescent="0.25">
      <c r="A90" t="str">
        <f>HYPERLINK("https://lichess.org/training/4oNnQ")</f>
        <v>https://lichess.org/training/4oNnQ</v>
      </c>
    </row>
    <row r="91" spans="1:1" x14ac:dyDescent="0.25">
      <c r="A91" t="str">
        <f>HYPERLINK("https://lichess.org/training/8lo4T")</f>
        <v>https://lichess.org/training/8lo4T</v>
      </c>
    </row>
    <row r="92" spans="1:1" x14ac:dyDescent="0.25">
      <c r="A92" t="str">
        <f>HYPERLINK("https://lichess.org/training/0Igue")</f>
        <v>https://lichess.org/training/0Igue</v>
      </c>
    </row>
    <row r="93" spans="1:1" x14ac:dyDescent="0.25">
      <c r="A93" t="str">
        <f>HYPERLINK("https://lichess.org/training/0OtTk")</f>
        <v>https://lichess.org/training/0OtTk</v>
      </c>
    </row>
    <row r="94" spans="1:1" x14ac:dyDescent="0.25">
      <c r="A94" t="str">
        <f>HYPERLINK("https://lichess.org/training/5pzxS")</f>
        <v>https://lichess.org/training/5pzxS</v>
      </c>
    </row>
    <row r="95" spans="1:1" x14ac:dyDescent="0.25">
      <c r="A95" t="str">
        <f>HYPERLINK("https://lichess.org/training/11ItH")</f>
        <v>https://lichess.org/training/11ItH</v>
      </c>
    </row>
    <row r="96" spans="1:1" x14ac:dyDescent="0.25">
      <c r="A96" t="str">
        <f>HYPERLINK("https://lichess.org/training/Fx5yj")</f>
        <v>https://lichess.org/training/Fx5yj</v>
      </c>
    </row>
    <row r="97" spans="1:1" x14ac:dyDescent="0.25">
      <c r="A97" t="str">
        <f>HYPERLINK("https://lichess.org/training/8owdw")</f>
        <v>https://lichess.org/training/8owdw</v>
      </c>
    </row>
    <row r="98" spans="1:1" x14ac:dyDescent="0.25">
      <c r="A98" t="str">
        <f>HYPERLINK("https://lichess.org/training/ur57F")</f>
        <v>https://lichess.org/training/ur57F</v>
      </c>
    </row>
    <row r="99" spans="1:1" x14ac:dyDescent="0.25">
      <c r="A99" t="str">
        <f>HYPERLINK("https://lichess.org/training/H8BDl")</f>
        <v>https://lichess.org/training/H8BDl</v>
      </c>
    </row>
    <row r="100" spans="1:1" x14ac:dyDescent="0.25">
      <c r="A100" t="str">
        <f>HYPERLINK("https://lichess.org/training/m2rFB")</f>
        <v>https://lichess.org/training/m2rFB</v>
      </c>
    </row>
    <row r="101" spans="1:1" x14ac:dyDescent="0.25">
      <c r="A101" t="str">
        <f>HYPERLINK("https://lichess.org/training/05G5V")</f>
        <v>https://lichess.org/training/05G5V</v>
      </c>
    </row>
    <row r="102" spans="1:1" x14ac:dyDescent="0.25">
      <c r="A102" t="str">
        <f>HYPERLINK("https://lichess.org/training/07Efh")</f>
        <v>https://lichess.org/training/07Efh</v>
      </c>
    </row>
    <row r="103" spans="1:1" x14ac:dyDescent="0.25">
      <c r="A103" t="str">
        <f>HYPERLINK("https://lichess.org/training/0yTeD")</f>
        <v>https://lichess.org/training/0yTeD</v>
      </c>
    </row>
    <row r="104" spans="1:1" x14ac:dyDescent="0.25">
      <c r="A104" t="str">
        <f>HYPERLINK("https://lichess.org/training/TuB0V")</f>
        <v>https://lichess.org/training/TuB0V</v>
      </c>
    </row>
    <row r="105" spans="1:1" x14ac:dyDescent="0.25">
      <c r="A105" t="str">
        <f>HYPERLINK("https://lichess.org/training/04Pe7")</f>
        <v>https://lichess.org/training/04Pe7</v>
      </c>
    </row>
    <row r="106" spans="1:1" x14ac:dyDescent="0.25">
      <c r="A106" t="str">
        <f>HYPERLINK("https://lichess.org/training/0lM8c")</f>
        <v>https://lichess.org/training/0lM8c</v>
      </c>
    </row>
    <row r="107" spans="1:1" x14ac:dyDescent="0.25">
      <c r="A107" t="str">
        <f>HYPERLINK("https://lichess.org/training/0KIev")</f>
        <v>https://lichess.org/training/0KIev</v>
      </c>
    </row>
    <row r="108" spans="1:1" x14ac:dyDescent="0.25">
      <c r="A108" t="str">
        <f>HYPERLINK("https://lichess.org/training/QHDIo")</f>
        <v>https://lichess.org/training/QHDIo</v>
      </c>
    </row>
    <row r="109" spans="1:1" x14ac:dyDescent="0.25">
      <c r="A109" t="str">
        <f>HYPERLINK("https://lichess.org/training/0X6Ep")</f>
        <v>https://lichess.org/training/0X6Ep</v>
      </c>
    </row>
    <row r="110" spans="1:1" x14ac:dyDescent="0.25">
      <c r="A110" t="str">
        <f>HYPERLINK("https://lichess.org/training/0LkHT")</f>
        <v>https://lichess.org/training/0LkHT</v>
      </c>
    </row>
    <row r="111" spans="1:1" x14ac:dyDescent="0.25">
      <c r="A111" t="str">
        <f>HYPERLINK("https://lichess.org/training/1tgGM")</f>
        <v>https://lichess.org/training/1tgGM</v>
      </c>
    </row>
    <row r="112" spans="1:1" x14ac:dyDescent="0.25">
      <c r="A112" t="str">
        <f>HYPERLINK("https://lichess.org/training/09U6D")</f>
        <v>https://lichess.org/training/09U6D</v>
      </c>
    </row>
    <row r="113" spans="1:1" x14ac:dyDescent="0.25">
      <c r="A113" t="str">
        <f>HYPERLINK("https://lichess.org/training/16t8N")</f>
        <v>https://lichess.org/training/16t8N</v>
      </c>
    </row>
    <row r="114" spans="1:1" x14ac:dyDescent="0.25">
      <c r="A114" t="str">
        <f>HYPERLINK("https://lichess.org/training/0S7LJ")</f>
        <v>https://lichess.org/training/0S7LJ</v>
      </c>
    </row>
    <row r="115" spans="1:1" x14ac:dyDescent="0.25">
      <c r="A115" t="str">
        <f>HYPERLINK("https://lichess.org/training/1xBfw")</f>
        <v>https://lichess.org/training/1xBfw</v>
      </c>
    </row>
    <row r="116" spans="1:1" x14ac:dyDescent="0.25">
      <c r="A116" t="str">
        <f>HYPERLINK("https://lichess.org/training/V8Hvs")</f>
        <v>https://lichess.org/training/V8Hvs</v>
      </c>
    </row>
    <row r="117" spans="1:1" x14ac:dyDescent="0.25">
      <c r="A117" t="str">
        <f>HYPERLINK("https://lichess.org/training/021c0")</f>
        <v>https://lichess.org/training/021c0</v>
      </c>
    </row>
    <row r="118" spans="1:1" x14ac:dyDescent="0.25">
      <c r="A118" t="str">
        <f>HYPERLINK("https://lichess.org/training/L6p6N")</f>
        <v>https://lichess.org/training/L6p6N</v>
      </c>
    </row>
    <row r="119" spans="1:1" x14ac:dyDescent="0.25">
      <c r="A119" t="str">
        <f>HYPERLINK("https://lichess.org/training/tveHj")</f>
        <v>https://lichess.org/training/tveHj</v>
      </c>
    </row>
    <row r="120" spans="1:1" x14ac:dyDescent="0.25">
      <c r="A120" t="str">
        <f>HYPERLINK("https://lichess.org/training/8ksMP")</f>
        <v>https://lichess.org/training/8ksMP</v>
      </c>
    </row>
    <row r="121" spans="1:1" x14ac:dyDescent="0.25">
      <c r="A121" t="str">
        <f>HYPERLINK("https://lichess.org/training/12VpR")</f>
        <v>https://lichess.org/training/12VpR</v>
      </c>
    </row>
    <row r="122" spans="1:1" x14ac:dyDescent="0.25">
      <c r="A122" t="str">
        <f>HYPERLINK("https://lichess.org/training/4Uoyo")</f>
        <v>https://lichess.org/training/4Uoyo</v>
      </c>
    </row>
    <row r="123" spans="1:1" x14ac:dyDescent="0.25">
      <c r="A123" t="str">
        <f>HYPERLINK("https://lichess.org/training/1BUvq")</f>
        <v>https://lichess.org/training/1BUvq</v>
      </c>
    </row>
    <row r="124" spans="1:1" x14ac:dyDescent="0.25">
      <c r="A124" t="str">
        <f>HYPERLINK("https://lichess.org/training/0bMbs")</f>
        <v>https://lichess.org/training/0bMbs</v>
      </c>
    </row>
    <row r="125" spans="1:1" x14ac:dyDescent="0.25">
      <c r="A125" t="str">
        <f>HYPERLINK("https://lichess.org/training/sGl6o")</f>
        <v>https://lichess.org/training/sGl6o</v>
      </c>
    </row>
    <row r="126" spans="1:1" x14ac:dyDescent="0.25">
      <c r="A126" t="str">
        <f>HYPERLINK("https://lichess.org/training/JVOZb")</f>
        <v>https://lichess.org/training/JVOZb</v>
      </c>
    </row>
    <row r="127" spans="1:1" x14ac:dyDescent="0.25">
      <c r="A127" t="str">
        <f>HYPERLINK("https://lichess.org/training/34pDe")</f>
        <v>https://lichess.org/training/34pDe</v>
      </c>
    </row>
    <row r="128" spans="1:1" x14ac:dyDescent="0.25">
      <c r="A128" t="str">
        <f>HYPERLINK("https://lichess.org/training/AYzvk")</f>
        <v>https://lichess.org/training/AYzvk</v>
      </c>
    </row>
    <row r="129" spans="1:1" x14ac:dyDescent="0.25">
      <c r="A129" t="str">
        <f>HYPERLINK("https://lichess.org/training/0DgV2")</f>
        <v>https://lichess.org/training/0DgV2</v>
      </c>
    </row>
    <row r="130" spans="1:1" x14ac:dyDescent="0.25">
      <c r="A130" t="str">
        <f>HYPERLINK("https://lichess.org/training/WusL8")</f>
        <v>https://lichess.org/training/WusL8</v>
      </c>
    </row>
    <row r="131" spans="1:1" x14ac:dyDescent="0.25">
      <c r="A131" t="str">
        <f>HYPERLINK("https://lichess.org/training/0Yrim")</f>
        <v>https://lichess.org/training/0Yrim</v>
      </c>
    </row>
    <row r="132" spans="1:1" x14ac:dyDescent="0.25">
      <c r="A132" t="str">
        <f>HYPERLINK("https://lichess.org/training/02CuI")</f>
        <v>https://lichess.org/training/02CuI</v>
      </c>
    </row>
    <row r="133" spans="1:1" x14ac:dyDescent="0.25">
      <c r="A133" t="str">
        <f>HYPERLINK("https://lichess.org/training/0HIPU")</f>
        <v>https://lichess.org/training/0HIPU</v>
      </c>
    </row>
    <row r="134" spans="1:1" x14ac:dyDescent="0.25">
      <c r="A134" t="str">
        <f>HYPERLINK("https://lichess.org/training/1HZE0")</f>
        <v>https://lichess.org/training/1HZE0</v>
      </c>
    </row>
    <row r="135" spans="1:1" x14ac:dyDescent="0.25">
      <c r="A135" t="str">
        <f>HYPERLINK("https://lichess.org/training/8qGno")</f>
        <v>https://lichess.org/training/8qGno</v>
      </c>
    </row>
    <row r="136" spans="1:1" x14ac:dyDescent="0.25">
      <c r="A136" t="str">
        <f>HYPERLINK("https://lichess.org/training/02gLe")</f>
        <v>https://lichess.org/training/02gLe</v>
      </c>
    </row>
    <row r="137" spans="1:1" x14ac:dyDescent="0.25">
      <c r="A137" t="str">
        <f>HYPERLINK("https://lichess.org/training/0War5")</f>
        <v>https://lichess.org/training/0War5</v>
      </c>
    </row>
    <row r="138" spans="1:1" x14ac:dyDescent="0.25">
      <c r="A138" t="str">
        <f>HYPERLINK("https://lichess.org/training/1lMcL")</f>
        <v>https://lichess.org/training/1lMcL</v>
      </c>
    </row>
    <row r="139" spans="1:1" x14ac:dyDescent="0.25">
      <c r="A139" t="str">
        <f>HYPERLINK("https://lichess.org/training/Zl6h0")</f>
        <v>https://lichess.org/training/Zl6h0</v>
      </c>
    </row>
    <row r="140" spans="1:1" x14ac:dyDescent="0.25">
      <c r="A140" t="str">
        <f>HYPERLINK("https://lichess.org/training/0FyjQ")</f>
        <v>https://lichess.org/training/0FyjQ</v>
      </c>
    </row>
    <row r="141" spans="1:1" x14ac:dyDescent="0.25">
      <c r="A141" t="str">
        <f>HYPERLINK("https://lichess.org/training/02teA")</f>
        <v>https://lichess.org/training/02teA</v>
      </c>
    </row>
    <row r="142" spans="1:1" x14ac:dyDescent="0.25">
      <c r="A142" t="str">
        <f>HYPERLINK("https://lichess.org/training/0ZZ7j")</f>
        <v>https://lichess.org/training/0ZZ7j</v>
      </c>
    </row>
    <row r="143" spans="1:1" x14ac:dyDescent="0.25">
      <c r="A143" t="str">
        <f>HYPERLINK("https://lichess.org/training/03wPS")</f>
        <v>https://lichess.org/training/03wPS</v>
      </c>
    </row>
    <row r="144" spans="1:1" x14ac:dyDescent="0.25">
      <c r="A144" t="str">
        <f>HYPERLINK("https://lichess.org/training/0ZMW8")</f>
        <v>https://lichess.org/training/0ZMW8</v>
      </c>
    </row>
    <row r="145" spans="1:1" x14ac:dyDescent="0.25">
      <c r="A145" t="str">
        <f>HYPERLINK("https://lichess.org/training/02FJ8")</f>
        <v>https://lichess.org/training/02FJ8</v>
      </c>
    </row>
    <row r="146" spans="1:1" x14ac:dyDescent="0.25">
      <c r="A146" t="str">
        <f>HYPERLINK("https://lichess.org/training/070h2")</f>
        <v>https://lichess.org/training/070h2</v>
      </c>
    </row>
    <row r="147" spans="1:1" x14ac:dyDescent="0.25">
      <c r="A147" t="str">
        <f>HYPERLINK("https://lichess.org/training/0M9nl")</f>
        <v>https://lichess.org/training/0M9nl</v>
      </c>
    </row>
    <row r="148" spans="1:1" x14ac:dyDescent="0.25">
      <c r="A148" t="str">
        <f>HYPERLINK("https://lichess.org/training/WH7lX")</f>
        <v>https://lichess.org/training/WH7lX</v>
      </c>
    </row>
    <row r="149" spans="1:1" x14ac:dyDescent="0.25">
      <c r="A149" t="str">
        <f>HYPERLINK("https://lichess.org/training/1fW8s")</f>
        <v>https://lichess.org/training/1fW8s</v>
      </c>
    </row>
    <row r="150" spans="1:1" x14ac:dyDescent="0.25">
      <c r="A150" t="str">
        <f>HYPERLINK("https://lichess.org/training/8nP0C")</f>
        <v>https://lichess.org/training/8nP0C</v>
      </c>
    </row>
    <row r="151" spans="1:1" x14ac:dyDescent="0.25">
      <c r="A151" t="str">
        <f>HYPERLINK("https://lichess.org/training/3aAft")</f>
        <v>https://lichess.org/training/3aAft</v>
      </c>
    </row>
    <row r="152" spans="1:1" x14ac:dyDescent="0.25">
      <c r="A152" t="str">
        <f>HYPERLINK("https://lichess.org/training/Bo5fz")</f>
        <v>https://lichess.org/training/Bo5fz</v>
      </c>
    </row>
    <row r="153" spans="1:1" x14ac:dyDescent="0.25">
      <c r="A153" t="str">
        <f>HYPERLINK("https://lichess.org/training/14qMV")</f>
        <v>https://lichess.org/training/14qMV</v>
      </c>
    </row>
    <row r="154" spans="1:1" x14ac:dyDescent="0.25">
      <c r="A154" t="str">
        <f>HYPERLINK("https://lichess.org/training/ob13P")</f>
        <v>https://lichess.org/training/ob13P</v>
      </c>
    </row>
    <row r="155" spans="1:1" x14ac:dyDescent="0.25">
      <c r="A155" t="str">
        <f>HYPERLINK("https://lichess.org/training/6anRt")</f>
        <v>https://lichess.org/training/6anRt</v>
      </c>
    </row>
    <row r="156" spans="1:1" x14ac:dyDescent="0.25">
      <c r="A156" t="str">
        <f>HYPERLINK("https://lichess.org/training/Ed7w4")</f>
        <v>https://lichess.org/training/Ed7w4</v>
      </c>
    </row>
    <row r="157" spans="1:1" x14ac:dyDescent="0.25">
      <c r="A157" t="str">
        <f>HYPERLINK("https://lichess.org/training/Bc7A6")</f>
        <v>https://lichess.org/training/Bc7A6</v>
      </c>
    </row>
    <row r="158" spans="1:1" x14ac:dyDescent="0.25">
      <c r="A158" t="str">
        <f>HYPERLINK("https://lichess.org/training/1u6O9")</f>
        <v>https://lichess.org/training/1u6O9</v>
      </c>
    </row>
    <row r="159" spans="1:1" x14ac:dyDescent="0.25">
      <c r="A159" t="str">
        <f>HYPERLINK("https://lichess.org/training/2x52h")</f>
        <v>https://lichess.org/training/2x52h</v>
      </c>
    </row>
    <row r="160" spans="1:1" x14ac:dyDescent="0.25">
      <c r="A160" t="str">
        <f>HYPERLINK("https://lichess.org/training/0UyLJ")</f>
        <v>https://lichess.org/training/0UyLJ</v>
      </c>
    </row>
    <row r="161" spans="1:1" x14ac:dyDescent="0.25">
      <c r="A161" t="str">
        <f>HYPERLINK("https://lichess.org/training/nC8tv")</f>
        <v>https://lichess.org/training/nC8tv</v>
      </c>
    </row>
    <row r="162" spans="1:1" x14ac:dyDescent="0.25">
      <c r="A162" t="str">
        <f>HYPERLINK("https://lichess.org/training/3tpjg")</f>
        <v>https://lichess.org/training/3tpjg</v>
      </c>
    </row>
    <row r="163" spans="1:1" x14ac:dyDescent="0.25">
      <c r="A163" t="str">
        <f>HYPERLINK("https://lichess.org/training/1O97F")</f>
        <v>https://lichess.org/training/1O97F</v>
      </c>
    </row>
    <row r="164" spans="1:1" x14ac:dyDescent="0.25">
      <c r="A164" t="str">
        <f>HYPERLINK("https://lichess.org/training/CoWcJ")</f>
        <v>https://lichess.org/training/CoWcJ</v>
      </c>
    </row>
    <row r="165" spans="1:1" x14ac:dyDescent="0.25">
      <c r="A165" t="str">
        <f>HYPERLINK("https://lichess.org/training/6DGzd")</f>
        <v>https://lichess.org/training/6DGzd</v>
      </c>
    </row>
    <row r="166" spans="1:1" x14ac:dyDescent="0.25">
      <c r="A166" t="str">
        <f>HYPERLINK("https://lichess.org/training/0v3Bg")</f>
        <v>https://lichess.org/training/0v3Bg</v>
      </c>
    </row>
    <row r="167" spans="1:1" x14ac:dyDescent="0.25">
      <c r="A167" t="str">
        <f>HYPERLINK("https://lichess.org/training/7lqF1")</f>
        <v>https://lichess.org/training/7lqF1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 Sander</cp:lastModifiedBy>
  <dcterms:created xsi:type="dcterms:W3CDTF">2024-03-16T16:40:23Z</dcterms:created>
  <dcterms:modified xsi:type="dcterms:W3CDTF">2024-03-17T04:48:41Z</dcterms:modified>
</cp:coreProperties>
</file>