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ddb6e7e458a61d4/Dokumente/Studium Kognitive Informatik/6. Semester/Bachelorarbeit/Lennart/"/>
    </mc:Choice>
  </mc:AlternateContent>
  <xr:revisionPtr revIDLastSave="0" documentId="8_{79D5B19C-E7B4-406B-B49B-C795F5677D1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92" i="1" l="1"/>
  <c r="A90" i="1"/>
  <c r="A78" i="1"/>
  <c r="A72" i="1"/>
  <c r="A67" i="1"/>
  <c r="A66" i="1"/>
  <c r="A57" i="1"/>
  <c r="A51" i="1"/>
  <c r="A41" i="1"/>
  <c r="A36" i="1"/>
  <c r="A27" i="1"/>
  <c r="A26" i="1"/>
  <c r="A23" i="1"/>
  <c r="A13" i="1"/>
  <c r="A10" i="1"/>
  <c r="A8" i="1"/>
  <c r="A93" i="1"/>
  <c r="A91" i="1"/>
  <c r="A89" i="1"/>
  <c r="A88" i="1"/>
  <c r="A87" i="1"/>
  <c r="A86" i="1"/>
  <c r="A85" i="1"/>
  <c r="A84" i="1"/>
  <c r="A83" i="1"/>
  <c r="A82" i="1"/>
  <c r="A81" i="1"/>
  <c r="A80" i="1"/>
  <c r="A79" i="1"/>
  <c r="A77" i="1"/>
  <c r="A76" i="1"/>
  <c r="A75" i="1"/>
  <c r="A74" i="1"/>
  <c r="A73" i="1"/>
  <c r="A71" i="1"/>
  <c r="A70" i="1"/>
  <c r="A69" i="1"/>
  <c r="A68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0" i="1"/>
  <c r="A49" i="1"/>
  <c r="A48" i="1"/>
  <c r="A47" i="1"/>
  <c r="A46" i="1"/>
  <c r="A45" i="1"/>
  <c r="A44" i="1"/>
  <c r="A43" i="1"/>
  <c r="A42" i="1"/>
  <c r="A40" i="1"/>
  <c r="A39" i="1"/>
  <c r="A38" i="1"/>
  <c r="A37" i="1"/>
  <c r="A35" i="1"/>
  <c r="A34" i="1"/>
  <c r="A33" i="1"/>
  <c r="A32" i="1"/>
  <c r="A31" i="1"/>
  <c r="A30" i="1"/>
  <c r="A29" i="1"/>
  <c r="A28" i="1"/>
  <c r="A25" i="1"/>
  <c r="A24" i="1"/>
  <c r="A22" i="1"/>
  <c r="A21" i="1"/>
  <c r="A20" i="1"/>
  <c r="A19" i="1"/>
  <c r="A18" i="1"/>
  <c r="A17" i="1"/>
  <c r="A16" i="1"/>
  <c r="A15" i="1"/>
  <c r="A14" i="1"/>
  <c r="A12" i="1"/>
  <c r="A11" i="1"/>
  <c r="A9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<sst xmlns="http://schemas.openxmlformats.org/spreadsheetml/2006/main" count="2" uniqueCount="2">
  <si>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PuzzleLink</t>
  </si>
  <si>
    <t>Richtig(1) oder Falsch(0)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</si>
</sst>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3"/>
  <sheetViews>
    <sheetView tabSelected="1" workbookViewId="0">
      <selection activeCell="C93" sqref="C2:C93"/>
    </sheetView>
  </sheetViews>
  <sheetFormatPr defaultColWidth="9" defaultRowHeight="15" x14ac:dyDescent="0.25"/>
  <cols>
    <col min="1" max="1" width="37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tr">
        <f>HYPERLINK("https://lichess.org/training/FLkVF")</f>
        <v>https://lichess.org/training/FLkVF</v>
      </c>
      <c r="B2">
        <v>1</v>
      </c>
    </row>
    <row r="3" spans="1:2" x14ac:dyDescent="0.25">
      <c r="A3" t="str">
        <f>HYPERLINK("https://lichess.org/training/nuxrH")</f>
        <v>https://lichess.org/training/nuxrH</v>
      </c>
      <c r="B3">
        <v>1</v>
      </c>
    </row>
    <row r="4" spans="1:2" x14ac:dyDescent="0.25">
      <c r="A4" t="str">
        <f>HYPERLINK("https://lichess.org/training/koscL")</f>
        <v>https://lichess.org/training/koscL</v>
      </c>
      <c r="B4">
        <v>1</v>
      </c>
    </row>
    <row r="5" spans="1:2" x14ac:dyDescent="0.25">
      <c r="A5" t="str">
        <f>HYPERLINK("https://lichess.org/training/i6ZQ7")</f>
        <v>https://lichess.org/training/i6ZQ7</v>
      </c>
      <c r="B5">
        <v>0</v>
      </c>
    </row>
    <row r="6" spans="1:2" x14ac:dyDescent="0.25">
      <c r="A6" t="str">
        <f>HYPERLINK("https://lichess.org/training/EtQ9W")</f>
        <v>https://lichess.org/training/EtQ9W</v>
      </c>
      <c r="B6">
        <v>0</v>
      </c>
    </row>
    <row r="7" spans="1:2" x14ac:dyDescent="0.25">
      <c r="A7" t="str">
        <f>HYPERLINK("https://lichess.org/training/tmjse")</f>
        <v>https://lichess.org/training/tmjse</v>
      </c>
      <c r="B7">
        <v>0</v>
      </c>
    </row>
    <row r="8" spans="1:2" x14ac:dyDescent="0.25">
      <c r="A8" s="1" t="str">
        <f>HYPERLINK("https://lichess.org/training/R8FK3")</f>
        <v>https://lichess.org/training/R8FK3</v>
      </c>
      <c r="B8">
        <v>1</v>
      </c>
    </row>
    <row r="9" spans="1:2" x14ac:dyDescent="0.25">
      <c r="A9" t="str">
        <f>HYPERLINK("https://lichess.org/training/7gae7")</f>
        <v>https://lichess.org/training/7gae7</v>
      </c>
      <c r="B9">
        <v>1</v>
      </c>
    </row>
    <row r="10" spans="1:2" x14ac:dyDescent="0.25">
      <c r="A10" s="1" t="str">
        <f>HYPERLINK("https://lichess.org/training/M2WBX")</f>
        <v>https://lichess.org/training/M2WBX</v>
      </c>
      <c r="B10">
        <v>1</v>
      </c>
    </row>
    <row r="11" spans="1:2" x14ac:dyDescent="0.25">
      <c r="A11" t="str">
        <f>HYPERLINK("https://lichess.org/training/HQQ9d")</f>
        <v>https://lichess.org/training/HQQ9d</v>
      </c>
      <c r="B11">
        <v>1</v>
      </c>
    </row>
    <row r="12" spans="1:2" x14ac:dyDescent="0.25">
      <c r="A12" t="str">
        <f>HYPERLINK("https://lichess.org/training/fYTrK")</f>
        <v>https://lichess.org/training/fYTrK</v>
      </c>
      <c r="B12">
        <v>1</v>
      </c>
    </row>
    <row r="13" spans="1:2" x14ac:dyDescent="0.25">
      <c r="A13" s="1" t="str">
        <f>HYPERLINK("https://lichess.org/training/Tue4T")</f>
        <v>https://lichess.org/training/Tue4T</v>
      </c>
      <c r="B13">
        <v>1</v>
      </c>
    </row>
    <row r="14" spans="1:2" x14ac:dyDescent="0.25">
      <c r="A14" t="str">
        <f>HYPERLINK("https://lichess.org/training/wktbe")</f>
        <v>https://lichess.org/training/wktbe</v>
      </c>
      <c r="B14">
        <v>1</v>
      </c>
    </row>
    <row r="15" spans="1:2" x14ac:dyDescent="0.25">
      <c r="A15" t="str">
        <f>HYPERLINK("https://lichess.org/training/xpsgC")</f>
        <v>https://lichess.org/training/xpsgC</v>
      </c>
      <c r="B15">
        <v>0</v>
      </c>
    </row>
    <row r="16" spans="1:2" x14ac:dyDescent="0.25">
      <c r="A16" t="str">
        <f>HYPERLINK("https://lichess.org/training/V4sN0")</f>
        <v>https://lichess.org/training/V4sN0</v>
      </c>
      <c r="B16">
        <v>1</v>
      </c>
    </row>
    <row r="17" spans="1:2" x14ac:dyDescent="0.25">
      <c r="A17" t="str">
        <f>HYPERLINK("https://lichess.org/training/VNoCt")</f>
        <v>https://lichess.org/training/VNoCt</v>
      </c>
      <c r="B17">
        <v>0</v>
      </c>
    </row>
    <row r="18" spans="1:2" x14ac:dyDescent="0.25">
      <c r="A18" t="str">
        <f>HYPERLINK("https://lichess.org/training/Prk45")</f>
        <v>https://lichess.org/training/Prk45</v>
      </c>
      <c r="B18">
        <v>0</v>
      </c>
    </row>
    <row r="19" spans="1:2" x14ac:dyDescent="0.25">
      <c r="A19" t="str">
        <f>HYPERLINK("https://lichess.org/training/6Wnqm")</f>
        <v>https://lichess.org/training/6Wnqm</v>
      </c>
      <c r="B19">
        <v>1</v>
      </c>
    </row>
    <row r="20" spans="1:2" x14ac:dyDescent="0.25">
      <c r="A20" t="str">
        <f>HYPERLINK("https://lichess.org/training/uUMV9")</f>
        <v>https://lichess.org/training/uUMV9</v>
      </c>
      <c r="B20">
        <v>1</v>
      </c>
    </row>
    <row r="21" spans="1:2" x14ac:dyDescent="0.25">
      <c r="A21" t="str">
        <f>HYPERLINK("https://lichess.org/training/0je51")</f>
        <v>https://lichess.org/training/0je51</v>
      </c>
      <c r="B21">
        <v>0</v>
      </c>
    </row>
    <row r="22" spans="1:2" x14ac:dyDescent="0.25">
      <c r="A22" t="str">
        <f>HYPERLINK("https://lichess.org/training/0GFxA")</f>
        <v>https://lichess.org/training/0GFxA</v>
      </c>
      <c r="B22">
        <v>0</v>
      </c>
    </row>
    <row r="23" spans="1:2" x14ac:dyDescent="0.25">
      <c r="A23" s="1" t="str">
        <f>HYPERLINK("https://lichess.org/F25F23training/p1mLG")</f>
        <v>https://lichess.org/F25F23training/p1mLG</v>
      </c>
      <c r="B23">
        <v>0</v>
      </c>
    </row>
    <row r="24" spans="1:2" x14ac:dyDescent="0.25">
      <c r="A24" t="str">
        <f>HYPERLINK("https://lichess.org/training/7SdhW")</f>
        <v>https://lichess.org/training/7SdhW</v>
      </c>
      <c r="B24">
        <v>0</v>
      </c>
    </row>
    <row r="25" spans="1:2" x14ac:dyDescent="0.25">
      <c r="A25" t="str">
        <f>HYPERLINK("https://lichess.org/training/C9Fo0")</f>
        <v>https://lichess.org/training/C9Fo0</v>
      </c>
      <c r="B25">
        <v>0</v>
      </c>
    </row>
    <row r="26" spans="1:2" x14ac:dyDescent="0.25">
      <c r="A26" t="str">
        <f>HYPERLINK("https://lichess.org/training/nqO5P")</f>
        <v>https://lichess.org/training/nqO5P</v>
      </c>
      <c r="B26">
        <v>0</v>
      </c>
    </row>
    <row r="27" spans="1:2" x14ac:dyDescent="0.25">
      <c r="A27" s="1" t="str">
        <f>HYPERLINK("https://lichess.org/training/RFnZQ")</f>
        <v>https://lichess.org/training/RFnZQ</v>
      </c>
      <c r="B27">
        <v>0</v>
      </c>
    </row>
    <row r="28" spans="1:2" x14ac:dyDescent="0.25">
      <c r="A28" t="str">
        <f>HYPERLINK("https://lichess.org/training/IXX3J")</f>
        <v>https://lichess.org/training/IXX3J</v>
      </c>
      <c r="B28">
        <v>1</v>
      </c>
    </row>
    <row r="29" spans="1:2" x14ac:dyDescent="0.25">
      <c r="A29" t="str">
        <f>HYPERLINK("https://lichess.org/training/z7WCn")</f>
        <v>https://lichess.org/training/z7WCn</v>
      </c>
      <c r="B29">
        <v>1</v>
      </c>
    </row>
    <row r="30" spans="1:2" x14ac:dyDescent="0.25">
      <c r="A30" t="str">
        <f>HYPERLINK("https://lichess.org/training/fX3W8")</f>
        <v>https://lichess.org/training/fX3W8</v>
      </c>
      <c r="B30">
        <v>0</v>
      </c>
    </row>
    <row r="31" spans="1:2" x14ac:dyDescent="0.25">
      <c r="A31" t="str">
        <f>HYPERLINK("https://lichess.org/training/Gfbn4")</f>
        <v>https://lichess.org/training/Gfbn4</v>
      </c>
      <c r="B31">
        <v>0</v>
      </c>
    </row>
    <row r="32" spans="1:2" x14ac:dyDescent="0.25">
      <c r="A32" t="str">
        <f>HYPERLINK("https://lichess.org/training/VXMAY")</f>
        <v>https://lichess.org/training/VXMAY</v>
      </c>
      <c r="B32">
        <v>0</v>
      </c>
    </row>
    <row r="33" spans="1:2" x14ac:dyDescent="0.25">
      <c r="A33" t="str">
        <f>HYPERLINK("https://lichess.org/training/mhL3L")</f>
        <v>https://lichess.org/training/mhL3L</v>
      </c>
      <c r="B33">
        <v>0</v>
      </c>
    </row>
    <row r="34" spans="1:2" x14ac:dyDescent="0.25">
      <c r="A34" t="str">
        <f>HYPERLINK("https://lichess.org/training/XEyMa")</f>
        <v>https://lichess.org/training/XEyMa</v>
      </c>
      <c r="B34">
        <v>1</v>
      </c>
    </row>
    <row r="35" spans="1:2" x14ac:dyDescent="0.25">
      <c r="A35" t="str">
        <f>HYPERLINK("https://lichess.org/training/ToebN")</f>
        <v>https://lichess.org/training/ToebN</v>
      </c>
      <c r="B35">
        <v>1</v>
      </c>
    </row>
    <row r="36" spans="1:2" x14ac:dyDescent="0.25">
      <c r="A36" s="1" t="str">
        <f>HYPERLINK("https://lichess.org/training/KMo3Y")</f>
        <v>https://lichess.org/training/KMo3Y</v>
      </c>
      <c r="B36">
        <v>0</v>
      </c>
    </row>
    <row r="37" spans="1:2" x14ac:dyDescent="0.25">
      <c r="A37" t="str">
        <f>HYPERLINK("https://lichess.org/training/ZTP2b")</f>
        <v>https://lichess.org/training/ZTP2b</v>
      </c>
      <c r="B37">
        <v>1</v>
      </c>
    </row>
    <row r="38" spans="1:2" x14ac:dyDescent="0.25">
      <c r="A38" t="str">
        <f>HYPERLINK("https://lichess.org/training/3gnYu")</f>
        <v>https://lichess.org/training/3gnYu</v>
      </c>
      <c r="B38">
        <v>1</v>
      </c>
    </row>
    <row r="39" spans="1:2" x14ac:dyDescent="0.25">
      <c r="A39" t="str">
        <f>HYPERLINK("https://lichess.org/training/Hetj6")</f>
        <v>https://lichess.org/training/Hetj6</v>
      </c>
      <c r="B39">
        <v>0</v>
      </c>
    </row>
    <row r="40" spans="1:2" x14ac:dyDescent="0.25">
      <c r="A40" t="str">
        <f>HYPERLINK("https://lichess.org/training/tU86O")</f>
        <v>https://lichess.org/training/tU86O</v>
      </c>
      <c r="B40">
        <v>1</v>
      </c>
    </row>
    <row r="41" spans="1:2" x14ac:dyDescent="0.25">
      <c r="A41" s="1" t="str">
        <f>HYPERLINK("https://lichess.org/training/Adc8l")</f>
        <v>https://lichess.org/training/Adc8l</v>
      </c>
      <c r="B41">
        <v>1</v>
      </c>
    </row>
    <row r="42" spans="1:2" x14ac:dyDescent="0.25">
      <c r="A42" t="str">
        <f>HYPERLINK("https://lichess.org/training/gjWXk")</f>
        <v>https://lichess.org/training/gjWXk</v>
      </c>
      <c r="B42">
        <v>1</v>
      </c>
    </row>
    <row r="43" spans="1:2" x14ac:dyDescent="0.25">
      <c r="A43" t="str">
        <f>HYPERLINK("https://lichess.org/training/WasZ1")</f>
        <v>https://lichess.org/training/WasZ1</v>
      </c>
      <c r="B43">
        <v>1</v>
      </c>
    </row>
    <row r="44" spans="1:2" x14ac:dyDescent="0.25">
      <c r="A44" t="str">
        <f>HYPERLINK("https://lichess.org/training/fcHlE")</f>
        <v>https://lichess.org/training/fcHlE</v>
      </c>
      <c r="B44">
        <v>0</v>
      </c>
    </row>
    <row r="45" spans="1:2" x14ac:dyDescent="0.25">
      <c r="A45" t="str">
        <f>HYPERLINK("https://lichess.org/training/hYhCM")</f>
        <v>https://lichess.org/training/hYhCM</v>
      </c>
      <c r="B45">
        <v>0</v>
      </c>
    </row>
    <row r="46" spans="1:2" x14ac:dyDescent="0.25">
      <c r="A46" t="str">
        <f>HYPERLINK("https://lichess.org/training/I2QX5")</f>
        <v>https://lichess.org/training/I2QX5</v>
      </c>
      <c r="B46">
        <v>0</v>
      </c>
    </row>
    <row r="47" spans="1:2" x14ac:dyDescent="0.25">
      <c r="A47" t="str">
        <f>HYPERLINK("https://lichess.org/training/ktL28")</f>
        <v>https://lichess.org/training/ktL28</v>
      </c>
      <c r="B47">
        <v>1</v>
      </c>
    </row>
    <row r="48" spans="1:2" x14ac:dyDescent="0.25">
      <c r="A48" t="str">
        <f>HYPERLINK("https://lichess.org/training/2x3Rg")</f>
        <v>https://lichess.org/training/2x3Rg</v>
      </c>
      <c r="B48">
        <v>0</v>
      </c>
    </row>
    <row r="49" spans="1:2" x14ac:dyDescent="0.25">
      <c r="A49" t="str">
        <f>HYPERLINK("https://lichess.org/training/dg7Aa")</f>
        <v>https://lichess.org/training/dg7Aa</v>
      </c>
      <c r="B49">
        <v>1</v>
      </c>
    </row>
    <row r="50" spans="1:2" x14ac:dyDescent="0.25">
      <c r="A50" t="str">
        <f>HYPERLINK("https://lichess.org/training/l0P8l")</f>
        <v>https://lichess.org/training/l0P8l</v>
      </c>
      <c r="B50">
        <v>0</v>
      </c>
    </row>
    <row r="51" spans="1:2" x14ac:dyDescent="0.25">
      <c r="A51" s="1" t="str">
        <f>HYPERLINK("https://lichess.org/training/A4X2Q")</f>
        <v>https://lichess.org/training/A4X2Q</v>
      </c>
      <c r="B51">
        <v>1</v>
      </c>
    </row>
    <row r="52" spans="1:2" x14ac:dyDescent="0.25">
      <c r="A52" t="str">
        <f>HYPERLINK("https://lichess.org/training/ccylu")</f>
        <v>https://lichess.org/training/ccylu</v>
      </c>
      <c r="B52">
        <v>0</v>
      </c>
    </row>
    <row r="53" spans="1:2" x14ac:dyDescent="0.25">
      <c r="A53" t="str">
        <f>HYPERLINK("https://lichess.org/training/npt5Y")</f>
        <v>https://lichess.org/training/npt5Y</v>
      </c>
      <c r="B53">
        <v>1</v>
      </c>
    </row>
    <row r="54" spans="1:2" x14ac:dyDescent="0.25">
      <c r="A54" t="str">
        <f>HYPERLINK("https://lichess.org/training/dNNNf")</f>
        <v>https://lichess.org/training/dNNNf</v>
      </c>
      <c r="B54">
        <v>1</v>
      </c>
    </row>
    <row r="55" spans="1:2" x14ac:dyDescent="0.25">
      <c r="A55" t="str">
        <f>HYPERLINK("https://lichess.org/training/viKY5")</f>
        <v>https://lichess.org/training/viKY5</v>
      </c>
      <c r="B55">
        <v>0</v>
      </c>
    </row>
    <row r="56" spans="1:2" x14ac:dyDescent="0.25">
      <c r="A56" t="str">
        <f>HYPERLINK("https://lichess.org/training/kxmWz")</f>
        <v>https://lichess.org/training/kxmWz</v>
      </c>
      <c r="B56">
        <v>0</v>
      </c>
    </row>
    <row r="57" spans="1:2" x14ac:dyDescent="0.25">
      <c r="A57" s="1" t="str">
        <f>HYPERLINK("https://lichess.org/training/tvIFC")</f>
        <v>https://lichess.org/training/tvIFC</v>
      </c>
      <c r="B57">
        <v>1</v>
      </c>
    </row>
    <row r="58" spans="1:2" x14ac:dyDescent="0.25">
      <c r="A58" t="str">
        <f>HYPERLINK("https://lichess.org/training/8KORM")</f>
        <v>https://lichess.org/training/8KORM</v>
      </c>
      <c r="B58">
        <v>0</v>
      </c>
    </row>
    <row r="59" spans="1:2" x14ac:dyDescent="0.25">
      <c r="A59" t="str">
        <f>HYPERLINK("https://lichess.org/training/lVmy9")</f>
        <v>https://lichess.org/training/lVmy9</v>
      </c>
      <c r="B59">
        <v>0</v>
      </c>
    </row>
    <row r="60" spans="1:2" x14ac:dyDescent="0.25">
      <c r="A60" t="str">
        <f>HYPERLINK("https://lichess.org/training/B0z9e")</f>
        <v>https://lichess.org/training/B0z9e</v>
      </c>
      <c r="B60">
        <v>0</v>
      </c>
    </row>
    <row r="61" spans="1:2" x14ac:dyDescent="0.25">
      <c r="A61" t="str">
        <f>HYPERLINK("https://lichess.org/training/gWbcv")</f>
        <v>https://lichess.org/training/gWbcv</v>
      </c>
      <c r="B61">
        <v>1</v>
      </c>
    </row>
    <row r="62" spans="1:2" x14ac:dyDescent="0.25">
      <c r="A62" t="str">
        <f>HYPERLINK("https://lichess.org/training/LPsCK")</f>
        <v>https://lichess.org/training/LPsCK</v>
      </c>
      <c r="B62">
        <v>0</v>
      </c>
    </row>
    <row r="63" spans="1:2" x14ac:dyDescent="0.25">
      <c r="A63" t="str">
        <f>HYPERLINK("https://lichess.org/training/y3Grw")</f>
        <v>https://lichess.org/training/y3Grw</v>
      </c>
      <c r="B63">
        <v>0</v>
      </c>
    </row>
    <row r="64" spans="1:2" x14ac:dyDescent="0.25">
      <c r="A64" t="str">
        <f>HYPERLINK("https://lichess.org/training/5gLml")</f>
        <v>https://lichess.org/training/5gLml</v>
      </c>
      <c r="B64">
        <v>1</v>
      </c>
    </row>
    <row r="65" spans="1:2" x14ac:dyDescent="0.25">
      <c r="A65" t="str">
        <f>HYPERLINK("https://lichess.org/training/SQoEL")</f>
        <v>https://lichess.org/training/SQoEL</v>
      </c>
      <c r="B65">
        <v>1</v>
      </c>
    </row>
    <row r="66" spans="1:2" x14ac:dyDescent="0.25">
      <c r="A66" s="1" t="str">
        <f>HYPERLINK("https:G67//lichess.org/training/uabsD")</f>
        <v>https:G67//lichess.org/training/uabsD</v>
      </c>
      <c r="B66">
        <v>1</v>
      </c>
    </row>
    <row r="67" spans="1:2" x14ac:dyDescent="0.25">
      <c r="A67" s="1" t="str">
        <f>HYPERLINK("https:/B66/lichess.org/training/Npcd5")</f>
        <v>https:/B66/lichess.org/training/Npcd5</v>
      </c>
      <c r="B67">
        <v>1</v>
      </c>
    </row>
    <row r="68" spans="1:2" x14ac:dyDescent="0.25">
      <c r="A68" t="str">
        <f>HYPERLINK("https://lichess.org/training/VQ1aG")</f>
        <v>https://lichess.org/training/VQ1aG</v>
      </c>
      <c r="B68">
        <v>1</v>
      </c>
    </row>
    <row r="69" spans="1:2" x14ac:dyDescent="0.25">
      <c r="A69" t="str">
        <f>HYPERLINK("https://lichess.org/training/JU9IV")</f>
        <v>https://lichess.org/training/JU9IV</v>
      </c>
      <c r="B69">
        <v>0</v>
      </c>
    </row>
    <row r="70" spans="1:2" x14ac:dyDescent="0.25">
      <c r="A70" t="str">
        <f>HYPERLINK("https://lichess.org/training/GtK6M")</f>
        <v>https://lichess.org/training/GtK6M</v>
      </c>
      <c r="B70">
        <v>1</v>
      </c>
    </row>
    <row r="71" spans="1:2" x14ac:dyDescent="0.25">
      <c r="A71" t="str">
        <f>HYPERLINK("https://lichess.org/training/uqaJX")</f>
        <v>https://lichess.org/training/uqaJX</v>
      </c>
      <c r="B71">
        <v>1</v>
      </c>
    </row>
    <row r="72" spans="1:2" x14ac:dyDescent="0.25">
      <c r="A72" s="1" t="str">
        <f>HYPERLINK("https://lichess.org/training/svrm7")</f>
        <v>https://lichess.org/training/svrm7</v>
      </c>
      <c r="B72">
        <v>1</v>
      </c>
    </row>
    <row r="73" spans="1:2" x14ac:dyDescent="0.25">
      <c r="A73" t="str">
        <f>HYPERLINK("https://lichess.org/training/bW7wQ")</f>
        <v>https://lichess.org/training/bW7wQ</v>
      </c>
      <c r="B73">
        <v>1</v>
      </c>
    </row>
    <row r="74" spans="1:2" x14ac:dyDescent="0.25">
      <c r="A74" t="str">
        <f>HYPERLINK("https://lichess.org/training/UPgdY")</f>
        <v>https://lichess.org/training/UPgdY</v>
      </c>
      <c r="B74">
        <v>0</v>
      </c>
    </row>
    <row r="75" spans="1:2" x14ac:dyDescent="0.25">
      <c r="A75" t="str">
        <f>HYPERLINK("https://lichess.org/training/sEPv0")</f>
        <v>https://lichess.org/training/sEPv0</v>
      </c>
      <c r="B75">
        <v>1</v>
      </c>
    </row>
    <row r="76" spans="1:2" x14ac:dyDescent="0.25">
      <c r="A76" t="str">
        <f>HYPERLINK("https://lichess.org/training/1sAzK")</f>
        <v>https://lichess.org/training/1sAzK</v>
      </c>
      <c r="B76">
        <v>1</v>
      </c>
    </row>
    <row r="77" spans="1:2" x14ac:dyDescent="0.25">
      <c r="A77" t="str">
        <f>HYPERLINK("https://lichess.org/training/VN33N")</f>
        <v>https://lichess.org/training/VN33N</v>
      </c>
      <c r="B77">
        <v>0</v>
      </c>
    </row>
    <row r="78" spans="1:2" x14ac:dyDescent="0.25">
      <c r="A78" s="1" t="str">
        <f>HYPERLINK("https://lichess.org/training/5HHri")</f>
        <v>https://lichess.org/training/5HHri</v>
      </c>
      <c r="B78">
        <v>0</v>
      </c>
    </row>
    <row r="79" spans="1:2" x14ac:dyDescent="0.25">
      <c r="A79" t="str">
        <f>HYPERLINK("https://lichess.org/training/jYQtW")</f>
        <v>https://lichess.org/training/jYQtW</v>
      </c>
      <c r="B79">
        <v>1</v>
      </c>
    </row>
    <row r="80" spans="1:2" x14ac:dyDescent="0.25">
      <c r="A80" t="str">
        <f>HYPERLINK("https://lichess.org/training/7HOtJ")</f>
        <v>https://lichess.org/training/7HOtJ</v>
      </c>
      <c r="B80">
        <v>1</v>
      </c>
    </row>
    <row r="81" spans="1:2" x14ac:dyDescent="0.25">
      <c r="A81" t="str">
        <f>HYPERLINK("https://lichess.org/training/qcc8D")</f>
        <v>https://lichess.org/training/qcc8D</v>
      </c>
      <c r="B81">
        <v>0</v>
      </c>
    </row>
    <row r="82" spans="1:2" x14ac:dyDescent="0.25">
      <c r="A82" t="str">
        <f>HYPERLINK("https://lichess.org/training/7CLIp")</f>
        <v>https://lichess.org/training/7CLIp</v>
      </c>
      <c r="B82">
        <v>0</v>
      </c>
    </row>
    <row r="83" spans="1:2" x14ac:dyDescent="0.25">
      <c r="A83" t="str">
        <f>HYPERLINK("https://lichess.org/training/je6vK")</f>
        <v>https://lichess.org/training/je6vK</v>
      </c>
      <c r="B83">
        <v>0</v>
      </c>
    </row>
    <row r="84" spans="1:2" x14ac:dyDescent="0.25">
      <c r="A84" t="str">
        <f>HYPERLINK("https://lichess.org/training/36Wmx")</f>
        <v>https://lichess.org/training/36Wmx</v>
      </c>
      <c r="B84">
        <v>1</v>
      </c>
    </row>
    <row r="85" spans="1:2" x14ac:dyDescent="0.25">
      <c r="A85" t="str">
        <f>HYPERLINK("https://lichess.org/training/mM9F0")</f>
        <v>https://lichess.org/training/mM9F0</v>
      </c>
      <c r="B85">
        <v>1</v>
      </c>
    </row>
    <row r="86" spans="1:2" x14ac:dyDescent="0.25">
      <c r="A86" t="str">
        <f>HYPERLINK("https://lichess.org/training/rG6TZ")</f>
        <v>https://lichess.org/training/rG6TZ</v>
      </c>
      <c r="B86">
        <v>0</v>
      </c>
    </row>
    <row r="87" spans="1:2" x14ac:dyDescent="0.25">
      <c r="A87" t="str">
        <f>HYPERLINK("https://lichess.org/training/ns4kw")</f>
        <v>https://lichess.org/training/ns4kw</v>
      </c>
      <c r="B87">
        <v>1</v>
      </c>
    </row>
    <row r="88" spans="1:2" x14ac:dyDescent="0.25">
      <c r="A88" t="str">
        <f>HYPERLINK("https://lichess.org/training/ZSwh2")</f>
        <v>https://lichess.org/training/ZSwh2</v>
      </c>
      <c r="B88">
        <v>0</v>
      </c>
    </row>
    <row r="89" spans="1:2" x14ac:dyDescent="0.25">
      <c r="A89" t="str">
        <f>HYPERLINK("https://lichess.org/training/f3rP7")</f>
        <v>https://lichess.org/training/f3rP7</v>
      </c>
      <c r="B89">
        <v>1</v>
      </c>
    </row>
    <row r="90" spans="1:2" x14ac:dyDescent="0.25">
      <c r="A90" s="1" t="str">
        <f>HYPERLINK("https://lichess.org/training/vjgXw")</f>
        <v>https://lichess.org/training/vjgXw</v>
      </c>
      <c r="B90">
        <v>1</v>
      </c>
    </row>
    <row r="91" spans="1:2" x14ac:dyDescent="0.25">
      <c r="A91" t="str">
        <f>HYPERLINK("https://lichess.org/training/FPydb")</f>
        <v>https://lichess.org/training/FPydb</v>
      </c>
      <c r="B91">
        <v>0</v>
      </c>
    </row>
    <row r="92" spans="1:2" x14ac:dyDescent="0.25">
      <c r="A92" s="1" t="str">
        <f>HYPERLINK("https://lichess.org/training/RksnD")</f>
        <v>https://lichess.org/training/RksnD</v>
      </c>
      <c r="B92">
        <v>0</v>
      </c>
    </row>
    <row r="93" spans="1:2" x14ac:dyDescent="0.25">
      <c r="A93" t="str">
        <f>HYPERLINK("https://lichess.org/training/FgOKv")</f>
        <v>https://lichess.org/training/FgOKv</v>
      </c>
      <c r="B9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 Sander</dc:creator>
  <cp:lastModifiedBy>Luca Sander</cp:lastModifiedBy>
  <dcterms:created xsi:type="dcterms:W3CDTF">2024-03-02T13:21:35Z</dcterms:created>
  <dcterms:modified xsi:type="dcterms:W3CDTF">2024-03-08T20:18:23Z</dcterms:modified>
</cp:coreProperties>
</file>