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db6e7e458a61d4/Dokumente/Studium Kognitive Informatik/6. Semester/Bachelorarbeit/Luca/"/>
    </mc:Choice>
  </mc:AlternateContent>
  <xr:revisionPtr revIDLastSave="18" documentId="11_57F9411628E9563294FE31D2F8230B86205FF2D7" xr6:coauthVersionLast="47" xr6:coauthVersionMax="47" xr10:uidLastSave="{FC09F487-4917-4755-BD47-54742176EB46}"/>
  <bookViews>
    <workbookView xWindow="0" yWindow="0" windowWidth="6855" windowHeight="1575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42" i="1" l="1"/>
  <c r="A21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<sst xmlns="http://schemas.openxmlformats.org/spreadsheetml/2006/main" count="2" uniqueCount="2">
  <si>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PuzzleLink</t>
  </si>
  <si>
    <t>Richtig(1) oder Falsch(0)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</si>
</sst>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28" workbookViewId="0">
      <selection activeCell="B43" sqref="B43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tr">
        <f>HYPERLINK("https://lichess.org/training/maULJ")</f>
        <v>https://lichess.org/training/maULJ</v>
      </c>
      <c r="B2">
        <v>1</v>
      </c>
    </row>
    <row r="3" spans="1:2" x14ac:dyDescent="0.25">
      <c r="A3" t="str">
        <f>HYPERLINK("https://lichess.org/training/JrImx")</f>
        <v>https://lichess.org/training/JrImx</v>
      </c>
      <c r="B3">
        <v>0</v>
      </c>
    </row>
    <row r="4" spans="1:2" x14ac:dyDescent="0.25">
      <c r="A4" t="str">
        <f>HYPERLINK("https://lichess.org/training/cfWGh")</f>
        <v>https://lichess.org/training/cfWGh</v>
      </c>
      <c r="B4">
        <v>0</v>
      </c>
    </row>
    <row r="5" spans="1:2" x14ac:dyDescent="0.25">
      <c r="A5" t="str">
        <f>HYPERLINK("https://lichess.org/training/IE6z0")</f>
        <v>https://lichess.org/training/IE6z0</v>
      </c>
      <c r="B5">
        <v>1</v>
      </c>
    </row>
    <row r="6" spans="1:2" x14ac:dyDescent="0.25">
      <c r="A6" t="str">
        <f>HYPERLINK("https://lichess.org/training/zcxVr")</f>
        <v>https://lichess.org/training/zcxVr</v>
      </c>
      <c r="B6">
        <v>0</v>
      </c>
    </row>
    <row r="7" spans="1:2" x14ac:dyDescent="0.25">
      <c r="A7" t="str">
        <f>HYPERLINK("https://lichess.org/training/zkkh7")</f>
        <v>https://lichess.org/training/zkkh7</v>
      </c>
      <c r="B7">
        <v>1</v>
      </c>
    </row>
    <row r="8" spans="1:2" x14ac:dyDescent="0.25">
      <c r="A8" t="str">
        <f>HYPERLINK("https://lichess.org/training/eAZBU")</f>
        <v>https://lichess.org/training/eAZBU</v>
      </c>
      <c r="B8">
        <v>1</v>
      </c>
    </row>
    <row r="9" spans="1:2" x14ac:dyDescent="0.25">
      <c r="A9" t="str">
        <f>HYPERLINK("https://lichess.org/training/6dBSJ")</f>
        <v>https://lichess.org/training/6dBSJ</v>
      </c>
      <c r="B9">
        <v>1</v>
      </c>
    </row>
    <row r="10" spans="1:2" x14ac:dyDescent="0.25">
      <c r="A10" t="str">
        <f>HYPERLINK("https://lichess.org/training/DwO3A")</f>
        <v>https://lichess.org/training/DwO3A</v>
      </c>
      <c r="B10">
        <v>1</v>
      </c>
    </row>
    <row r="11" spans="1:2" x14ac:dyDescent="0.25">
      <c r="A11" t="str">
        <f>HYPERLINK("https://lichess.org/training/9H5yV")</f>
        <v>https://lichess.org/training/9H5yV</v>
      </c>
      <c r="B11">
        <v>1</v>
      </c>
    </row>
    <row r="12" spans="1:2" x14ac:dyDescent="0.25">
      <c r="A12" t="str">
        <f>HYPERLINK("https://lichess.org/training/9WxcJ")</f>
        <v>https://lichess.org/training/9WxcJ</v>
      </c>
      <c r="B12">
        <v>1</v>
      </c>
    </row>
    <row r="13" spans="1:2" x14ac:dyDescent="0.25">
      <c r="A13" t="str">
        <f>HYPERLINK("https://lichess.org/training/Twmmh")</f>
        <v>https://lichess.org/training/Twmmh</v>
      </c>
      <c r="B13">
        <v>0</v>
      </c>
    </row>
    <row r="14" spans="1:2" x14ac:dyDescent="0.25">
      <c r="A14" t="str">
        <f>HYPERLINK("https://lichess.org/training/THI1L")</f>
        <v>https://lichess.org/training/THI1L</v>
      </c>
      <c r="B14">
        <v>0</v>
      </c>
    </row>
    <row r="15" spans="1:2" x14ac:dyDescent="0.25">
      <c r="A15" t="str">
        <f>HYPERLINK("https://lichess.org/training/9CRHR")</f>
        <v>https://lichess.org/training/9CRHR</v>
      </c>
      <c r="B15">
        <v>1</v>
      </c>
    </row>
    <row r="16" spans="1:2" x14ac:dyDescent="0.25">
      <c r="A16" t="str">
        <f>HYPERLINK("https://lichess.org/training/Ye1fE")</f>
        <v>https://lichess.org/training/Ye1fE</v>
      </c>
      <c r="B16">
        <v>0</v>
      </c>
    </row>
    <row r="17" spans="1:2" x14ac:dyDescent="0.25">
      <c r="A17" t="str">
        <f>HYPERLINK("https://lichess.org/training/5xtfx")</f>
        <v>https://lichess.org/training/5xtfx</v>
      </c>
      <c r="B17">
        <v>1</v>
      </c>
    </row>
    <row r="18" spans="1:2" x14ac:dyDescent="0.25">
      <c r="A18" t="str">
        <f>HYPERLINK("https://lichess.org/training/9i8kH")</f>
        <v>https://lichess.org/training/9i8kH</v>
      </c>
      <c r="B18">
        <v>0</v>
      </c>
    </row>
    <row r="19" spans="1:2" x14ac:dyDescent="0.25">
      <c r="A19" t="str">
        <f>HYPERLINK("https://lichess.org/training/g1Z1g")</f>
        <v>https://lichess.org/training/g1Z1g</v>
      </c>
      <c r="B19">
        <v>1</v>
      </c>
    </row>
    <row r="20" spans="1:2" x14ac:dyDescent="0.25">
      <c r="A20" t="str">
        <f>HYPERLINK("https://lichess.org/training/wze0N")</f>
        <v>https://lichess.org/training/wze0N</v>
      </c>
      <c r="B20">
        <v>1</v>
      </c>
    </row>
    <row r="21" spans="1:2" x14ac:dyDescent="0.25">
      <c r="A21" s="1" t="str">
        <f>HYPERLINK("https://lichess.org/training/qRGdG")</f>
        <v>https://lichess.org/training/qRGdG</v>
      </c>
      <c r="B21">
        <v>0</v>
      </c>
    </row>
    <row r="22" spans="1:2" x14ac:dyDescent="0.25">
      <c r="A22" t="str">
        <f>HYPERLINK("https://lichess.org/training/cBRfc")</f>
        <v>https://lichess.org/training/cBRfc</v>
      </c>
      <c r="B22">
        <v>1</v>
      </c>
    </row>
    <row r="23" spans="1:2" x14ac:dyDescent="0.25">
      <c r="A23" t="str">
        <f>HYPERLINK("https://lichess.org/training/REKax")</f>
        <v>https://lichess.org/training/REKax</v>
      </c>
      <c r="B23">
        <v>1</v>
      </c>
    </row>
    <row r="24" spans="1:2" x14ac:dyDescent="0.25">
      <c r="A24" t="str">
        <f>HYPERLINK("https://lichess.org/training/sPpvN")</f>
        <v>https://lichess.org/training/sPpvN</v>
      </c>
      <c r="B24">
        <v>0</v>
      </c>
    </row>
    <row r="25" spans="1:2" x14ac:dyDescent="0.25">
      <c r="A25" t="str">
        <f>HYPERLINK("https://lichess.org/training/uemY4")</f>
        <v>https://lichess.org/training/uemY4</v>
      </c>
      <c r="B25">
        <v>0</v>
      </c>
    </row>
    <row r="26" spans="1:2" x14ac:dyDescent="0.25">
      <c r="A26" t="str">
        <f>HYPERLINK("https://lichess.org/training/kURuQ")</f>
        <v>https://lichess.org/training/kURuQ</v>
      </c>
      <c r="B26">
        <v>1</v>
      </c>
    </row>
    <row r="27" spans="1:2" x14ac:dyDescent="0.25">
      <c r="A27" t="str">
        <f>HYPERLINK("https://lichess.org/training/eS20S")</f>
        <v>https://lichess.org/training/eS20S</v>
      </c>
      <c r="B27">
        <v>1</v>
      </c>
    </row>
    <row r="28" spans="1:2" x14ac:dyDescent="0.25">
      <c r="A28" t="str">
        <f>HYPERLINK("https://lichess.org/training/5IZrV")</f>
        <v>https://lichess.org/training/5IZrV</v>
      </c>
      <c r="B28">
        <v>0</v>
      </c>
    </row>
    <row r="29" spans="1:2" x14ac:dyDescent="0.25">
      <c r="A29" t="str">
        <f>HYPERLINK("https://lichess.org/training/L7A37")</f>
        <v>https://lichess.org/training/L7A37</v>
      </c>
      <c r="B29">
        <v>1</v>
      </c>
    </row>
    <row r="30" spans="1:2" x14ac:dyDescent="0.25">
      <c r="A30" t="str">
        <f>HYPERLINK("https://lichess.org/training/eItad")</f>
        <v>https://lichess.org/training/eItad</v>
      </c>
      <c r="B30">
        <v>1</v>
      </c>
    </row>
    <row r="31" spans="1:2" x14ac:dyDescent="0.25">
      <c r="A31" t="str">
        <f>HYPERLINK("https://lichess.org/training/22QEq")</f>
        <v>https://lichess.org/training/22QEq</v>
      </c>
      <c r="B31">
        <v>0</v>
      </c>
    </row>
    <row r="32" spans="1:2" x14ac:dyDescent="0.25">
      <c r="A32" t="str">
        <f>HYPERLINK("https://lichess.org/training/gShOL")</f>
        <v>https://lichess.org/training/gShOL</v>
      </c>
      <c r="B32">
        <v>1</v>
      </c>
    </row>
    <row r="33" spans="1:2" x14ac:dyDescent="0.25">
      <c r="A33" t="str">
        <f>HYPERLINK("https://lichess.org/training/CBESA")</f>
        <v>https://lichess.org/training/CBESA</v>
      </c>
      <c r="B33">
        <v>0</v>
      </c>
    </row>
    <row r="34" spans="1:2" x14ac:dyDescent="0.25">
      <c r="A34" t="str">
        <f>HYPERLINK("https://lichess.org/training/NgOzu")</f>
        <v>https://lichess.org/training/NgOzu</v>
      </c>
      <c r="B34">
        <v>1</v>
      </c>
    </row>
    <row r="35" spans="1:2" x14ac:dyDescent="0.25">
      <c r="A35" t="str">
        <f>HYPERLINK("https://lichess.org/training/gX5lj")</f>
        <v>https://lichess.org/training/gX5lj</v>
      </c>
      <c r="B35">
        <v>0</v>
      </c>
    </row>
    <row r="36" spans="1:2" x14ac:dyDescent="0.25">
      <c r="A36" t="str">
        <f>HYPERLINK("https://lichess.org/training/bHZ7I")</f>
        <v>https://lichess.org/training/bHZ7I</v>
      </c>
      <c r="B36">
        <v>1</v>
      </c>
    </row>
    <row r="37" spans="1:2" x14ac:dyDescent="0.25">
      <c r="A37" t="str">
        <f>HYPERLINK("https://lichess.org/training/KtUK0")</f>
        <v>https://lichess.org/training/KtUK0</v>
      </c>
      <c r="B37">
        <v>1</v>
      </c>
    </row>
    <row r="38" spans="1:2" x14ac:dyDescent="0.25">
      <c r="A38" t="str">
        <f>HYPERLINK("https://lichess.org/training/cxiXf")</f>
        <v>https://lichess.org/training/cxiXf</v>
      </c>
      <c r="B38">
        <v>0</v>
      </c>
    </row>
    <row r="39" spans="1:2" x14ac:dyDescent="0.25">
      <c r="A39" t="str">
        <f>HYPERLINK("https://lichess.org/training/hdYpg")</f>
        <v>https://lichess.org/training/hdYpg</v>
      </c>
      <c r="B39">
        <v>1</v>
      </c>
    </row>
    <row r="40" spans="1:2" x14ac:dyDescent="0.25">
      <c r="A40" t="str">
        <f>HYPERLINK("https://lichess.org/training/Olt4p")</f>
        <v>https://lichess.org/training/Olt4p</v>
      </c>
      <c r="B40">
        <v>0</v>
      </c>
    </row>
    <row r="41" spans="1:2" x14ac:dyDescent="0.25">
      <c r="A41" t="str">
        <f>HYPERLINK("https://lichess.org/training/89rv1")</f>
        <v>https://lichess.org/training/89rv1</v>
      </c>
      <c r="B41">
        <v>0</v>
      </c>
    </row>
    <row r="42" spans="1:2" x14ac:dyDescent="0.25">
      <c r="A42" t="str">
        <f>HYPERLINK("https://lichess.org/training/T8WWE")</f>
        <v>https://lichess.org/training/T8WWE</v>
      </c>
      <c r="B42">
        <f>SUM(B2:B41)</f>
        <v>23</v>
      </c>
    </row>
    <row r="43" spans="1:2" x14ac:dyDescent="0.25">
      <c r="A43" t="str">
        <f>HYPERLINK("https://lichess.org/training/iw64e")</f>
        <v>https://lichess.org/training/iw64e</v>
      </c>
    </row>
    <row r="44" spans="1:2" x14ac:dyDescent="0.25">
      <c r="A44" t="str">
        <f>HYPERLINK("https://lichess.org/training/JKAeW")</f>
        <v>https://lichess.org/training/JKAeW</v>
      </c>
    </row>
    <row r="45" spans="1:2" x14ac:dyDescent="0.25">
      <c r="A45" t="str">
        <f>HYPERLINK("https://lichess.org/training/ffcSa")</f>
        <v>https://lichess.org/training/ffcSa</v>
      </c>
    </row>
    <row r="46" spans="1:2" x14ac:dyDescent="0.25">
      <c r="A46" t="str">
        <f>HYPERLINK("https://lichess.org/training/K3k5O")</f>
        <v>https://lichess.org/training/K3k5O</v>
      </c>
    </row>
    <row r="47" spans="1:2" x14ac:dyDescent="0.25">
      <c r="A47" t="str">
        <f>HYPERLINK("https://lichess.org/training/Ul7hV")</f>
        <v>https://lichess.org/training/Ul7hV</v>
      </c>
    </row>
    <row r="48" spans="1:2" x14ac:dyDescent="0.25">
      <c r="A48" t="str">
        <f>HYPERLINK("https://lichess.org/training/FBVn4")</f>
        <v>https://lichess.org/training/FBVn4</v>
      </c>
    </row>
    <row r="49" spans="1:1" x14ac:dyDescent="0.25">
      <c r="A49" t="str">
        <f>HYPERLINK("https://lichess.org/training/7Y7rV")</f>
        <v>https://lichess.org/training/7Y7rV</v>
      </c>
    </row>
    <row r="50" spans="1:1" x14ac:dyDescent="0.25">
      <c r="A50" t="str">
        <f>HYPERLINK("https://lichess.org/training/TIWj6")</f>
        <v>https://lichess.org/training/TIWj6</v>
      </c>
    </row>
    <row r="51" spans="1:1" x14ac:dyDescent="0.25">
      <c r="A51" t="str">
        <f>HYPERLINK("https://lichess.org/training/OUhoG")</f>
        <v>https://lichess.org/training/OUhoG</v>
      </c>
    </row>
    <row r="52" spans="1:1" x14ac:dyDescent="0.25">
      <c r="A52" t="str">
        <f>HYPERLINK("https://lichess.org/training/ObkxZ")</f>
        <v>https://lichess.org/training/ObkxZ</v>
      </c>
    </row>
    <row r="53" spans="1:1" x14ac:dyDescent="0.25">
      <c r="A53" t="str">
        <f>HYPERLINK("https://lichess.org/training/obbgh")</f>
        <v>https://lichess.org/training/obbgh</v>
      </c>
    </row>
    <row r="54" spans="1:1" x14ac:dyDescent="0.25">
      <c r="A54" t="str">
        <f>HYPERLINK("https://lichess.org/training/JfCyC")</f>
        <v>https://lichess.org/training/JfCyC</v>
      </c>
    </row>
    <row r="55" spans="1:1" x14ac:dyDescent="0.25">
      <c r="A55" t="str">
        <f>HYPERLINK("https://lichess.org/training/MkCN7")</f>
        <v>https://lichess.org/training/MkCN7</v>
      </c>
    </row>
    <row r="56" spans="1:1" x14ac:dyDescent="0.25">
      <c r="A56" t="str">
        <f>HYPERLINK("https://lichess.org/training/jKNbW")</f>
        <v>https://lichess.org/training/jKNbW</v>
      </c>
    </row>
    <row r="57" spans="1:1" x14ac:dyDescent="0.25">
      <c r="A57" t="str">
        <f>HYPERLINK("https://lichess.org/training/795jG")</f>
        <v>https://lichess.org/training/795jG</v>
      </c>
    </row>
    <row r="58" spans="1:1" x14ac:dyDescent="0.25">
      <c r="A58" t="str">
        <f>HYPERLINK("https://lichess.org/training/Bkcn8")</f>
        <v>https://lichess.org/training/Bkcn8</v>
      </c>
    </row>
    <row r="59" spans="1:1" x14ac:dyDescent="0.25">
      <c r="A59" t="str">
        <f>HYPERLINK("https://lichess.org/training/txUAy")</f>
        <v>https://lichess.org/training/txUAy</v>
      </c>
    </row>
    <row r="60" spans="1:1" x14ac:dyDescent="0.25">
      <c r="A60" t="str">
        <f>HYPERLINK("https://lichess.org/training/Ne4QB")</f>
        <v>https://lichess.org/training/Ne4QB</v>
      </c>
    </row>
    <row r="61" spans="1:1" x14ac:dyDescent="0.25">
      <c r="A61" t="str">
        <f>HYPERLINK("https://lichess.org/training/KLVUf")</f>
        <v>https://lichess.org/training/KLVUf</v>
      </c>
    </row>
    <row r="62" spans="1:1" x14ac:dyDescent="0.25">
      <c r="A62" t="str">
        <f>HYPERLINK("https://lichess.org/training/nZL4D")</f>
        <v>https://lichess.org/training/nZL4D</v>
      </c>
    </row>
    <row r="63" spans="1:1" x14ac:dyDescent="0.25">
      <c r="A63" t="str">
        <f>HYPERLINK("https://lichess.org/training/4AAA7")</f>
        <v>https://lichess.org/training/4AAA7</v>
      </c>
    </row>
    <row r="64" spans="1:1" x14ac:dyDescent="0.25">
      <c r="A64" t="str">
        <f>HYPERLINK("https://lichess.org/training/9moKj")</f>
        <v>https://lichess.org/training/9moKj</v>
      </c>
    </row>
    <row r="65" spans="1:1" x14ac:dyDescent="0.25">
      <c r="A65" t="str">
        <f>HYPERLINK("https://lichess.org/training/xc1DD")</f>
        <v>https://lichess.org/training/xc1DD</v>
      </c>
    </row>
    <row r="66" spans="1:1" x14ac:dyDescent="0.25">
      <c r="A66" t="str">
        <f>HYPERLINK("https://lichess.org/training/pHsDQ")</f>
        <v>https://lichess.org/training/pHsDQ</v>
      </c>
    </row>
    <row r="67" spans="1:1" x14ac:dyDescent="0.25">
      <c r="A67" t="str">
        <f>HYPERLINK("https://lichess.org/training/sYQbV")</f>
        <v>https://lichess.org/training/sYQbV</v>
      </c>
    </row>
    <row r="68" spans="1:1" x14ac:dyDescent="0.25">
      <c r="A68" t="str">
        <f>HYPERLINK("https://lichess.org/training/hD8tY")</f>
        <v>https://lichess.org/training/hD8tY</v>
      </c>
    </row>
    <row r="69" spans="1:1" x14ac:dyDescent="0.25">
      <c r="A69" t="str">
        <f>HYPERLINK("https://lichess.org/training/3F4Fa")</f>
        <v>https://lichess.org/training/3F4Fa</v>
      </c>
    </row>
    <row r="70" spans="1:1" x14ac:dyDescent="0.25">
      <c r="A70" t="str">
        <f>HYPERLINK("https://lichess.org/training/2hGSB")</f>
        <v>https://lichess.org/training/2hGSB</v>
      </c>
    </row>
    <row r="71" spans="1:1" x14ac:dyDescent="0.25">
      <c r="A71" t="str">
        <f>HYPERLINK("https://lichess.org/training/ULG2u")</f>
        <v>https://lichess.org/training/ULG2u</v>
      </c>
    </row>
    <row r="72" spans="1:1" x14ac:dyDescent="0.25">
      <c r="A72" t="str">
        <f>HYPERLINK("https://lichess.org/training/ZwDSP")</f>
        <v>https://lichess.org/training/ZwDSP</v>
      </c>
    </row>
    <row r="73" spans="1:1" x14ac:dyDescent="0.25">
      <c r="A73" t="str">
        <f>HYPERLINK("https://lichess.org/training/PVDA8")</f>
        <v>https://lichess.org/training/PVDA8</v>
      </c>
    </row>
    <row r="74" spans="1:1" x14ac:dyDescent="0.25">
      <c r="A74" t="str">
        <f>HYPERLINK("https://lichess.org/training/7qqha")</f>
        <v>https://lichess.org/training/7qqha</v>
      </c>
    </row>
    <row r="75" spans="1:1" x14ac:dyDescent="0.25">
      <c r="A75" t="str">
        <f>HYPERLINK("https://lichess.org/training/fXLna")</f>
        <v>https://lichess.org/training/fXLna</v>
      </c>
    </row>
    <row r="76" spans="1:1" x14ac:dyDescent="0.25">
      <c r="A76" t="str">
        <f>HYPERLINK("https://lichess.org/training/rfKYZ")</f>
        <v>https://lichess.org/training/rfKYZ</v>
      </c>
    </row>
    <row r="77" spans="1:1" x14ac:dyDescent="0.25">
      <c r="A77" t="str">
        <f>HYPERLINK("https://lichess.org/training/HujXX")</f>
        <v>https://lichess.org/training/HujXX</v>
      </c>
    </row>
    <row r="78" spans="1:1" x14ac:dyDescent="0.25">
      <c r="A78" t="str">
        <f>HYPERLINK("https://lichess.org/training/JScm0")</f>
        <v>https://lichess.org/training/JScm0</v>
      </c>
    </row>
    <row r="79" spans="1:1" x14ac:dyDescent="0.25">
      <c r="A79" t="str">
        <f>HYPERLINK("https://lichess.org/training/o6jpi")</f>
        <v>https://lichess.org/training/o6jpi</v>
      </c>
    </row>
    <row r="80" spans="1:1" x14ac:dyDescent="0.25">
      <c r="A80" t="str">
        <f>HYPERLINK("https://lichess.org/training/5Hih4")</f>
        <v>https://lichess.org/training/5Hih4</v>
      </c>
    </row>
    <row r="81" spans="1:1" x14ac:dyDescent="0.25">
      <c r="A81" t="str">
        <f>HYPERLINK("https://lichess.org/training/Q1I61")</f>
        <v>https://lichess.org/training/Q1I61</v>
      </c>
    </row>
    <row r="82" spans="1:1" x14ac:dyDescent="0.25">
      <c r="A82" t="str">
        <f>HYPERLINK("https://lichess.org/training/I6QNy")</f>
        <v>https://lichess.org/training/I6QNy</v>
      </c>
    </row>
    <row r="83" spans="1:1" x14ac:dyDescent="0.25">
      <c r="A83" t="str">
        <f>HYPERLINK("https://lichess.org/training/pGccl")</f>
        <v>https://lichess.org/training/pGccl</v>
      </c>
    </row>
    <row r="84" spans="1:1" x14ac:dyDescent="0.25">
      <c r="A84" t="str">
        <f>HYPERLINK("https://lichess.org/training/uFeYm")</f>
        <v>https://lichess.org/training/uFeYm</v>
      </c>
    </row>
    <row r="85" spans="1:1" x14ac:dyDescent="0.25">
      <c r="A85" t="str">
        <f>HYPERLINK("https://lichess.org/training/Wj7Ph")</f>
        <v>https://lichess.org/training/Wj7Ph</v>
      </c>
    </row>
    <row r="86" spans="1:1" x14ac:dyDescent="0.25">
      <c r="A86" t="str">
        <f>HYPERLINK("https://lichess.org/training/ciugv")</f>
        <v>https://lichess.org/training/ciugv</v>
      </c>
    </row>
    <row r="87" spans="1:1" x14ac:dyDescent="0.25">
      <c r="A87" t="str">
        <f>HYPERLINK("https://lichess.org/training/k4Sxr")</f>
        <v>https://lichess.org/training/k4Sxr</v>
      </c>
    </row>
    <row r="88" spans="1:1" x14ac:dyDescent="0.25">
      <c r="A88" t="str">
        <f>HYPERLINK("https://lichess.org/training/ENdNh")</f>
        <v>https://lichess.org/training/ENdNh</v>
      </c>
    </row>
    <row r="89" spans="1:1" x14ac:dyDescent="0.25">
      <c r="A89" t="str">
        <f>HYPERLINK("https://lichess.org/training/vLmdu")</f>
        <v>https://lichess.org/training/vLmdu</v>
      </c>
    </row>
    <row r="90" spans="1:1" x14ac:dyDescent="0.25">
      <c r="A90" t="str">
        <f>HYPERLINK("https://lichess.org/training/eCN4p")</f>
        <v>https://lichess.org/training/eCN4p</v>
      </c>
    </row>
    <row r="91" spans="1:1" x14ac:dyDescent="0.25">
      <c r="A91" t="str">
        <f>HYPERLINK("https://lichess.org/training/d6xdL")</f>
        <v>https://lichess.org/training/d6xdL</v>
      </c>
    </row>
    <row r="92" spans="1:1" x14ac:dyDescent="0.25">
      <c r="A92" t="str">
        <f>HYPERLINK("https://lichess.org/training/kBmik")</f>
        <v>https://lichess.org/training/kBmik</v>
      </c>
    </row>
    <row r="93" spans="1:1" x14ac:dyDescent="0.25">
      <c r="A93" t="str">
        <f>HYPERLINK("https://lichess.org/training/ui7Ap")</f>
        <v>https://lichess.org/training/ui7Ap</v>
      </c>
    </row>
    <row r="94" spans="1:1" x14ac:dyDescent="0.25">
      <c r="A94" t="str">
        <f>HYPERLINK("https://lichess.org/training/Fz0KL")</f>
        <v>https://lichess.org/training/Fz0KL</v>
      </c>
    </row>
    <row r="95" spans="1:1" x14ac:dyDescent="0.25">
      <c r="A95" t="str">
        <f>HYPERLINK("https://lichess.org/training/ZaSxT")</f>
        <v>https://lichess.org/training/ZaSxT</v>
      </c>
    </row>
    <row r="96" spans="1:1" x14ac:dyDescent="0.25">
      <c r="A96" t="str">
        <f>HYPERLINK("https://lichess.org/training/DdRCD")</f>
        <v>https://lichess.org/training/DdRCD</v>
      </c>
    </row>
    <row r="97" spans="1:1" x14ac:dyDescent="0.25">
      <c r="A97" t="str">
        <f>HYPERLINK("https://lichess.org/training/3eaSM")</f>
        <v>https://lichess.org/training/3eaSM</v>
      </c>
    </row>
    <row r="98" spans="1:1" x14ac:dyDescent="0.25">
      <c r="A98" t="str">
        <f>HYPERLINK("https://lichess.org/training/wEj0d")</f>
        <v>https://lichess.org/training/wEj0d</v>
      </c>
    </row>
    <row r="99" spans="1:1" x14ac:dyDescent="0.25">
      <c r="A99" t="str">
        <f>HYPERLINK("https://lichess.org/training/SH5w7")</f>
        <v>https://lichess.org/training/SH5w7</v>
      </c>
    </row>
    <row r="100" spans="1:1" x14ac:dyDescent="0.25">
      <c r="A100" t="str">
        <f>HYPERLINK("https://lichess.org/training/DBdzS")</f>
        <v>https://lichess.org/training/DBdzS</v>
      </c>
    </row>
    <row r="101" spans="1:1" x14ac:dyDescent="0.25">
      <c r="A101" t="str">
        <f>HYPERLINK("https://lichess.org/training/nF4sy")</f>
        <v>https://lichess.org/training/nF4sy</v>
      </c>
    </row>
    <row r="102" spans="1:1" x14ac:dyDescent="0.25">
      <c r="A102" t="str">
        <f>HYPERLINK("https://lichess.org/training/7iqoG")</f>
        <v>https://lichess.org/training/7iqoG</v>
      </c>
    </row>
    <row r="103" spans="1:1" x14ac:dyDescent="0.25">
      <c r="A103" t="str">
        <f>HYPERLINK("https://lichess.org/training/MQ1Je")</f>
        <v>https://lichess.org/training/MQ1Je</v>
      </c>
    </row>
    <row r="104" spans="1:1" x14ac:dyDescent="0.25">
      <c r="A104" t="str">
        <f>HYPERLINK("https://lichess.org/training/hCR2D")</f>
        <v>https://lichess.org/training/hCR2D</v>
      </c>
    </row>
    <row r="105" spans="1:1" x14ac:dyDescent="0.25">
      <c r="A105" t="str">
        <f>HYPERLINK("https://lichess.org/training/3PN74")</f>
        <v>https://lichess.org/training/3PN74</v>
      </c>
    </row>
    <row r="106" spans="1:1" x14ac:dyDescent="0.25">
      <c r="A106" t="str">
        <f>HYPERLINK("https://lichess.org/training/fOGTG")</f>
        <v>https://lichess.org/training/fOGTG</v>
      </c>
    </row>
    <row r="107" spans="1:1" x14ac:dyDescent="0.25">
      <c r="A107" t="str">
        <f>HYPERLINK("https://lichess.org/training/SOh0y")</f>
        <v>https://lichess.org/training/SOh0y</v>
      </c>
    </row>
    <row r="108" spans="1:1" x14ac:dyDescent="0.25">
      <c r="A108" t="str">
        <f>HYPERLINK("https://lichess.org/training/Hzo2i")</f>
        <v>https://lichess.org/training/Hzo2i</v>
      </c>
    </row>
    <row r="109" spans="1:1" x14ac:dyDescent="0.25">
      <c r="A109" t="str">
        <f>HYPERLINK("https://lichess.org/training/i72Nv")</f>
        <v>https://lichess.org/training/i72Nv</v>
      </c>
    </row>
    <row r="110" spans="1:1" x14ac:dyDescent="0.25">
      <c r="A110" t="str">
        <f>HYPERLINK("https://lichess.org/training/3yCQp")</f>
        <v>https://lichess.org/training/3yCQp</v>
      </c>
    </row>
    <row r="111" spans="1:1" x14ac:dyDescent="0.25">
      <c r="A111" t="str">
        <f>HYPERLINK("https://lichess.org/training/YwAk9")</f>
        <v>https://lichess.org/training/YwAk9</v>
      </c>
    </row>
    <row r="112" spans="1:1" x14ac:dyDescent="0.25">
      <c r="A112" t="str">
        <f>HYPERLINK("https://lichess.org/training/MIUrm")</f>
        <v>https://lichess.org/training/MIUrm</v>
      </c>
    </row>
    <row r="113" spans="1:1" x14ac:dyDescent="0.25">
      <c r="A113" t="str">
        <f>HYPERLINK("https://lichess.org/training/DluMy")</f>
        <v>https://lichess.org/training/DluMy</v>
      </c>
    </row>
    <row r="114" spans="1:1" x14ac:dyDescent="0.25">
      <c r="A114" t="str">
        <f>HYPERLINK("https://lichess.org/training/JdHPQ")</f>
        <v>https://lichess.org/training/JdHPQ</v>
      </c>
    </row>
    <row r="115" spans="1:1" x14ac:dyDescent="0.25">
      <c r="A115" t="str">
        <f>HYPERLINK("https://lichess.org/training/b07uB")</f>
        <v>https://lichess.org/training/b07uB</v>
      </c>
    </row>
    <row r="116" spans="1:1" x14ac:dyDescent="0.25">
      <c r="A116" t="str">
        <f>HYPERLINK("https://lichess.org/training/eLJDu")</f>
        <v>https://lichess.org/training/eLJDu</v>
      </c>
    </row>
    <row r="117" spans="1:1" x14ac:dyDescent="0.25">
      <c r="A117" t="str">
        <f>HYPERLINK("https://lichess.org/training/GwxRm")</f>
        <v>https://lichess.org/training/GwxRm</v>
      </c>
    </row>
    <row r="118" spans="1:1" x14ac:dyDescent="0.25">
      <c r="A118" t="str">
        <f>HYPERLINK("https://lichess.org/training/wE8zz")</f>
        <v>https://lichess.org/training/wE8zz</v>
      </c>
    </row>
    <row r="119" spans="1:1" x14ac:dyDescent="0.25">
      <c r="A119" t="str">
        <f>HYPERLINK("https://lichess.org/training/iJWYW")</f>
        <v>https://lichess.org/training/iJWYW</v>
      </c>
    </row>
    <row r="120" spans="1:1" x14ac:dyDescent="0.25">
      <c r="A120" t="str">
        <f>HYPERLINK("https://lichess.org/training/7MmvP")</f>
        <v>https://lichess.org/training/7MmvP</v>
      </c>
    </row>
    <row r="121" spans="1:1" x14ac:dyDescent="0.25">
      <c r="A121" t="str">
        <f>HYPERLINK("https://lichess.org/training/4uOB4")</f>
        <v>https://lichess.org/training/4uOB4</v>
      </c>
    </row>
    <row r="122" spans="1:1" x14ac:dyDescent="0.25">
      <c r="A122" t="str">
        <f>HYPERLINK("https://lichess.org/training/UfkuZ")</f>
        <v>https://lichess.org/training/UfkuZ</v>
      </c>
    </row>
    <row r="123" spans="1:1" x14ac:dyDescent="0.25">
      <c r="A123" t="str">
        <f>HYPERLINK("https://lichess.org/training/HZc6u")</f>
        <v>https://lichess.org/training/HZc6u</v>
      </c>
    </row>
    <row r="124" spans="1:1" x14ac:dyDescent="0.25">
      <c r="A124" t="str">
        <f>HYPERLINK("https://lichess.org/training/ETqOT")</f>
        <v>https://lichess.org/training/ETqOT</v>
      </c>
    </row>
    <row r="125" spans="1:1" x14ac:dyDescent="0.25">
      <c r="A125" t="str">
        <f>HYPERLINK("https://lichess.org/training/USRVn")</f>
        <v>https://lichess.org/training/USRVn</v>
      </c>
    </row>
    <row r="126" spans="1:1" x14ac:dyDescent="0.25">
      <c r="A126" t="str">
        <f>HYPERLINK("https://lichess.org/training/Y8Z7w")</f>
        <v>https://lichess.org/training/Y8Z7w</v>
      </c>
    </row>
    <row r="127" spans="1:1" x14ac:dyDescent="0.25">
      <c r="A127" t="str">
        <f>HYPERLINK("https://lichess.org/training/lrcsR")</f>
        <v>https://lichess.org/training/lrcsR</v>
      </c>
    </row>
    <row r="128" spans="1:1" x14ac:dyDescent="0.25">
      <c r="A128" t="str">
        <f>HYPERLINK("https://lichess.org/training/lEnWT")</f>
        <v>https://lichess.org/training/lEnWT</v>
      </c>
    </row>
    <row r="129" spans="1:1" x14ac:dyDescent="0.25">
      <c r="A129" t="str">
        <f>HYPERLINK("https://lichess.org/training/LlO3O")</f>
        <v>https://lichess.org/training/LlO3O</v>
      </c>
    </row>
    <row r="130" spans="1:1" x14ac:dyDescent="0.25">
      <c r="A130" t="str">
        <f>HYPERLINK("https://lichess.org/training/LV9Z9")</f>
        <v>https://lichess.org/training/LV9Z9</v>
      </c>
    </row>
    <row r="131" spans="1:1" x14ac:dyDescent="0.25">
      <c r="A131" t="str">
        <f>HYPERLINK("https://lichess.org/training/hAyiJ")</f>
        <v>https://lichess.org/training/hAyiJ</v>
      </c>
    </row>
    <row r="132" spans="1:1" x14ac:dyDescent="0.25">
      <c r="A132" t="str">
        <f>HYPERLINK("https://lichess.org/training/z7UHy")</f>
        <v>https://lichess.org/training/z7UHy</v>
      </c>
    </row>
    <row r="133" spans="1:1" x14ac:dyDescent="0.25">
      <c r="A133" t="str">
        <f>HYPERLINK("https://lichess.org/training/myTwg")</f>
        <v>https://lichess.org/training/myTwg</v>
      </c>
    </row>
    <row r="134" spans="1:1" x14ac:dyDescent="0.25">
      <c r="A134" t="str">
        <f>HYPERLINK("https://lichess.org/training/Cj8Qs")</f>
        <v>https://lichess.org/training/Cj8Qs</v>
      </c>
    </row>
    <row r="135" spans="1:1" x14ac:dyDescent="0.25">
      <c r="A135" t="str">
        <f>HYPERLINK("https://lichess.org/training/xORQN")</f>
        <v>https://lichess.org/training/xORQN</v>
      </c>
    </row>
    <row r="136" spans="1:1" x14ac:dyDescent="0.25">
      <c r="A136" t="str">
        <f>HYPERLINK("https://lichess.org/training/R2ehn")</f>
        <v>https://lichess.org/training/R2ehn</v>
      </c>
    </row>
    <row r="137" spans="1:1" x14ac:dyDescent="0.25">
      <c r="A137" t="str">
        <f>HYPERLINK("https://lichess.org/training/fBgg5")</f>
        <v>https://lichess.org/training/fBgg5</v>
      </c>
    </row>
    <row r="138" spans="1:1" x14ac:dyDescent="0.25">
      <c r="A138" t="str">
        <f>HYPERLINK("https://lichess.org/training/Jqxjx")</f>
        <v>https://lichess.org/training/Jqxjx</v>
      </c>
    </row>
    <row r="139" spans="1:1" x14ac:dyDescent="0.25">
      <c r="A139" t="str">
        <f>HYPERLINK("https://lichess.org/training/4PUct")</f>
        <v>https://lichess.org/training/4PUct</v>
      </c>
    </row>
    <row r="140" spans="1:1" x14ac:dyDescent="0.25">
      <c r="A140" t="str">
        <f>HYPERLINK("https://lichess.org/training/IeDe6")</f>
        <v>https://lichess.org/training/IeDe6</v>
      </c>
    </row>
    <row r="141" spans="1:1" x14ac:dyDescent="0.25">
      <c r="A141" t="str">
        <f>HYPERLINK("https://lichess.org/training/bsIDo")</f>
        <v>https://lichess.org/training/bsIDo</v>
      </c>
    </row>
    <row r="142" spans="1:1" x14ac:dyDescent="0.25">
      <c r="A142" t="str">
        <f>HYPERLINK("https://lichess.org/training/S1sLv")</f>
        <v>https://lichess.org/training/S1sLv</v>
      </c>
    </row>
    <row r="143" spans="1:1" x14ac:dyDescent="0.25">
      <c r="A143" t="str">
        <f>HYPERLINK("https://lichess.org/training/nUZpw")</f>
        <v>https://lichess.org/training/nUZpw</v>
      </c>
    </row>
    <row r="144" spans="1:1" x14ac:dyDescent="0.25">
      <c r="A144" t="str">
        <f>HYPERLINK("https://lichess.org/training/CjMJG")</f>
        <v>https://lichess.org/training/CjMJG</v>
      </c>
    </row>
    <row r="145" spans="1:1" x14ac:dyDescent="0.25">
      <c r="A145" t="str">
        <f>HYPERLINK("https://lichess.org/training/ce2JP")</f>
        <v>https://lichess.org/training/ce2JP</v>
      </c>
    </row>
    <row r="146" spans="1:1" x14ac:dyDescent="0.25">
      <c r="A146" t="str">
        <f>HYPERLINK("https://lichess.org/training/tw6P5")</f>
        <v>https://lichess.org/training/tw6P5</v>
      </c>
    </row>
    <row r="147" spans="1:1" x14ac:dyDescent="0.25">
      <c r="A147" t="str">
        <f>HYPERLINK("https://lichess.org/training/83for")</f>
        <v>https://lichess.org/training/83for</v>
      </c>
    </row>
    <row r="148" spans="1:1" x14ac:dyDescent="0.25">
      <c r="A148" t="str">
        <f>HYPERLINK("https://lichess.org/training/sTjDV")</f>
        <v>https://lichess.org/training/sTjDV</v>
      </c>
    </row>
    <row r="149" spans="1:1" x14ac:dyDescent="0.25">
      <c r="A149" t="str">
        <f>HYPERLINK("https://lichess.org/training/d38PB")</f>
        <v>https://lichess.org/training/d38PB</v>
      </c>
    </row>
    <row r="150" spans="1:1" x14ac:dyDescent="0.25">
      <c r="A150" t="str">
        <f>HYPERLINK("https://lichess.org/training/4491n")</f>
        <v>https://lichess.org/training/4491n</v>
      </c>
    </row>
    <row r="151" spans="1:1" x14ac:dyDescent="0.25">
      <c r="A151" t="str">
        <f>HYPERLINK("https://lichess.org/training/GyVLW")</f>
        <v>https://lichess.org/training/GyVLW</v>
      </c>
    </row>
    <row r="152" spans="1:1" x14ac:dyDescent="0.25">
      <c r="A152" t="str">
        <f>HYPERLINK("https://lichess.org/training/ld5RT")</f>
        <v>https://lichess.org/training/ld5RT</v>
      </c>
    </row>
    <row r="153" spans="1:1" x14ac:dyDescent="0.25">
      <c r="A153" t="str">
        <f>HYPERLINK("https://lichess.org/training/xkRSl")</f>
        <v>https://lichess.org/training/xkRSl</v>
      </c>
    </row>
    <row r="154" spans="1:1" x14ac:dyDescent="0.25">
      <c r="A154" t="str">
        <f>HYPERLINK("https://lichess.org/training/wcSRS")</f>
        <v>https://lichess.org/training/wcSRS</v>
      </c>
    </row>
    <row r="155" spans="1:1" x14ac:dyDescent="0.25">
      <c r="A155" t="str">
        <f>HYPERLINK("https://lichess.org/training/sgypy")</f>
        <v>https://lichess.org/training/sgypy</v>
      </c>
    </row>
    <row r="156" spans="1:1" x14ac:dyDescent="0.25">
      <c r="A156" t="str">
        <f>HYPERLINK("https://lichess.org/training/GMoty")</f>
        <v>https://lichess.org/training/GMoty</v>
      </c>
    </row>
    <row r="157" spans="1:1" x14ac:dyDescent="0.25">
      <c r="A157" t="str">
        <f>HYPERLINK("https://lichess.org/training/ItCGu")</f>
        <v>https://lichess.org/training/ItCGu</v>
      </c>
    </row>
    <row r="158" spans="1:1" x14ac:dyDescent="0.25">
      <c r="A158" t="str">
        <f>HYPERLINK("https://lichess.org/training/MU7ky")</f>
        <v>https://lichess.org/training/MU7ky</v>
      </c>
    </row>
    <row r="159" spans="1:1" x14ac:dyDescent="0.25">
      <c r="A159" t="str">
        <f>HYPERLINK("https://lichess.org/training/ranh3")</f>
        <v>https://lichess.org/training/ranh3</v>
      </c>
    </row>
    <row r="160" spans="1:1" x14ac:dyDescent="0.25">
      <c r="A160" t="str">
        <f>HYPERLINK("https://lichess.org/training/xoWDA")</f>
        <v>https://lichess.org/training/xoWDA</v>
      </c>
    </row>
    <row r="161" spans="1:1" x14ac:dyDescent="0.25">
      <c r="A161" t="str">
        <f>HYPERLINK("https://lichess.org/training/asG2p")</f>
        <v>https://lichess.org/training/asG2p</v>
      </c>
    </row>
    <row r="162" spans="1:1" x14ac:dyDescent="0.25">
      <c r="A162" t="str">
        <f>HYPERLINK("https://lichess.org/training/O4vbv")</f>
        <v>https://lichess.org/training/O4vbv</v>
      </c>
    </row>
    <row r="163" spans="1:1" x14ac:dyDescent="0.25">
      <c r="A163" t="str">
        <f>HYPERLINK("https://lichess.org/training/RqL9t")</f>
        <v>https://lichess.org/training/RqL9t</v>
      </c>
    </row>
    <row r="164" spans="1:1" x14ac:dyDescent="0.25">
      <c r="A164" t="str">
        <f>HYPERLINK("https://lichess.org/training/YHkR7")</f>
        <v>https://lichess.org/training/YHkR7</v>
      </c>
    </row>
    <row r="165" spans="1:1" x14ac:dyDescent="0.25">
      <c r="A165" t="str">
        <f>HYPERLINK("https://lichess.org/training/SKFnZ")</f>
        <v>https://lichess.org/training/SKFnZ</v>
      </c>
    </row>
    <row r="166" spans="1:1" x14ac:dyDescent="0.25">
      <c r="A166" t="str">
        <f>HYPERLINK("https://lichess.org/training/FI6xR")</f>
        <v>https://lichess.org/training/FI6xR</v>
      </c>
    </row>
    <row r="167" spans="1:1" x14ac:dyDescent="0.25">
      <c r="A167" t="str">
        <f>HYPERLINK("https://lichess.org/training/GIrue")</f>
        <v>https://lichess.org/training/GIrue</v>
      </c>
    </row>
    <row r="168" spans="1:1" x14ac:dyDescent="0.25">
      <c r="A168" t="str">
        <f>HYPERLINK("https://lichess.org/training/q1S2Y")</f>
        <v>https://lichess.org/training/q1S2Y</v>
      </c>
    </row>
    <row r="169" spans="1:1" x14ac:dyDescent="0.25">
      <c r="A169" t="str">
        <f>HYPERLINK("https://lichess.org/training/ATr3T")</f>
        <v>https://lichess.org/training/ATr3T</v>
      </c>
    </row>
    <row r="170" spans="1:1" x14ac:dyDescent="0.25">
      <c r="A170" t="str">
        <f>HYPERLINK("https://lichess.org/training/RZTf9")</f>
        <v>https://lichess.org/training/RZTf9</v>
      </c>
    </row>
    <row r="171" spans="1:1" x14ac:dyDescent="0.25">
      <c r="A171" t="str">
        <f>HYPERLINK("https://lichess.org/training/LB9Zm")</f>
        <v>https://lichess.org/training/LB9Zm</v>
      </c>
    </row>
    <row r="172" spans="1:1" x14ac:dyDescent="0.25">
      <c r="A172" t="str">
        <f>HYPERLINK("https://lichess.org/training/4nBe9")</f>
        <v>https://lichess.org/training/4nBe9</v>
      </c>
    </row>
    <row r="173" spans="1:1" x14ac:dyDescent="0.25">
      <c r="A173" t="str">
        <f>HYPERLINK("https://lichess.org/training/c698n")</f>
        <v>https://lichess.org/training/c698n</v>
      </c>
    </row>
    <row r="174" spans="1:1" x14ac:dyDescent="0.25">
      <c r="A174" t="str">
        <f>HYPERLINK("https://lichess.org/training/33eJF")</f>
        <v>https://lichess.org/training/33eJF</v>
      </c>
    </row>
    <row r="175" spans="1:1" x14ac:dyDescent="0.25">
      <c r="A175" t="str">
        <f>HYPERLINK("https://lichess.org/training/JfBS5")</f>
        <v>https://lichess.org/training/JfBS5</v>
      </c>
    </row>
    <row r="176" spans="1:1" x14ac:dyDescent="0.25">
      <c r="A176" t="str">
        <f>HYPERLINK("https://lichess.org/training/ivglI")</f>
        <v>https://lichess.org/training/ivglI</v>
      </c>
    </row>
    <row r="177" spans="1:1" x14ac:dyDescent="0.25">
      <c r="A177" t="str">
        <f>HYPERLINK("https://lichess.org/training/aqkne")</f>
        <v>https://lichess.org/training/aqkne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Sander</cp:lastModifiedBy>
  <dcterms:created xsi:type="dcterms:W3CDTF">2024-03-09T00:56:29Z</dcterms:created>
  <dcterms:modified xsi:type="dcterms:W3CDTF">2024-03-10T09:43:01Z</dcterms:modified>
</cp:coreProperties>
</file>