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db6e7e458a61d4/Dokumente/Studium Kognitive Informatik/6. Semester/Bachelorarbeit/Wieland/"/>
    </mc:Choice>
  </mc:AlternateContent>
  <xr:revisionPtr revIDLastSave="0" documentId="8_{FAC30A52-C2C1-420D-8882-0DF5C9E85AB8}" xr6:coauthVersionLast="47" xr6:coauthVersionMax="47" xr10:uidLastSave="{00000000-0000-0000-0000-000000000000}"/>
  <bookViews>
    <workbookView xWindow="-120" yWindow="-120" windowWidth="29040" windowHeight="15990" xr2:uid="{3EBB7CCD-CEAA-4F47-BCB1-55666A69C8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<sst xmlns="http://schemas.openxmlformats.org/spreadsheetml/2006/main" count="2" uniqueCount="2">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</sst>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top"/>
    </xf>
    <xf numFmtId="0" fontId="0" fillId="0" borderId="2" xfId="0" applyBorder="1"/>
    <xf numFmtId="49" fontId="0" fillId="0" borderId="3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chess.org/training/0rAY5" TargetMode="External"/><Relationship Id="rId21" Type="http://schemas.openxmlformats.org/officeDocument/2006/relationships/hyperlink" Target="https://lichess.org/training/0BpNz" TargetMode="External"/><Relationship Id="rId42" Type="http://schemas.openxmlformats.org/officeDocument/2006/relationships/hyperlink" Target="https://lichess.org/training/05CdA" TargetMode="External"/><Relationship Id="rId63" Type="http://schemas.openxmlformats.org/officeDocument/2006/relationships/hyperlink" Target="https://lichess.org/training/05t5o" TargetMode="External"/><Relationship Id="rId84" Type="http://schemas.openxmlformats.org/officeDocument/2006/relationships/hyperlink" Target="https://lichess.org/training/49bmR" TargetMode="External"/><Relationship Id="rId138" Type="http://schemas.openxmlformats.org/officeDocument/2006/relationships/hyperlink" Target="https://lichess.org/training/0aOUX" TargetMode="External"/><Relationship Id="rId107" Type="http://schemas.openxmlformats.org/officeDocument/2006/relationships/hyperlink" Target="https://lichess.org/training/0YYrM" TargetMode="External"/><Relationship Id="rId11" Type="http://schemas.openxmlformats.org/officeDocument/2006/relationships/hyperlink" Target="https://lichess.org/training/1YG01" TargetMode="External"/><Relationship Id="rId32" Type="http://schemas.openxmlformats.org/officeDocument/2006/relationships/hyperlink" Target="https://lichess.org/training/24B5V" TargetMode="External"/><Relationship Id="rId53" Type="http://schemas.openxmlformats.org/officeDocument/2006/relationships/hyperlink" Target="https://lichess.org/training/01Yqt" TargetMode="External"/><Relationship Id="rId74" Type="http://schemas.openxmlformats.org/officeDocument/2006/relationships/hyperlink" Target="https://lichess.org/training/2QOea" TargetMode="External"/><Relationship Id="rId128" Type="http://schemas.openxmlformats.org/officeDocument/2006/relationships/hyperlink" Target="https://lichess.org/training/096Lr" TargetMode="External"/><Relationship Id="rId149" Type="http://schemas.openxmlformats.org/officeDocument/2006/relationships/hyperlink" Target="https://lichess.org/training/0PMYz" TargetMode="External"/><Relationship Id="rId5" Type="http://schemas.openxmlformats.org/officeDocument/2006/relationships/hyperlink" Target="https://lichess.org/training/Khv4K" TargetMode="External"/><Relationship Id="rId95" Type="http://schemas.openxmlformats.org/officeDocument/2006/relationships/hyperlink" Target="https://lichess.org/training/01eqy" TargetMode="External"/><Relationship Id="rId22" Type="http://schemas.openxmlformats.org/officeDocument/2006/relationships/hyperlink" Target="https://lichess.org/training/i8XRo" TargetMode="External"/><Relationship Id="rId27" Type="http://schemas.openxmlformats.org/officeDocument/2006/relationships/hyperlink" Target="https://lichess.org/training/3YDY0" TargetMode="External"/><Relationship Id="rId43" Type="http://schemas.openxmlformats.org/officeDocument/2006/relationships/hyperlink" Target="https://lichess.org/training/2ExPD" TargetMode="External"/><Relationship Id="rId48" Type="http://schemas.openxmlformats.org/officeDocument/2006/relationships/hyperlink" Target="https://lichess.org/training/09zOx" TargetMode="External"/><Relationship Id="rId64" Type="http://schemas.openxmlformats.org/officeDocument/2006/relationships/hyperlink" Target="https://lichess.org/training/0pwqn" TargetMode="External"/><Relationship Id="rId69" Type="http://schemas.openxmlformats.org/officeDocument/2006/relationships/hyperlink" Target="https://lichess.org/training/04KYy" TargetMode="External"/><Relationship Id="rId113" Type="http://schemas.openxmlformats.org/officeDocument/2006/relationships/hyperlink" Target="https://lichess.org/training/007eS" TargetMode="External"/><Relationship Id="rId118" Type="http://schemas.openxmlformats.org/officeDocument/2006/relationships/hyperlink" Target="https://lichess.org/training/01LsE" TargetMode="External"/><Relationship Id="rId134" Type="http://schemas.openxmlformats.org/officeDocument/2006/relationships/hyperlink" Target="https://lichess.org/training/0PWJd" TargetMode="External"/><Relationship Id="rId139" Type="http://schemas.openxmlformats.org/officeDocument/2006/relationships/hyperlink" Target="https://lichess.org/training/9xVEj" TargetMode="External"/><Relationship Id="rId80" Type="http://schemas.openxmlformats.org/officeDocument/2006/relationships/hyperlink" Target="https://lichess.org/training/1DvpJ" TargetMode="External"/><Relationship Id="rId85" Type="http://schemas.openxmlformats.org/officeDocument/2006/relationships/hyperlink" Target="https://lichess.org/training/uSemx" TargetMode="External"/><Relationship Id="rId150" Type="http://schemas.openxmlformats.org/officeDocument/2006/relationships/hyperlink" Target="https://lichess.org/training/03shw" TargetMode="External"/><Relationship Id="rId12" Type="http://schemas.openxmlformats.org/officeDocument/2006/relationships/hyperlink" Target="https://lichess.org/training/0cYZf" TargetMode="External"/><Relationship Id="rId17" Type="http://schemas.openxmlformats.org/officeDocument/2006/relationships/hyperlink" Target="https://lichess.org/training/0XERb" TargetMode="External"/><Relationship Id="rId33" Type="http://schemas.openxmlformats.org/officeDocument/2006/relationships/hyperlink" Target="https://lichess.org/training/VnI6U" TargetMode="External"/><Relationship Id="rId38" Type="http://schemas.openxmlformats.org/officeDocument/2006/relationships/hyperlink" Target="https://lichess.org/training/27hbi" TargetMode="External"/><Relationship Id="rId59" Type="http://schemas.openxmlformats.org/officeDocument/2006/relationships/hyperlink" Target="https://lichess.org/training/03l70" TargetMode="External"/><Relationship Id="rId103" Type="http://schemas.openxmlformats.org/officeDocument/2006/relationships/hyperlink" Target="https://lichess.org/training/0FNHZ" TargetMode="External"/><Relationship Id="rId108" Type="http://schemas.openxmlformats.org/officeDocument/2006/relationships/hyperlink" Target="https://lichess.org/training/Lhm14" TargetMode="External"/><Relationship Id="rId124" Type="http://schemas.openxmlformats.org/officeDocument/2006/relationships/hyperlink" Target="https://lichess.org/training/2kXOH" TargetMode="External"/><Relationship Id="rId129" Type="http://schemas.openxmlformats.org/officeDocument/2006/relationships/hyperlink" Target="https://lichess.org/training/2uakt" TargetMode="External"/><Relationship Id="rId54" Type="http://schemas.openxmlformats.org/officeDocument/2006/relationships/hyperlink" Target="https://lichess.org/training/0cZmj" TargetMode="External"/><Relationship Id="rId70" Type="http://schemas.openxmlformats.org/officeDocument/2006/relationships/hyperlink" Target="https://lichess.org/training/0lwzF" TargetMode="External"/><Relationship Id="rId75" Type="http://schemas.openxmlformats.org/officeDocument/2006/relationships/hyperlink" Target="https://lichess.org/training/63p5t" TargetMode="External"/><Relationship Id="rId91" Type="http://schemas.openxmlformats.org/officeDocument/2006/relationships/hyperlink" Target="https://lichess.org/training/4Shkm" TargetMode="External"/><Relationship Id="rId96" Type="http://schemas.openxmlformats.org/officeDocument/2006/relationships/hyperlink" Target="https://lichess.org/training/0YeyZ" TargetMode="External"/><Relationship Id="rId140" Type="http://schemas.openxmlformats.org/officeDocument/2006/relationships/hyperlink" Target="https://lichess.org/training/nZ1wl" TargetMode="External"/><Relationship Id="rId145" Type="http://schemas.openxmlformats.org/officeDocument/2006/relationships/hyperlink" Target="https://lichess.org/training/0fVpk" TargetMode="External"/><Relationship Id="rId1" Type="http://schemas.openxmlformats.org/officeDocument/2006/relationships/hyperlink" Target="https://lichess.org/training/05mKc" TargetMode="External"/><Relationship Id="rId6" Type="http://schemas.openxmlformats.org/officeDocument/2006/relationships/hyperlink" Target="https://lichess.org/training/10n8W" TargetMode="External"/><Relationship Id="rId23" Type="http://schemas.openxmlformats.org/officeDocument/2006/relationships/hyperlink" Target="https://lichess.org/training/0QNfR" TargetMode="External"/><Relationship Id="rId28" Type="http://schemas.openxmlformats.org/officeDocument/2006/relationships/hyperlink" Target="https://lichess.org/training/06Ehn" TargetMode="External"/><Relationship Id="rId49" Type="http://schemas.openxmlformats.org/officeDocument/2006/relationships/hyperlink" Target="https://lichess.org/training/KEstN" TargetMode="External"/><Relationship Id="rId114" Type="http://schemas.openxmlformats.org/officeDocument/2006/relationships/hyperlink" Target="https://lichess.org/training/RzYSQ" TargetMode="External"/><Relationship Id="rId119" Type="http://schemas.openxmlformats.org/officeDocument/2006/relationships/hyperlink" Target="https://lichess.org/training/03o4m" TargetMode="External"/><Relationship Id="rId44" Type="http://schemas.openxmlformats.org/officeDocument/2006/relationships/hyperlink" Target="https://lichess.org/training/27vZt" TargetMode="External"/><Relationship Id="rId60" Type="http://schemas.openxmlformats.org/officeDocument/2006/relationships/hyperlink" Target="https://lichess.org/training/09ebs" TargetMode="External"/><Relationship Id="rId65" Type="http://schemas.openxmlformats.org/officeDocument/2006/relationships/hyperlink" Target="https://lichess.org/training/omdGx" TargetMode="External"/><Relationship Id="rId81" Type="http://schemas.openxmlformats.org/officeDocument/2006/relationships/hyperlink" Target="https://lichess.org/training/yZkQ4" TargetMode="External"/><Relationship Id="rId86" Type="http://schemas.openxmlformats.org/officeDocument/2006/relationships/hyperlink" Target="https://lichess.org/training/02MvQ" TargetMode="External"/><Relationship Id="rId130" Type="http://schemas.openxmlformats.org/officeDocument/2006/relationships/hyperlink" Target="https://lichess.org/training/0YHvG" TargetMode="External"/><Relationship Id="rId135" Type="http://schemas.openxmlformats.org/officeDocument/2006/relationships/hyperlink" Target="https://lichess.org/training/IwEOI" TargetMode="External"/><Relationship Id="rId151" Type="http://schemas.openxmlformats.org/officeDocument/2006/relationships/hyperlink" Target="https://lichess.org/training/2xvqk" TargetMode="External"/><Relationship Id="rId13" Type="http://schemas.openxmlformats.org/officeDocument/2006/relationships/hyperlink" Target="https://lichess.org/training/0TCVu" TargetMode="External"/><Relationship Id="rId18" Type="http://schemas.openxmlformats.org/officeDocument/2006/relationships/hyperlink" Target="https://lichess.org/training/13qno" TargetMode="External"/><Relationship Id="rId39" Type="http://schemas.openxmlformats.org/officeDocument/2006/relationships/hyperlink" Target="https://lichess.org/training/1UYMX" TargetMode="External"/><Relationship Id="rId109" Type="http://schemas.openxmlformats.org/officeDocument/2006/relationships/hyperlink" Target="https://lichess.org/training/0V5f3" TargetMode="External"/><Relationship Id="rId34" Type="http://schemas.openxmlformats.org/officeDocument/2006/relationships/hyperlink" Target="https://lichess.org/training/0Ht7i" TargetMode="External"/><Relationship Id="rId50" Type="http://schemas.openxmlformats.org/officeDocument/2006/relationships/hyperlink" Target="https://lichess.org/training/0UI1k" TargetMode="External"/><Relationship Id="rId55" Type="http://schemas.openxmlformats.org/officeDocument/2006/relationships/hyperlink" Target="https://lichess.org/training/IoX3Z" TargetMode="External"/><Relationship Id="rId76" Type="http://schemas.openxmlformats.org/officeDocument/2006/relationships/hyperlink" Target="https://lichess.org/training/32Xfi" TargetMode="External"/><Relationship Id="rId97" Type="http://schemas.openxmlformats.org/officeDocument/2006/relationships/hyperlink" Target="https://lichess.org/training/0PDj0" TargetMode="External"/><Relationship Id="rId104" Type="http://schemas.openxmlformats.org/officeDocument/2006/relationships/hyperlink" Target="https://lichess.org/training/EalLo" TargetMode="External"/><Relationship Id="rId120" Type="http://schemas.openxmlformats.org/officeDocument/2006/relationships/hyperlink" Target="https://lichess.org/training/27nvg" TargetMode="External"/><Relationship Id="rId125" Type="http://schemas.openxmlformats.org/officeDocument/2006/relationships/hyperlink" Target="https://lichess.org/training/0ghxb" TargetMode="External"/><Relationship Id="rId141" Type="http://schemas.openxmlformats.org/officeDocument/2006/relationships/hyperlink" Target="https://lichess.org/training/0tZgG" TargetMode="External"/><Relationship Id="rId146" Type="http://schemas.openxmlformats.org/officeDocument/2006/relationships/hyperlink" Target="https://lichess.org/training/01a8M" TargetMode="External"/><Relationship Id="rId7" Type="http://schemas.openxmlformats.org/officeDocument/2006/relationships/hyperlink" Target="https://lichess.org/training/7ycLG" TargetMode="External"/><Relationship Id="rId71" Type="http://schemas.openxmlformats.org/officeDocument/2006/relationships/hyperlink" Target="https://lichess.org/training/0AC3r" TargetMode="External"/><Relationship Id="rId92" Type="http://schemas.openxmlformats.org/officeDocument/2006/relationships/hyperlink" Target="https://lichess.org/training/02McK" TargetMode="External"/><Relationship Id="rId2" Type="http://schemas.openxmlformats.org/officeDocument/2006/relationships/hyperlink" Target="https://lichess.org/training/065js" TargetMode="External"/><Relationship Id="rId29" Type="http://schemas.openxmlformats.org/officeDocument/2006/relationships/hyperlink" Target="https://lichess.org/training/01VQD" TargetMode="External"/><Relationship Id="rId24" Type="http://schemas.openxmlformats.org/officeDocument/2006/relationships/hyperlink" Target="https://lichess.org/training/oYRyC" TargetMode="External"/><Relationship Id="rId40" Type="http://schemas.openxmlformats.org/officeDocument/2006/relationships/hyperlink" Target="https://lichess.org/training/0tYxP" TargetMode="External"/><Relationship Id="rId45" Type="http://schemas.openxmlformats.org/officeDocument/2006/relationships/hyperlink" Target="https://lichess.org/training/178Mo" TargetMode="External"/><Relationship Id="rId66" Type="http://schemas.openxmlformats.org/officeDocument/2006/relationships/hyperlink" Target="https://lichess.org/training/6jCKX" TargetMode="External"/><Relationship Id="rId87" Type="http://schemas.openxmlformats.org/officeDocument/2006/relationships/hyperlink" Target="https://lichess.org/training/0PsJY" TargetMode="External"/><Relationship Id="rId110" Type="http://schemas.openxmlformats.org/officeDocument/2006/relationships/hyperlink" Target="https://lichess.org/training/0SK3g" TargetMode="External"/><Relationship Id="rId115" Type="http://schemas.openxmlformats.org/officeDocument/2006/relationships/hyperlink" Target="https://lichess.org/training/03lLj" TargetMode="External"/><Relationship Id="rId131" Type="http://schemas.openxmlformats.org/officeDocument/2006/relationships/hyperlink" Target="https://lichess.org/training/1Cj1J" TargetMode="External"/><Relationship Id="rId136" Type="http://schemas.openxmlformats.org/officeDocument/2006/relationships/hyperlink" Target="https://lichess.org/training/5Gpmb" TargetMode="External"/><Relationship Id="rId61" Type="http://schemas.openxmlformats.org/officeDocument/2006/relationships/hyperlink" Target="https://lichess.org/training/07c5j" TargetMode="External"/><Relationship Id="rId82" Type="http://schemas.openxmlformats.org/officeDocument/2006/relationships/hyperlink" Target="https://lichess.org/training/0AUSe" TargetMode="External"/><Relationship Id="rId152" Type="http://schemas.openxmlformats.org/officeDocument/2006/relationships/hyperlink" Target="https://lichess.org/training/0qyld" TargetMode="External"/><Relationship Id="rId19" Type="http://schemas.openxmlformats.org/officeDocument/2006/relationships/hyperlink" Target="https://lichess.org/training/AQ0T8" TargetMode="External"/><Relationship Id="rId14" Type="http://schemas.openxmlformats.org/officeDocument/2006/relationships/hyperlink" Target="https://lichess.org/training/01qI9" TargetMode="External"/><Relationship Id="rId30" Type="http://schemas.openxmlformats.org/officeDocument/2006/relationships/hyperlink" Target="https://lichess.org/training/04HVI" TargetMode="External"/><Relationship Id="rId35" Type="http://schemas.openxmlformats.org/officeDocument/2006/relationships/hyperlink" Target="https://lichess.org/training/0sWmm" TargetMode="External"/><Relationship Id="rId56" Type="http://schemas.openxmlformats.org/officeDocument/2006/relationships/hyperlink" Target="https://lichess.org/training/03Msh" TargetMode="External"/><Relationship Id="rId77" Type="http://schemas.openxmlformats.org/officeDocument/2006/relationships/hyperlink" Target="https://lichess.org/training/3xKNS" TargetMode="External"/><Relationship Id="rId100" Type="http://schemas.openxmlformats.org/officeDocument/2006/relationships/hyperlink" Target="https://lichess.org/training/05HEv" TargetMode="External"/><Relationship Id="rId105" Type="http://schemas.openxmlformats.org/officeDocument/2006/relationships/hyperlink" Target="https://lichess.org/training/7sj2r" TargetMode="External"/><Relationship Id="rId126" Type="http://schemas.openxmlformats.org/officeDocument/2006/relationships/hyperlink" Target="https://lichess.org/training/3gq9d" TargetMode="External"/><Relationship Id="rId147" Type="http://schemas.openxmlformats.org/officeDocument/2006/relationships/hyperlink" Target="https://lichess.org/training/9SkdY" TargetMode="External"/><Relationship Id="rId8" Type="http://schemas.openxmlformats.org/officeDocument/2006/relationships/hyperlink" Target="https://lichess.org/training/0CcpF" TargetMode="External"/><Relationship Id="rId51" Type="http://schemas.openxmlformats.org/officeDocument/2006/relationships/hyperlink" Target="https://lichess.org/training/UNen3" TargetMode="External"/><Relationship Id="rId72" Type="http://schemas.openxmlformats.org/officeDocument/2006/relationships/hyperlink" Target="https://lichess.org/training/nMIpS" TargetMode="External"/><Relationship Id="rId93" Type="http://schemas.openxmlformats.org/officeDocument/2006/relationships/hyperlink" Target="https://lichess.org/training/0LnLg" TargetMode="External"/><Relationship Id="rId98" Type="http://schemas.openxmlformats.org/officeDocument/2006/relationships/hyperlink" Target="https://lichess.org/training/1LwET" TargetMode="External"/><Relationship Id="rId121" Type="http://schemas.openxmlformats.org/officeDocument/2006/relationships/hyperlink" Target="https://lichess.org/training/0UFKn" TargetMode="External"/><Relationship Id="rId142" Type="http://schemas.openxmlformats.org/officeDocument/2006/relationships/hyperlink" Target="https://lichess.org/training/00fwM" TargetMode="External"/><Relationship Id="rId3" Type="http://schemas.openxmlformats.org/officeDocument/2006/relationships/hyperlink" Target="https://lichess.org/training/0Ppq8" TargetMode="External"/><Relationship Id="rId25" Type="http://schemas.openxmlformats.org/officeDocument/2006/relationships/hyperlink" Target="https://lichess.org/training/02CX1" TargetMode="External"/><Relationship Id="rId46" Type="http://schemas.openxmlformats.org/officeDocument/2006/relationships/hyperlink" Target="https://lichess.org/training/1j4SN" TargetMode="External"/><Relationship Id="rId67" Type="http://schemas.openxmlformats.org/officeDocument/2006/relationships/hyperlink" Target="https://lichess.org/training/00LNB" TargetMode="External"/><Relationship Id="rId116" Type="http://schemas.openxmlformats.org/officeDocument/2006/relationships/hyperlink" Target="https://lichess.org/training/2ahef" TargetMode="External"/><Relationship Id="rId137" Type="http://schemas.openxmlformats.org/officeDocument/2006/relationships/hyperlink" Target="https://lichess.org/training/1APTE" TargetMode="External"/><Relationship Id="rId20" Type="http://schemas.openxmlformats.org/officeDocument/2006/relationships/hyperlink" Target="https://lichess.org/training/1XeuS" TargetMode="External"/><Relationship Id="rId41" Type="http://schemas.openxmlformats.org/officeDocument/2006/relationships/hyperlink" Target="https://lichess.org/training/9zfYG" TargetMode="External"/><Relationship Id="rId62" Type="http://schemas.openxmlformats.org/officeDocument/2006/relationships/hyperlink" Target="https://lichess.org/training/30huj" TargetMode="External"/><Relationship Id="rId83" Type="http://schemas.openxmlformats.org/officeDocument/2006/relationships/hyperlink" Target="https://lichess.org/training/4mW9i" TargetMode="External"/><Relationship Id="rId88" Type="http://schemas.openxmlformats.org/officeDocument/2006/relationships/hyperlink" Target="https://lichess.org/training/Ae16e" TargetMode="External"/><Relationship Id="rId111" Type="http://schemas.openxmlformats.org/officeDocument/2006/relationships/hyperlink" Target="https://lichess.org/training/1vNaj" TargetMode="External"/><Relationship Id="rId132" Type="http://schemas.openxmlformats.org/officeDocument/2006/relationships/hyperlink" Target="https://lichess.org/training/0AdGM" TargetMode="External"/><Relationship Id="rId153" Type="http://schemas.openxmlformats.org/officeDocument/2006/relationships/hyperlink" Target="https://lichess.org/training/0Etlj" TargetMode="External"/><Relationship Id="rId15" Type="http://schemas.openxmlformats.org/officeDocument/2006/relationships/hyperlink" Target="https://lichess.org/training/04wro" TargetMode="External"/><Relationship Id="rId36" Type="http://schemas.openxmlformats.org/officeDocument/2006/relationships/hyperlink" Target="https://lichess.org/training/0QH2I" TargetMode="External"/><Relationship Id="rId57" Type="http://schemas.openxmlformats.org/officeDocument/2006/relationships/hyperlink" Target="https://lichess.org/training/0z1e9" TargetMode="External"/><Relationship Id="rId106" Type="http://schemas.openxmlformats.org/officeDocument/2006/relationships/hyperlink" Target="https://lichess.org/training/00MeO" TargetMode="External"/><Relationship Id="rId127" Type="http://schemas.openxmlformats.org/officeDocument/2006/relationships/hyperlink" Target="https://lichess.org/training/0mFAo" TargetMode="External"/><Relationship Id="rId10" Type="http://schemas.openxmlformats.org/officeDocument/2006/relationships/hyperlink" Target="https://lichess.org/training/DTf4k" TargetMode="External"/><Relationship Id="rId31" Type="http://schemas.openxmlformats.org/officeDocument/2006/relationships/hyperlink" Target="https://lichess.org/training/VGEZg" TargetMode="External"/><Relationship Id="rId52" Type="http://schemas.openxmlformats.org/officeDocument/2006/relationships/hyperlink" Target="https://lichess.org/training/0iLWU" TargetMode="External"/><Relationship Id="rId73" Type="http://schemas.openxmlformats.org/officeDocument/2006/relationships/hyperlink" Target="https://lichess.org/training/02n1N" TargetMode="External"/><Relationship Id="rId78" Type="http://schemas.openxmlformats.org/officeDocument/2006/relationships/hyperlink" Target="https://lichess.org/training/02mMy" TargetMode="External"/><Relationship Id="rId94" Type="http://schemas.openxmlformats.org/officeDocument/2006/relationships/hyperlink" Target="https://lichess.org/training/02OZP" TargetMode="External"/><Relationship Id="rId99" Type="http://schemas.openxmlformats.org/officeDocument/2006/relationships/hyperlink" Target="https://lichess.org/training/01TUk" TargetMode="External"/><Relationship Id="rId101" Type="http://schemas.openxmlformats.org/officeDocument/2006/relationships/hyperlink" Target="https://lichess.org/training/36RVQ" TargetMode="External"/><Relationship Id="rId122" Type="http://schemas.openxmlformats.org/officeDocument/2006/relationships/hyperlink" Target="https://lichess.org/training/04uIM" TargetMode="External"/><Relationship Id="rId143" Type="http://schemas.openxmlformats.org/officeDocument/2006/relationships/hyperlink" Target="https://lichess.org/training/0Hr7r" TargetMode="External"/><Relationship Id="rId148" Type="http://schemas.openxmlformats.org/officeDocument/2006/relationships/hyperlink" Target="https://lichess.org/training/0NYdn" TargetMode="External"/><Relationship Id="rId4" Type="http://schemas.openxmlformats.org/officeDocument/2006/relationships/hyperlink" Target="https://lichess.org/training/FnY1u" TargetMode="External"/><Relationship Id="rId9" Type="http://schemas.openxmlformats.org/officeDocument/2006/relationships/hyperlink" Target="https://lichess.org/training/01eLD" TargetMode="External"/><Relationship Id="rId26" Type="http://schemas.openxmlformats.org/officeDocument/2006/relationships/hyperlink" Target="https://lichess.org/training/06loL" TargetMode="External"/><Relationship Id="rId47" Type="http://schemas.openxmlformats.org/officeDocument/2006/relationships/hyperlink" Target="https://lichess.org/training/4I7B1" TargetMode="External"/><Relationship Id="rId68" Type="http://schemas.openxmlformats.org/officeDocument/2006/relationships/hyperlink" Target="https://lichess.org/training/03ZZt" TargetMode="External"/><Relationship Id="rId89" Type="http://schemas.openxmlformats.org/officeDocument/2006/relationships/hyperlink" Target="https://lichess.org/training/POqpT" TargetMode="External"/><Relationship Id="rId112" Type="http://schemas.openxmlformats.org/officeDocument/2006/relationships/hyperlink" Target="https://lichess.org/training/J3e7e" TargetMode="External"/><Relationship Id="rId133" Type="http://schemas.openxmlformats.org/officeDocument/2006/relationships/hyperlink" Target="https://lichess.org/training/0TAq9" TargetMode="External"/><Relationship Id="rId154" Type="http://schemas.openxmlformats.org/officeDocument/2006/relationships/hyperlink" Target="https://lichess.org/training/0US1k" TargetMode="External"/><Relationship Id="rId16" Type="http://schemas.openxmlformats.org/officeDocument/2006/relationships/hyperlink" Target="https://lichess.org/training/sq3JU" TargetMode="External"/><Relationship Id="rId37" Type="http://schemas.openxmlformats.org/officeDocument/2006/relationships/hyperlink" Target="https://lichess.org/training/9S6dq" TargetMode="External"/><Relationship Id="rId58" Type="http://schemas.openxmlformats.org/officeDocument/2006/relationships/hyperlink" Target="https://lichess.org/training/p1t5X" TargetMode="External"/><Relationship Id="rId79" Type="http://schemas.openxmlformats.org/officeDocument/2006/relationships/hyperlink" Target="https://lichess.org/training/01QgP" TargetMode="External"/><Relationship Id="rId102" Type="http://schemas.openxmlformats.org/officeDocument/2006/relationships/hyperlink" Target="https://lichess.org/training/08Qm1" TargetMode="External"/><Relationship Id="rId123" Type="http://schemas.openxmlformats.org/officeDocument/2006/relationships/hyperlink" Target="https://lichess.org/training/8QocX" TargetMode="External"/><Relationship Id="rId144" Type="http://schemas.openxmlformats.org/officeDocument/2006/relationships/hyperlink" Target="https://lichess.org/training/0R82G" TargetMode="External"/><Relationship Id="rId90" Type="http://schemas.openxmlformats.org/officeDocument/2006/relationships/hyperlink" Target="https://lichess.org/training/J72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4BA8-221E-41F3-8959-417721735896}">
  <dimension ref="A1:B155"/>
  <sheetViews>
    <sheetView tabSelected="1" workbookViewId="0">
      <selection activeCell="E5" sqref="E5"/>
    </sheetView>
  </sheetViews>
  <sheetFormatPr defaultRowHeight="15" x14ac:dyDescent="0.25"/>
  <cols>
    <col min="1" max="1" width="37.28515625" customWidth="1"/>
    <col min="2" max="2" width="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tr">
        <f>HYPERLINK("https://lichess.org/training/05mKc")</f>
        <v>https://lichess.org/training/05mKc</v>
      </c>
      <c r="B2" s="2">
        <v>1</v>
      </c>
    </row>
    <row r="3" spans="1:2" x14ac:dyDescent="0.25">
      <c r="A3" s="4" t="str">
        <f>HYPERLINK("https://lichess.org/training/065js")</f>
        <v>https://lichess.org/training/065js</v>
      </c>
      <c r="B3" s="2">
        <v>1</v>
      </c>
    </row>
    <row r="4" spans="1:2" x14ac:dyDescent="0.25">
      <c r="A4" s="4" t="str">
        <f>HYPERLINK("https://lichess.org/training/0Ppq8")</f>
        <v>https://lichess.org/training/0Ppq8</v>
      </c>
      <c r="B4" s="2">
        <v>1</v>
      </c>
    </row>
    <row r="5" spans="1:2" x14ac:dyDescent="0.25">
      <c r="A5" s="4" t="str">
        <f>HYPERLINK("https://lichess.org/training/FnY1u")</f>
        <v>https://lichess.org/training/FnY1u</v>
      </c>
      <c r="B5" s="2">
        <v>0</v>
      </c>
    </row>
    <row r="6" spans="1:2" x14ac:dyDescent="0.25">
      <c r="A6" s="4" t="str">
        <f>HYPERLINK("https://lichess.org/training/Khv4K")</f>
        <v>https://lichess.org/training/Khv4K</v>
      </c>
      <c r="B6" s="2">
        <v>1</v>
      </c>
    </row>
    <row r="7" spans="1:2" x14ac:dyDescent="0.25">
      <c r="A7" s="4" t="str">
        <f>HYPERLINK("https://lichess.org/training/10n8W")</f>
        <v>https://lichess.org/training/10n8W</v>
      </c>
      <c r="B7" s="2">
        <v>1</v>
      </c>
    </row>
    <row r="8" spans="1:2" x14ac:dyDescent="0.25">
      <c r="A8" s="4" t="str">
        <f>HYPERLINK("https://lichess.org/training/7ycLG")</f>
        <v>https://lichess.org/training/7ycLG</v>
      </c>
      <c r="B8" s="2">
        <v>0</v>
      </c>
    </row>
    <row r="9" spans="1:2" x14ac:dyDescent="0.25">
      <c r="A9" s="4" t="str">
        <f>HYPERLINK("https://lichess.org/training/0CcpF")</f>
        <v>https://lichess.org/training/0CcpF</v>
      </c>
      <c r="B9" s="2">
        <v>1</v>
      </c>
    </row>
    <row r="10" spans="1:2" x14ac:dyDescent="0.25">
      <c r="A10" s="4" t="str">
        <f>HYPERLINK("https://lichess.org/training/01eLD")</f>
        <v>https://lichess.org/training/01eLD</v>
      </c>
      <c r="B10" s="2">
        <v>0</v>
      </c>
    </row>
    <row r="11" spans="1:2" x14ac:dyDescent="0.25">
      <c r="A11" s="4" t="str">
        <f>HYPERLINK("https://lichess.org/training/DTf4k")</f>
        <v>https://lichess.org/training/DTf4k</v>
      </c>
      <c r="B11" s="2">
        <v>1</v>
      </c>
    </row>
    <row r="12" spans="1:2" x14ac:dyDescent="0.25">
      <c r="A12" s="4" t="str">
        <f>HYPERLINK("https://lichess.org/training/1YG01")</f>
        <v>https://lichess.org/training/1YG01</v>
      </c>
      <c r="B12" s="2">
        <v>1</v>
      </c>
    </row>
    <row r="13" spans="1:2" x14ac:dyDescent="0.25">
      <c r="A13" s="4" t="str">
        <f>HYPERLINK("https://lichess.org/training/0cYZf")</f>
        <v>https://lichess.org/training/0cYZf</v>
      </c>
      <c r="B13" s="2">
        <v>0</v>
      </c>
    </row>
    <row r="14" spans="1:2" x14ac:dyDescent="0.25">
      <c r="A14" s="4" t="str">
        <f>HYPERLINK("https://lichess.org/training/0TCVu")</f>
        <v>https://lichess.org/training/0TCVu</v>
      </c>
      <c r="B14" s="2">
        <v>1</v>
      </c>
    </row>
    <row r="15" spans="1:2" x14ac:dyDescent="0.25">
      <c r="A15" s="4" t="str">
        <f>HYPERLINK("https://lichess.org/training/01qI9")</f>
        <v>https://lichess.org/training/01qI9</v>
      </c>
      <c r="B15" s="2">
        <v>1</v>
      </c>
    </row>
    <row r="16" spans="1:2" x14ac:dyDescent="0.25">
      <c r="A16" s="4" t="str">
        <f>HYPERLINK("https://lichess.org/training/04wro")</f>
        <v>https://lichess.org/training/04wro</v>
      </c>
      <c r="B16" s="2">
        <v>1</v>
      </c>
    </row>
    <row r="17" spans="1:2" x14ac:dyDescent="0.25">
      <c r="A17" s="4" t="str">
        <f>HYPERLINK("https://lichess.org/training/sq3JU")</f>
        <v>https://lichess.org/training/sq3JU</v>
      </c>
      <c r="B17" s="2">
        <v>0</v>
      </c>
    </row>
    <row r="18" spans="1:2" x14ac:dyDescent="0.25">
      <c r="A18" s="4" t="str">
        <f>HYPERLINK("https://lichess.org/training/0XERb")</f>
        <v>https://lichess.org/training/0XERb</v>
      </c>
      <c r="B18" s="2">
        <v>0</v>
      </c>
    </row>
    <row r="19" spans="1:2" x14ac:dyDescent="0.25">
      <c r="A19" s="4" t="str">
        <f>HYPERLINK("https://lichess.org/training/13qno")</f>
        <v>https://lichess.org/training/13qno</v>
      </c>
      <c r="B19" s="2">
        <v>1</v>
      </c>
    </row>
    <row r="20" spans="1:2" x14ac:dyDescent="0.25">
      <c r="A20" s="4" t="str">
        <f>HYPERLINK("https://lichess.org/training/AQ0T8")</f>
        <v>https://lichess.org/training/AQ0T8</v>
      </c>
      <c r="B20" s="2">
        <v>1</v>
      </c>
    </row>
    <row r="21" spans="1:2" x14ac:dyDescent="0.25">
      <c r="A21" s="4" t="str">
        <f>HYPERLINK("https://lichess.org/training/1XeuS")</f>
        <v>https://lichess.org/training/1XeuS</v>
      </c>
      <c r="B21" s="2">
        <v>1</v>
      </c>
    </row>
    <row r="22" spans="1:2" x14ac:dyDescent="0.25">
      <c r="A22" s="4" t="str">
        <f>HYPERLINK("https://lichess.org/training/0BpNz")</f>
        <v>https://lichess.org/training/0BpNz</v>
      </c>
      <c r="B22" s="2">
        <v>1</v>
      </c>
    </row>
    <row r="23" spans="1:2" x14ac:dyDescent="0.25">
      <c r="A23" s="4" t="str">
        <f>HYPERLINK("https://lichess.org/training/i8XRo")</f>
        <v>https://lichess.org/training/i8XRo</v>
      </c>
      <c r="B23" s="2">
        <v>0</v>
      </c>
    </row>
    <row r="24" spans="1:2" x14ac:dyDescent="0.25">
      <c r="A24" s="4" t="str">
        <f>HYPERLINK("https://lichess.org/training/0QNfR")</f>
        <v>https://lichess.org/training/0QNfR</v>
      </c>
      <c r="B24" s="2">
        <v>0</v>
      </c>
    </row>
    <row r="25" spans="1:2" x14ac:dyDescent="0.25">
      <c r="A25" s="4" t="str">
        <f>HYPERLINK("https://lichess.org/training/oYRyC")</f>
        <v>https://lichess.org/training/oYRyC</v>
      </c>
      <c r="B25" s="2">
        <v>0</v>
      </c>
    </row>
    <row r="26" spans="1:2" x14ac:dyDescent="0.25">
      <c r="A26" s="4" t="str">
        <f>HYPERLINK("https://lichess.org/training/02CX1")</f>
        <v>https://lichess.org/training/02CX1</v>
      </c>
      <c r="B26" s="2">
        <v>0</v>
      </c>
    </row>
    <row r="27" spans="1:2" x14ac:dyDescent="0.25">
      <c r="A27" s="4" t="str">
        <f>HYPERLINK("https://lichess.org/training/06loL")</f>
        <v>https://lichess.org/training/06loL</v>
      </c>
      <c r="B27" s="2">
        <v>0</v>
      </c>
    </row>
    <row r="28" spans="1:2" x14ac:dyDescent="0.25">
      <c r="A28" s="4" t="str">
        <f>HYPERLINK("https://lichess.org/training/3YDY0")</f>
        <v>https://lichess.org/training/3YDY0</v>
      </c>
      <c r="B28" s="2">
        <v>0</v>
      </c>
    </row>
    <row r="29" spans="1:2" x14ac:dyDescent="0.25">
      <c r="A29" s="4" t="str">
        <f>HYPERLINK("https://lichess.org/training/06Ehn")</f>
        <v>https://lichess.org/training/06Ehn</v>
      </c>
      <c r="B29" s="2">
        <v>1</v>
      </c>
    </row>
    <row r="30" spans="1:2" x14ac:dyDescent="0.25">
      <c r="A30" s="4" t="str">
        <f>HYPERLINK("https://lichess.org/training/01VQD")</f>
        <v>https://lichess.org/training/01VQD</v>
      </c>
      <c r="B30" s="2">
        <v>0</v>
      </c>
    </row>
    <row r="31" spans="1:2" x14ac:dyDescent="0.25">
      <c r="A31" s="4" t="str">
        <f>HYPERLINK("https://lichess.org/training/04HVI")</f>
        <v>https://lichess.org/training/04HVI</v>
      </c>
      <c r="B31" s="2">
        <v>1</v>
      </c>
    </row>
    <row r="32" spans="1:2" x14ac:dyDescent="0.25">
      <c r="A32" s="4" t="str">
        <f>HYPERLINK("https://lichess.org/training/VGEZg")</f>
        <v>https://lichess.org/training/VGEZg</v>
      </c>
      <c r="B32" s="2">
        <v>1</v>
      </c>
    </row>
    <row r="33" spans="1:2" x14ac:dyDescent="0.25">
      <c r="A33" s="4" t="str">
        <f>HYPERLINK("https://lichess.org/training/24B5V")</f>
        <v>https://lichess.org/training/24B5V</v>
      </c>
      <c r="B33" s="2">
        <v>1</v>
      </c>
    </row>
    <row r="34" spans="1:2" x14ac:dyDescent="0.25">
      <c r="A34" s="4" t="str">
        <f>HYPERLINK("https://lichess.org/training/VnI6U")</f>
        <v>https://lichess.org/training/VnI6U</v>
      </c>
      <c r="B34" s="2">
        <v>1</v>
      </c>
    </row>
    <row r="35" spans="1:2" x14ac:dyDescent="0.25">
      <c r="A35" s="4" t="str">
        <f>HYPERLINK("https://lichess.org/training/0Ht7i")</f>
        <v>https://lichess.org/training/0Ht7i</v>
      </c>
      <c r="B35" s="2">
        <v>1</v>
      </c>
    </row>
    <row r="36" spans="1:2" x14ac:dyDescent="0.25">
      <c r="A36" s="4" t="str">
        <f>HYPERLINK("https://lichess.org/training/0sWmm")</f>
        <v>https://lichess.org/training/0sWmm</v>
      </c>
      <c r="B36" s="2">
        <v>0</v>
      </c>
    </row>
    <row r="37" spans="1:2" x14ac:dyDescent="0.25">
      <c r="A37" s="4" t="str">
        <f>HYPERLINK("https://lichess.org/training/0QH2I")</f>
        <v>https://lichess.org/training/0QH2I</v>
      </c>
      <c r="B37" s="2">
        <v>1</v>
      </c>
    </row>
    <row r="38" spans="1:2" x14ac:dyDescent="0.25">
      <c r="A38" s="4" t="str">
        <f>HYPERLINK("https://lichess.org/training/9S6dq")</f>
        <v>https://lichess.org/training/9S6dq</v>
      </c>
      <c r="B38" s="2">
        <v>0</v>
      </c>
    </row>
    <row r="39" spans="1:2" x14ac:dyDescent="0.25">
      <c r="A39" s="4" t="str">
        <f>HYPERLINK("https://lichess.org/training/27hbi")</f>
        <v>https://lichess.org/training/27hbi</v>
      </c>
      <c r="B39" s="2">
        <v>1</v>
      </c>
    </row>
    <row r="40" spans="1:2" x14ac:dyDescent="0.25">
      <c r="A40" s="4" t="str">
        <f>HYPERLINK("https://lichess.org/training/1UYMX")</f>
        <v>https://lichess.org/training/1UYMX</v>
      </c>
      <c r="B40" s="2">
        <v>1</v>
      </c>
    </row>
    <row r="41" spans="1:2" x14ac:dyDescent="0.25">
      <c r="A41" s="4" t="str">
        <f>HYPERLINK("https://lichess.org/training/0tYxP")</f>
        <v>https://lichess.org/training/0tYxP</v>
      </c>
      <c r="B41" s="2">
        <v>0</v>
      </c>
    </row>
    <row r="42" spans="1:2" x14ac:dyDescent="0.25">
      <c r="A42" s="4" t="str">
        <f>HYPERLINK("https://lichess.org/training/9zfYG")</f>
        <v>https://lichess.org/training/9zfYG</v>
      </c>
      <c r="B42" s="2">
        <v>1</v>
      </c>
    </row>
    <row r="43" spans="1:2" x14ac:dyDescent="0.25">
      <c r="A43" s="4" t="str">
        <f>HYPERLINK("https://lichess.org/training/05CdA")</f>
        <v>https://lichess.org/training/05CdA</v>
      </c>
      <c r="B43" s="2">
        <v>1</v>
      </c>
    </row>
    <row r="44" spans="1:2" x14ac:dyDescent="0.25">
      <c r="A44" s="4" t="str">
        <f>HYPERLINK("https://lichess.org/training/2ExPD")</f>
        <v>https://lichess.org/training/2ExPD</v>
      </c>
      <c r="B44" s="2">
        <v>0</v>
      </c>
    </row>
    <row r="45" spans="1:2" x14ac:dyDescent="0.25">
      <c r="A45" s="4" t="str">
        <f>HYPERLINK("https://lichess.org/training/27vZt")</f>
        <v>https://lichess.org/training/27vZt</v>
      </c>
      <c r="B45" s="2">
        <v>0</v>
      </c>
    </row>
    <row r="46" spans="1:2" x14ac:dyDescent="0.25">
      <c r="A46" s="4" t="str">
        <f>HYPERLINK("https://lichess.org/training/178Mo")</f>
        <v>https://lichess.org/training/178Mo</v>
      </c>
      <c r="B46" s="2">
        <v>0</v>
      </c>
    </row>
    <row r="47" spans="1:2" x14ac:dyDescent="0.25">
      <c r="A47" s="4" t="str">
        <f>HYPERLINK("https://lichess.org/training/1j4SN")</f>
        <v>https://lichess.org/training/1j4SN</v>
      </c>
      <c r="B47" s="2">
        <v>0</v>
      </c>
    </row>
    <row r="48" spans="1:2" x14ac:dyDescent="0.25">
      <c r="A48" s="4" t="str">
        <f>HYPERLINK("https://lichess.org/training/4I7B1")</f>
        <v>https://lichess.org/training/4I7B1</v>
      </c>
      <c r="B48" s="2">
        <v>1</v>
      </c>
    </row>
    <row r="49" spans="1:2" x14ac:dyDescent="0.25">
      <c r="A49" s="4" t="str">
        <f>HYPERLINK("https://lichess.org/training/09zOx")</f>
        <v>https://lichess.org/training/09zOx</v>
      </c>
      <c r="B49" s="2">
        <v>1</v>
      </c>
    </row>
    <row r="50" spans="1:2" x14ac:dyDescent="0.25">
      <c r="A50" s="4" t="str">
        <f>HYPERLINK("https://lichess.org/training/KEstN")</f>
        <v>https://lichess.org/training/KEstN</v>
      </c>
      <c r="B50" s="2">
        <v>1</v>
      </c>
    </row>
    <row r="51" spans="1:2" x14ac:dyDescent="0.25">
      <c r="A51" s="4" t="str">
        <f>HYPERLINK("https://lichess.org/training/0UI1k")</f>
        <v>https://lichess.org/training/0UI1k</v>
      </c>
      <c r="B51" s="2">
        <v>1</v>
      </c>
    </row>
    <row r="52" spans="1:2" x14ac:dyDescent="0.25">
      <c r="A52" s="4" t="str">
        <f>HYPERLINK("https://lichess.org/training/UNen3")</f>
        <v>https://lichess.org/training/UNen3</v>
      </c>
      <c r="B52" s="2">
        <v>0</v>
      </c>
    </row>
    <row r="53" spans="1:2" x14ac:dyDescent="0.25">
      <c r="A53" s="4" t="str">
        <f>HYPERLINK("https://lichess.org/training/0iLWU")</f>
        <v>https://lichess.org/training/0iLWU</v>
      </c>
      <c r="B53" s="2">
        <v>1</v>
      </c>
    </row>
    <row r="54" spans="1:2" x14ac:dyDescent="0.25">
      <c r="A54" s="4" t="str">
        <f>HYPERLINK("https://lichess.org/training/01Yqt")</f>
        <v>https://lichess.org/training/01Yqt</v>
      </c>
      <c r="B54" s="2">
        <v>0</v>
      </c>
    </row>
    <row r="55" spans="1:2" x14ac:dyDescent="0.25">
      <c r="A55" s="4" t="str">
        <f>HYPERLINK("https://lichess.org/training/0cZmj")</f>
        <v>https://lichess.org/training/0cZmj</v>
      </c>
      <c r="B55" s="2">
        <v>1</v>
      </c>
    </row>
    <row r="56" spans="1:2" x14ac:dyDescent="0.25">
      <c r="A56" s="4" t="str">
        <f>HYPERLINK("https://lichess.org/training/IoX3Z")</f>
        <v>https://lichess.org/training/IoX3Z</v>
      </c>
      <c r="B56" s="2">
        <v>1</v>
      </c>
    </row>
    <row r="57" spans="1:2" x14ac:dyDescent="0.25">
      <c r="A57" s="4" t="str">
        <f>HYPERLINK("https://lichess.org/training/03Msh")</f>
        <v>https://lichess.org/training/03Msh</v>
      </c>
      <c r="B57" s="2">
        <v>1</v>
      </c>
    </row>
    <row r="58" spans="1:2" x14ac:dyDescent="0.25">
      <c r="A58" s="4" t="str">
        <f>HYPERLINK("https://lichess.org/training/0z1e9")</f>
        <v>https://lichess.org/training/0z1e9</v>
      </c>
      <c r="B58" s="2">
        <v>1</v>
      </c>
    </row>
    <row r="59" spans="1:2" x14ac:dyDescent="0.25">
      <c r="A59" s="4" t="str">
        <f>HYPERLINK("https://lichess.org/training/p1t5X")</f>
        <v>https://lichess.org/training/p1t5X</v>
      </c>
      <c r="B59" s="2">
        <v>1</v>
      </c>
    </row>
    <row r="60" spans="1:2" x14ac:dyDescent="0.25">
      <c r="A60" s="4" t="str">
        <f>HYPERLINK("https://lichess.org/training/03l70")</f>
        <v>https://lichess.org/training/03l70</v>
      </c>
      <c r="B60" s="2">
        <v>0</v>
      </c>
    </row>
    <row r="61" spans="1:2" x14ac:dyDescent="0.25">
      <c r="A61" s="4" t="str">
        <f>HYPERLINK("https://lichess.org/training/09ebs")</f>
        <v>https://lichess.org/training/09ebs</v>
      </c>
      <c r="B61" s="2">
        <v>0</v>
      </c>
    </row>
    <row r="62" spans="1:2" x14ac:dyDescent="0.25">
      <c r="A62" s="4" t="str">
        <f>HYPERLINK("https://lichess.org/training/07c5j")</f>
        <v>https://lichess.org/training/07c5j</v>
      </c>
      <c r="B62" s="2">
        <v>1</v>
      </c>
    </row>
    <row r="63" spans="1:2" x14ac:dyDescent="0.25">
      <c r="A63" s="4" t="str">
        <f>HYPERLINK("https://lichess.org/training/30huj")</f>
        <v>https://lichess.org/training/30huj</v>
      </c>
      <c r="B63" s="2">
        <v>1</v>
      </c>
    </row>
    <row r="64" spans="1:2" x14ac:dyDescent="0.25">
      <c r="A64" s="4" t="str">
        <f>HYPERLINK("https://lichess.org/training/05t5o")</f>
        <v>https://lichess.org/training/05t5o</v>
      </c>
      <c r="B64" s="2">
        <v>1</v>
      </c>
    </row>
    <row r="65" spans="1:2" x14ac:dyDescent="0.25">
      <c r="A65" s="4" t="str">
        <f>HYPERLINK("https://lichess.org/training/0pwqn")</f>
        <v>https://lichess.org/training/0pwqn</v>
      </c>
      <c r="B65" s="2">
        <v>0</v>
      </c>
    </row>
    <row r="66" spans="1:2" x14ac:dyDescent="0.25">
      <c r="A66" s="4" t="str">
        <f>HYPERLINK("https://lichess.org/training/omdGx")</f>
        <v>https://lichess.org/training/omdGx</v>
      </c>
      <c r="B66" s="2">
        <v>1</v>
      </c>
    </row>
    <row r="67" spans="1:2" x14ac:dyDescent="0.25">
      <c r="A67" s="4" t="str">
        <f>HYPERLINK("https://lichess.org/training/6jCKX")</f>
        <v>https://lichess.org/training/6jCKX</v>
      </c>
      <c r="B67" s="2">
        <v>1</v>
      </c>
    </row>
    <row r="68" spans="1:2" x14ac:dyDescent="0.25">
      <c r="A68" s="4" t="str">
        <f>HYPERLINK("https://lichess.org/training/00LNB")</f>
        <v>https://lichess.org/training/00LNB</v>
      </c>
      <c r="B68" s="2">
        <v>1</v>
      </c>
    </row>
    <row r="69" spans="1:2" x14ac:dyDescent="0.25">
      <c r="A69" s="4" t="str">
        <f>HYPERLINK("https://lichess.org/training/03ZZt")</f>
        <v>https://lichess.org/training/03ZZt</v>
      </c>
      <c r="B69" s="2">
        <v>1</v>
      </c>
    </row>
    <row r="70" spans="1:2" x14ac:dyDescent="0.25">
      <c r="A70" s="4" t="str">
        <f>HYPERLINK("https://lichess.org/training/04KYy")</f>
        <v>https://lichess.org/training/04KYy</v>
      </c>
      <c r="B70" s="2">
        <v>1</v>
      </c>
    </row>
    <row r="71" spans="1:2" x14ac:dyDescent="0.25">
      <c r="A71" s="4" t="str">
        <f>HYPERLINK("https://lichess.org/training/0lwzF")</f>
        <v>https://lichess.org/training/0lwzF</v>
      </c>
      <c r="B71" s="2">
        <v>1</v>
      </c>
    </row>
    <row r="72" spans="1:2" x14ac:dyDescent="0.25">
      <c r="A72" s="4" t="str">
        <f>HYPERLINK("https://lichess.org/training/0AC3r")</f>
        <v>https://lichess.org/training/0AC3r</v>
      </c>
      <c r="B72" s="2">
        <v>0</v>
      </c>
    </row>
    <row r="73" spans="1:2" x14ac:dyDescent="0.25">
      <c r="A73" s="4" t="str">
        <f>HYPERLINK("https://lichess.org/training/nMIpS")</f>
        <v>https://lichess.org/training/nMIpS</v>
      </c>
      <c r="B73" s="2">
        <v>1</v>
      </c>
    </row>
    <row r="74" spans="1:2" x14ac:dyDescent="0.25">
      <c r="A74" s="4" t="str">
        <f>HYPERLINK("https://lichess.org/training/02n1N")</f>
        <v>https://lichess.org/training/02n1N</v>
      </c>
      <c r="B74" s="2">
        <v>1</v>
      </c>
    </row>
    <row r="75" spans="1:2" x14ac:dyDescent="0.25">
      <c r="A75" s="4" t="str">
        <f>HYPERLINK("https://lichess.org/training/2QOea")</f>
        <v>https://lichess.org/training/2QOea</v>
      </c>
      <c r="B75" s="2">
        <v>0</v>
      </c>
    </row>
    <row r="76" spans="1:2" x14ac:dyDescent="0.25">
      <c r="A76" s="4" t="str">
        <f>HYPERLINK("https://lichess.org/training/63p5t")</f>
        <v>https://lichess.org/training/63p5t</v>
      </c>
      <c r="B76" s="2">
        <v>0</v>
      </c>
    </row>
    <row r="77" spans="1:2" x14ac:dyDescent="0.25">
      <c r="A77" s="4" t="str">
        <f>HYPERLINK("https://lichess.org/training/32Xfi")</f>
        <v>https://lichess.org/training/32Xfi</v>
      </c>
      <c r="B77" s="2">
        <v>1</v>
      </c>
    </row>
    <row r="78" spans="1:2" x14ac:dyDescent="0.25">
      <c r="A78" s="4" t="str">
        <f>HYPERLINK("https://lichess.org/training/3xKNS")</f>
        <v>https://lichess.org/training/3xKNS</v>
      </c>
      <c r="B78" s="2">
        <v>0</v>
      </c>
    </row>
    <row r="79" spans="1:2" x14ac:dyDescent="0.25">
      <c r="A79" s="4" t="str">
        <f>HYPERLINK("https://lichess.org/training/02mMy")</f>
        <v>https://lichess.org/training/02mMy</v>
      </c>
      <c r="B79" s="2">
        <v>1</v>
      </c>
    </row>
    <row r="80" spans="1:2" x14ac:dyDescent="0.25">
      <c r="A80" s="4" t="str">
        <f>HYPERLINK("https://lichess.org/training/01QgP")</f>
        <v>https://lichess.org/training/01QgP</v>
      </c>
      <c r="B80" s="2">
        <v>0</v>
      </c>
    </row>
    <row r="81" spans="1:2" x14ac:dyDescent="0.25">
      <c r="A81" s="4" t="str">
        <f>HYPERLINK("https://lichess.org/training/1DvpJ")</f>
        <v>https://lichess.org/training/1DvpJ</v>
      </c>
      <c r="B81" s="2">
        <v>1</v>
      </c>
    </row>
    <row r="82" spans="1:2" x14ac:dyDescent="0.25">
      <c r="A82" s="4" t="str">
        <f>HYPERLINK("https://lichess.org/training/yZkQ4")</f>
        <v>https://lichess.org/training/yZkQ4</v>
      </c>
      <c r="B82" s="2">
        <v>1</v>
      </c>
    </row>
    <row r="83" spans="1:2" x14ac:dyDescent="0.25">
      <c r="A83" s="4" t="str">
        <f>HYPERLINK("https://lichess.org/training/0AUSe")</f>
        <v>https://lichess.org/training/0AUSe</v>
      </c>
      <c r="B83" s="2">
        <v>1</v>
      </c>
    </row>
    <row r="84" spans="1:2" x14ac:dyDescent="0.25">
      <c r="A84" s="4" t="str">
        <f>HYPERLINK("https://lichess.org/training/4mW9i")</f>
        <v>https://lichess.org/training/4mW9i</v>
      </c>
      <c r="B84" s="2">
        <v>0</v>
      </c>
    </row>
    <row r="85" spans="1:2" x14ac:dyDescent="0.25">
      <c r="A85" s="4" t="str">
        <f>HYPERLINK("https://lichess.org/training/49bmR")</f>
        <v>https://lichess.org/training/49bmR</v>
      </c>
      <c r="B85" s="2">
        <v>1</v>
      </c>
    </row>
    <row r="86" spans="1:2" x14ac:dyDescent="0.25">
      <c r="A86" s="4" t="str">
        <f>HYPERLINK("https://lichess.org/training/uSemx")</f>
        <v>https://lichess.org/training/uSemx</v>
      </c>
      <c r="B86" s="2">
        <v>1</v>
      </c>
    </row>
    <row r="87" spans="1:2" x14ac:dyDescent="0.25">
      <c r="A87" s="4" t="str">
        <f>HYPERLINK("https://lichess.org/training/02MvQ")</f>
        <v>https://lichess.org/training/02MvQ</v>
      </c>
      <c r="B87" s="2">
        <v>0</v>
      </c>
    </row>
    <row r="88" spans="1:2" x14ac:dyDescent="0.25">
      <c r="A88" s="4" t="str">
        <f>HYPERLINK("https://lichess.org/training/0PsJY")</f>
        <v>https://lichess.org/training/0PsJY</v>
      </c>
      <c r="B88" s="2">
        <v>0</v>
      </c>
    </row>
    <row r="89" spans="1:2" x14ac:dyDescent="0.25">
      <c r="A89" s="4" t="str">
        <f>HYPERLINK("https://lichess.org/training/Ae16e")</f>
        <v>https://lichess.org/training/Ae16e</v>
      </c>
      <c r="B89" s="2">
        <v>0</v>
      </c>
    </row>
    <row r="90" spans="1:2" x14ac:dyDescent="0.25">
      <c r="A90" s="4" t="str">
        <f>HYPERLINK("https://lichess.org/training/POqpT")</f>
        <v>https://lichess.org/training/POqpT</v>
      </c>
      <c r="B90" s="2">
        <v>1</v>
      </c>
    </row>
    <row r="91" spans="1:2" x14ac:dyDescent="0.25">
      <c r="A91" s="4" t="str">
        <f>HYPERLINK("https://lichess.org/training/J72b2")</f>
        <v>https://lichess.org/training/J72b2</v>
      </c>
      <c r="B91" s="2">
        <v>1</v>
      </c>
    </row>
    <row r="92" spans="1:2" x14ac:dyDescent="0.25">
      <c r="A92" s="4" t="str">
        <f>HYPERLINK("https://lichess.org/training/4Shkm")</f>
        <v>https://lichess.org/training/4Shkm</v>
      </c>
      <c r="B92" s="2">
        <v>1</v>
      </c>
    </row>
    <row r="93" spans="1:2" x14ac:dyDescent="0.25">
      <c r="A93" s="4" t="str">
        <f>HYPERLINK("https://lichess.org/training/02McK")</f>
        <v>https://lichess.org/training/02McK</v>
      </c>
      <c r="B93" s="2">
        <v>0</v>
      </c>
    </row>
    <row r="94" spans="1:2" x14ac:dyDescent="0.25">
      <c r="A94" s="4" t="str">
        <f>HYPERLINK("https://lichess.org/training/0LnLg")</f>
        <v>https://lichess.org/training/0LnLg</v>
      </c>
      <c r="B94" s="2">
        <v>1</v>
      </c>
    </row>
    <row r="95" spans="1:2" x14ac:dyDescent="0.25">
      <c r="A95" s="4" t="str">
        <f>HYPERLINK("https://lichess.org/training/02OZP")</f>
        <v>https://lichess.org/training/02OZP</v>
      </c>
      <c r="B95" s="2">
        <v>0</v>
      </c>
    </row>
    <row r="96" spans="1:2" x14ac:dyDescent="0.25">
      <c r="A96" s="4" t="str">
        <f>HYPERLINK("https://lichess.org/training/01eqy")</f>
        <v>https://lichess.org/training/01eqy</v>
      </c>
      <c r="B96" s="2">
        <v>1</v>
      </c>
    </row>
    <row r="97" spans="1:2" x14ac:dyDescent="0.25">
      <c r="A97" s="4" t="str">
        <f>HYPERLINK("https://lichess.org/training/0YeyZ")</f>
        <v>https://lichess.org/training/0YeyZ</v>
      </c>
      <c r="B97" s="2">
        <v>1</v>
      </c>
    </row>
    <row r="98" spans="1:2" x14ac:dyDescent="0.25">
      <c r="A98" s="4" t="str">
        <f>HYPERLINK("https://lichess.org/training/0PDj0")</f>
        <v>https://lichess.org/training/0PDj0</v>
      </c>
      <c r="B98" s="2">
        <v>1</v>
      </c>
    </row>
    <row r="99" spans="1:2" x14ac:dyDescent="0.25">
      <c r="A99" s="4" t="str">
        <f>HYPERLINK("https://lichess.org/training/1LwET")</f>
        <v>https://lichess.org/training/1LwET</v>
      </c>
      <c r="B99" s="2">
        <v>1</v>
      </c>
    </row>
    <row r="100" spans="1:2" x14ac:dyDescent="0.25">
      <c r="A100" s="4" t="str">
        <f>HYPERLINK("https://lichess.org/training/01TUk")</f>
        <v>https://lichess.org/training/01TUk</v>
      </c>
      <c r="B100" s="2">
        <v>0</v>
      </c>
    </row>
    <row r="101" spans="1:2" x14ac:dyDescent="0.25">
      <c r="A101" s="4" t="str">
        <f>HYPERLINK("https://lichess.org/training/05HEv")</f>
        <v>https://lichess.org/training/05HEv</v>
      </c>
      <c r="B101" s="2">
        <v>1</v>
      </c>
    </row>
    <row r="102" spans="1:2" x14ac:dyDescent="0.25">
      <c r="A102" s="4" t="str">
        <f>HYPERLINK("https://lichess.org/training/36RVQ")</f>
        <v>https://lichess.org/training/36RVQ</v>
      </c>
      <c r="B102" s="2">
        <v>0</v>
      </c>
    </row>
    <row r="103" spans="1:2" x14ac:dyDescent="0.25">
      <c r="A103" s="4" t="str">
        <f>HYPERLINK("https://lichess.org/training/08Qm1")</f>
        <v>https://lichess.org/training/08Qm1</v>
      </c>
      <c r="B103" s="2">
        <v>1</v>
      </c>
    </row>
    <row r="104" spans="1:2" x14ac:dyDescent="0.25">
      <c r="A104" s="4" t="str">
        <f>HYPERLINK("https://lichess.org/training/0FNHZ")</f>
        <v>https://lichess.org/training/0FNHZ</v>
      </c>
      <c r="B104" s="2">
        <v>1</v>
      </c>
    </row>
    <row r="105" spans="1:2" x14ac:dyDescent="0.25">
      <c r="A105" s="4" t="str">
        <f>HYPERLINK("https://lichess.org/training/EalLo")</f>
        <v>https://lichess.org/training/EalLo</v>
      </c>
      <c r="B105" s="2">
        <v>1</v>
      </c>
    </row>
    <row r="106" spans="1:2" x14ac:dyDescent="0.25">
      <c r="A106" s="4" t="str">
        <f>HYPERLINK("https://lichess.org/training/7sj2r")</f>
        <v>https://lichess.org/training/7sj2r</v>
      </c>
      <c r="B106" s="2">
        <v>1</v>
      </c>
    </row>
    <row r="107" spans="1:2" x14ac:dyDescent="0.25">
      <c r="A107" s="4" t="str">
        <f>HYPERLINK("https://lichess.org/training/00MeO")</f>
        <v>https://lichess.org/training/00MeO</v>
      </c>
      <c r="B107" s="2">
        <v>0</v>
      </c>
    </row>
    <row r="108" spans="1:2" x14ac:dyDescent="0.25">
      <c r="A108" s="4" t="str">
        <f>HYPERLINK("https://lichess.org/training/0YYrM")</f>
        <v>https://lichess.org/training/0YYrM</v>
      </c>
      <c r="B108" s="2">
        <v>1</v>
      </c>
    </row>
    <row r="109" spans="1:2" x14ac:dyDescent="0.25">
      <c r="A109" s="4" t="str">
        <f>HYPERLINK("https://lichess.org/training/Lhm14")</f>
        <v>https://lichess.org/training/Lhm14</v>
      </c>
      <c r="B109" s="2">
        <v>1</v>
      </c>
    </row>
    <row r="110" spans="1:2" x14ac:dyDescent="0.25">
      <c r="A110" s="4" t="str">
        <f>HYPERLINK("https://lichess.org/training/0V5f3")</f>
        <v>https://lichess.org/training/0V5f3</v>
      </c>
      <c r="B110" s="2">
        <v>1</v>
      </c>
    </row>
    <row r="111" spans="1:2" x14ac:dyDescent="0.25">
      <c r="A111" s="4" t="str">
        <f>HYPERLINK("https://lichess.org/training/0SK3g")</f>
        <v>https://lichess.org/training/0SK3g</v>
      </c>
      <c r="B111" s="2">
        <v>1</v>
      </c>
    </row>
    <row r="112" spans="1:2" x14ac:dyDescent="0.25">
      <c r="A112" s="4" t="str">
        <f>HYPERLINK("https://lichess.org/training/1vNaj")</f>
        <v>https://lichess.org/training/1vNaj</v>
      </c>
      <c r="B112" s="2">
        <v>1</v>
      </c>
    </row>
    <row r="113" spans="1:2" x14ac:dyDescent="0.25">
      <c r="A113" s="4" t="str">
        <f>HYPERLINK("https://lichess.org/training/J3e7e")</f>
        <v>https://lichess.org/training/J3e7e</v>
      </c>
      <c r="B113" s="2">
        <v>1</v>
      </c>
    </row>
    <row r="114" spans="1:2" x14ac:dyDescent="0.25">
      <c r="A114" s="4" t="str">
        <f>HYPERLINK("https://lichess.org/training/007eS")</f>
        <v>https://lichess.org/training/007eS</v>
      </c>
      <c r="B114" s="2">
        <v>1</v>
      </c>
    </row>
    <row r="115" spans="1:2" x14ac:dyDescent="0.25">
      <c r="A115" s="4" t="str">
        <f>HYPERLINK("https://lichess.org/training/RzYSQ")</f>
        <v>https://lichess.org/training/RzYSQ</v>
      </c>
      <c r="B115" s="2">
        <v>1</v>
      </c>
    </row>
    <row r="116" spans="1:2" x14ac:dyDescent="0.25">
      <c r="A116" s="4" t="str">
        <f>HYPERLINK("https://lichess.org/training/03lLj")</f>
        <v>https://lichess.org/training/03lLj</v>
      </c>
      <c r="B116" s="2">
        <v>1</v>
      </c>
    </row>
    <row r="117" spans="1:2" x14ac:dyDescent="0.25">
      <c r="A117" s="4" t="str">
        <f>HYPERLINK("https://lichess.org/training/2ahef")</f>
        <v>https://lichess.org/training/2ahef</v>
      </c>
      <c r="B117" s="2">
        <v>1</v>
      </c>
    </row>
    <row r="118" spans="1:2" x14ac:dyDescent="0.25">
      <c r="A118" s="4" t="str">
        <f>HYPERLINK("https://lichess.org/training/0rAY5")</f>
        <v>https://lichess.org/training/0rAY5</v>
      </c>
      <c r="B118" s="2">
        <v>1</v>
      </c>
    </row>
    <row r="119" spans="1:2" x14ac:dyDescent="0.25">
      <c r="A119" s="4" t="str">
        <f>HYPERLINK("https://lichess.org/training/01LsE")</f>
        <v>https://lichess.org/training/01LsE</v>
      </c>
      <c r="B119" s="2">
        <v>1</v>
      </c>
    </row>
    <row r="120" spans="1:2" x14ac:dyDescent="0.25">
      <c r="A120" s="4" t="str">
        <f>HYPERLINK("https://lichess.org/training/03o4m")</f>
        <v>https://lichess.org/training/03o4m</v>
      </c>
      <c r="B120" s="2">
        <v>0</v>
      </c>
    </row>
    <row r="121" spans="1:2" x14ac:dyDescent="0.25">
      <c r="A121" s="4" t="str">
        <f>HYPERLINK("https://lichess.org/training/27nvg")</f>
        <v>https://lichess.org/training/27nvg</v>
      </c>
      <c r="B121" s="2">
        <v>0</v>
      </c>
    </row>
    <row r="122" spans="1:2" x14ac:dyDescent="0.25">
      <c r="A122" s="4" t="str">
        <f>HYPERLINK("https://lichess.org/training/0UFKn")</f>
        <v>https://lichess.org/training/0UFKn</v>
      </c>
      <c r="B122" s="2">
        <v>0</v>
      </c>
    </row>
    <row r="123" spans="1:2" x14ac:dyDescent="0.25">
      <c r="A123" s="4" t="str">
        <f>HYPERLINK("https://lichess.org/training/04uIM")</f>
        <v>https://lichess.org/training/04uIM</v>
      </c>
      <c r="B123" s="2">
        <v>0</v>
      </c>
    </row>
    <row r="124" spans="1:2" x14ac:dyDescent="0.25">
      <c r="A124" s="4" t="str">
        <f>HYPERLINK("https://lichess.org/training/8QocX")</f>
        <v>https://lichess.org/training/8QocX</v>
      </c>
      <c r="B124" s="2">
        <v>1</v>
      </c>
    </row>
    <row r="125" spans="1:2" x14ac:dyDescent="0.25">
      <c r="A125" s="4" t="str">
        <f>HYPERLINK("https://lichess.org/training/2kXOH")</f>
        <v>https://lichess.org/training/2kXOH</v>
      </c>
      <c r="B125" s="2">
        <v>1</v>
      </c>
    </row>
    <row r="126" spans="1:2" x14ac:dyDescent="0.25">
      <c r="A126" s="4" t="str">
        <f>HYPERLINK("https://lichess.org/training/0ghxb")</f>
        <v>https://lichess.org/training/0ghxb</v>
      </c>
      <c r="B126" s="2">
        <v>1</v>
      </c>
    </row>
    <row r="127" spans="1:2" x14ac:dyDescent="0.25">
      <c r="A127" s="4" t="str">
        <f>HYPERLINK("https://lichess.org/training/3gq9d")</f>
        <v>https://lichess.org/training/3gq9d</v>
      </c>
      <c r="B127" s="2">
        <v>1</v>
      </c>
    </row>
    <row r="128" spans="1:2" x14ac:dyDescent="0.25">
      <c r="A128" s="4" t="str">
        <f>HYPERLINK("https://lichess.org/training/0mFAo")</f>
        <v>https://lichess.org/training/0mFAo</v>
      </c>
      <c r="B128" s="2">
        <v>0</v>
      </c>
    </row>
    <row r="129" spans="1:2" x14ac:dyDescent="0.25">
      <c r="A129" s="4" t="str">
        <f>HYPERLINK("https://lichess.org/training/096Lr")</f>
        <v>https://lichess.org/training/096Lr</v>
      </c>
      <c r="B129" s="2">
        <v>1</v>
      </c>
    </row>
    <row r="130" spans="1:2" x14ac:dyDescent="0.25">
      <c r="A130" s="4" t="str">
        <f>HYPERLINK("https://lichess.org/training/2uakt")</f>
        <v>https://lichess.org/training/2uakt</v>
      </c>
      <c r="B130" s="2">
        <v>1</v>
      </c>
    </row>
    <row r="131" spans="1:2" x14ac:dyDescent="0.25">
      <c r="A131" s="4" t="str">
        <f>HYPERLINK("https://lichess.org/training/0YHvG")</f>
        <v>https://lichess.org/training/0YHvG</v>
      </c>
      <c r="B131" s="2">
        <v>0</v>
      </c>
    </row>
    <row r="132" spans="1:2" x14ac:dyDescent="0.25">
      <c r="A132" s="4" t="str">
        <f>HYPERLINK("https://lichess.org/training/1Cj1J")</f>
        <v>https://lichess.org/training/1Cj1J</v>
      </c>
      <c r="B132" s="2">
        <v>1</v>
      </c>
    </row>
    <row r="133" spans="1:2" x14ac:dyDescent="0.25">
      <c r="A133" s="4" t="str">
        <f>HYPERLINK("https://lichess.org/training/0AdGM")</f>
        <v>https://lichess.org/training/0AdGM</v>
      </c>
      <c r="B133" s="2">
        <v>0</v>
      </c>
    </row>
    <row r="134" spans="1:2" x14ac:dyDescent="0.25">
      <c r="A134" s="4" t="str">
        <f>HYPERLINK("https://lichess.org/training/0TAq9")</f>
        <v>https://lichess.org/training/0TAq9</v>
      </c>
      <c r="B134" s="2">
        <v>1</v>
      </c>
    </row>
    <row r="135" spans="1:2" x14ac:dyDescent="0.25">
      <c r="A135" s="4" t="str">
        <f>HYPERLINK("https://lichess.org/training/0PWJd")</f>
        <v>https://lichess.org/training/0PWJd</v>
      </c>
      <c r="B135" s="2">
        <v>1</v>
      </c>
    </row>
    <row r="136" spans="1:2" x14ac:dyDescent="0.25">
      <c r="A136" s="4" t="str">
        <f>HYPERLINK("https://lichess.org/training/IwEOI")</f>
        <v>https://lichess.org/training/IwEOI</v>
      </c>
      <c r="B136" s="2">
        <v>1</v>
      </c>
    </row>
    <row r="137" spans="1:2" x14ac:dyDescent="0.25">
      <c r="A137" s="4" t="str">
        <f>HYPERLINK("https://lichess.org/training/5Gpmb")</f>
        <v>https://lichess.org/training/5Gpmb</v>
      </c>
      <c r="B137" s="2">
        <v>1</v>
      </c>
    </row>
    <row r="138" spans="1:2" x14ac:dyDescent="0.25">
      <c r="A138" s="4" t="str">
        <f>HYPERLINK("https://lichess.org/training/1APTE")</f>
        <v>https://lichess.org/training/1APTE</v>
      </c>
      <c r="B138" s="2">
        <v>1</v>
      </c>
    </row>
    <row r="139" spans="1:2" x14ac:dyDescent="0.25">
      <c r="A139" s="4" t="str">
        <f>HYPERLINK("https://lichess.org/training/0aOUX")</f>
        <v>https://lichess.org/training/0aOUX</v>
      </c>
      <c r="B139" s="2">
        <v>0</v>
      </c>
    </row>
    <row r="140" spans="1:2" x14ac:dyDescent="0.25">
      <c r="A140" s="4" t="str">
        <f>HYPERLINK("https://lichess.org/training/9xVEj")</f>
        <v>https://lichess.org/training/9xVEj</v>
      </c>
      <c r="B140" s="2">
        <v>1</v>
      </c>
    </row>
    <row r="141" spans="1:2" x14ac:dyDescent="0.25">
      <c r="A141" s="4" t="str">
        <f>HYPERLINK("https://lichess.org/training/nZ1wl")</f>
        <v>https://lichess.org/training/nZ1wl</v>
      </c>
      <c r="B141" s="2">
        <v>1</v>
      </c>
    </row>
    <row r="142" spans="1:2" x14ac:dyDescent="0.25">
      <c r="A142" s="4" t="str">
        <f>HYPERLINK("https://lichess.org/training/0tZgG")</f>
        <v>https://lichess.org/training/0tZgG</v>
      </c>
      <c r="B142" s="2">
        <v>0</v>
      </c>
    </row>
    <row r="143" spans="1:2" x14ac:dyDescent="0.25">
      <c r="A143" s="4" t="str">
        <f>HYPERLINK("https://lichess.org/training/00fwM")</f>
        <v>https://lichess.org/training/00fwM</v>
      </c>
      <c r="B143" s="2">
        <v>1</v>
      </c>
    </row>
    <row r="144" spans="1:2" x14ac:dyDescent="0.25">
      <c r="A144" s="4" t="str">
        <f>HYPERLINK("https://lichess.org/training/0Hr7r")</f>
        <v>https://lichess.org/training/0Hr7r</v>
      </c>
      <c r="B144" s="2">
        <v>0</v>
      </c>
    </row>
    <row r="145" spans="1:2" x14ac:dyDescent="0.25">
      <c r="A145" s="4" t="str">
        <f>HYPERLINK("https://lichess.org/training/0R82G")</f>
        <v>https://lichess.org/training/0R82G</v>
      </c>
      <c r="B145" s="2">
        <v>1</v>
      </c>
    </row>
    <row r="146" spans="1:2" x14ac:dyDescent="0.25">
      <c r="A146" s="4" t="str">
        <f>HYPERLINK("https://lichess.org/training/0fVpk")</f>
        <v>https://lichess.org/training/0fVpk</v>
      </c>
      <c r="B146" s="2">
        <v>1</v>
      </c>
    </row>
    <row r="147" spans="1:2" x14ac:dyDescent="0.25">
      <c r="A147" s="4" t="str">
        <f>HYPERLINK("https://lichess.org/training/01a8M")</f>
        <v>https://lichess.org/training/01a8M</v>
      </c>
      <c r="B147" s="2">
        <v>1</v>
      </c>
    </row>
    <row r="148" spans="1:2" x14ac:dyDescent="0.25">
      <c r="A148" s="4" t="str">
        <f>HYPERLINK("https://lichess.org/training/9SkdY")</f>
        <v>https://lichess.org/training/9SkdY</v>
      </c>
      <c r="B148" s="2">
        <v>0</v>
      </c>
    </row>
    <row r="149" spans="1:2" x14ac:dyDescent="0.25">
      <c r="A149" s="4" t="str">
        <f>HYPERLINK("https://lichess.org/training/0NYdn")</f>
        <v>https://lichess.org/training/0NYdn</v>
      </c>
      <c r="B149" s="2">
        <v>1</v>
      </c>
    </row>
    <row r="150" spans="1:2" x14ac:dyDescent="0.25">
      <c r="A150" s="4" t="str">
        <f>HYPERLINK("https://lichess.org/training/0PMYz")</f>
        <v>https://lichess.org/training/0PMYz</v>
      </c>
      <c r="B150" s="2">
        <v>1</v>
      </c>
    </row>
    <row r="151" spans="1:2" x14ac:dyDescent="0.25">
      <c r="A151" s="4" t="str">
        <f>HYPERLINK("https://lichess.org/training/03shw")</f>
        <v>https://lichess.org/training/03shw</v>
      </c>
      <c r="B151" s="2">
        <v>1</v>
      </c>
    </row>
    <row r="152" spans="1:2" x14ac:dyDescent="0.25">
      <c r="A152" s="4" t="str">
        <f>HYPERLINK("https://lichess.org/training/2xvqk")</f>
        <v>https://lichess.org/training/2xvqk</v>
      </c>
      <c r="B152" s="2">
        <v>0</v>
      </c>
    </row>
    <row r="153" spans="1:2" x14ac:dyDescent="0.25">
      <c r="A153" s="4" t="str">
        <f>HYPERLINK("https://lichess.org/training/0qyld")</f>
        <v>https://lichess.org/training/0qyld</v>
      </c>
      <c r="B153" s="2">
        <v>1</v>
      </c>
    </row>
    <row r="154" spans="1:2" x14ac:dyDescent="0.25">
      <c r="A154" s="4" t="str">
        <f>HYPERLINK("https://lichess.org/training/0Etlj")</f>
        <v>https://lichess.org/training/0Etlj</v>
      </c>
      <c r="B154" s="2">
        <v>1</v>
      </c>
    </row>
    <row r="155" spans="1:2" x14ac:dyDescent="0.25">
      <c r="A155" s="4" t="str">
        <f>HYPERLINK("https://lichess.org/training/0US1k")</f>
        <v>https://lichess.org/training/0US1k</v>
      </c>
      <c r="B155" s="2">
        <v>1</v>
      </c>
    </row>
  </sheetData>
  <hyperlinks>
    <hyperlink ref="A2" r:id="rId1" display="https://lichess.org/training/05mKc" xr:uid="{EF67EB56-0FEC-4D31-A1DA-FE30D0E767BA}"/>
    <hyperlink ref="A3" r:id="rId2" display="https://lichess.org/training/065js" xr:uid="{D24A324E-8510-404D-B22B-AF0D8CCD569B}"/>
    <hyperlink ref="A4" r:id="rId3" display="https://lichess.org/training/0Ppq8" xr:uid="{DD4C870B-D8B8-4BBD-ACC1-7255985934D3}"/>
    <hyperlink ref="A5" r:id="rId4" display="https://lichess.org/training/FnY1u" xr:uid="{EDD2B477-D962-4463-AECF-66938D88093D}"/>
    <hyperlink ref="A6" r:id="rId5" display="https://lichess.org/training/Khv4K" xr:uid="{D4C4CEA1-E3F4-4373-A076-1DAF00CA46EC}"/>
    <hyperlink ref="A7" r:id="rId6" display="https://lichess.org/training/10n8W" xr:uid="{82F2B1B0-7D56-43C5-978B-8D216722C8BF}"/>
    <hyperlink ref="A8" r:id="rId7" display="https://lichess.org/training/7ycLG" xr:uid="{AEB63C94-FFBD-4887-A2F1-AB2572B34D9C}"/>
    <hyperlink ref="A9" r:id="rId8" display="https://lichess.org/training/0CcpF" xr:uid="{966ACCDA-F3B6-4818-A95E-A8E5B71D904A}"/>
    <hyperlink ref="A10" r:id="rId9" display="https://lichess.org/training/01eLD" xr:uid="{4EE767F6-1EE2-4A4C-A912-C6960F8DABF6}"/>
    <hyperlink ref="A11" r:id="rId10" display="https://lichess.org/training/DTf4k" xr:uid="{CF3772B5-3395-4251-9CBA-7F16E42B2775}"/>
    <hyperlink ref="A12" r:id="rId11" display="https://lichess.org/training/1YG01" xr:uid="{9026AD80-CC8F-40A7-866C-8F543C7D980E}"/>
    <hyperlink ref="A13" r:id="rId12" display="https://lichess.org/training/0cYZf" xr:uid="{4C88B4AB-57BF-4EBA-9EB2-8BA8F5F06964}"/>
    <hyperlink ref="A14" r:id="rId13" display="https://lichess.org/training/0TCVu" xr:uid="{8E998E8F-D89C-4177-B284-3ED263890759}"/>
    <hyperlink ref="A15" r:id="rId14" display="https://lichess.org/training/01qI9" xr:uid="{0F92910E-4D27-46EB-8779-A96FB6E9BB3A}"/>
    <hyperlink ref="A16" r:id="rId15" display="https://lichess.org/training/04wro" xr:uid="{4C3404F9-18B8-4000-811E-1947DAB7C0CC}"/>
    <hyperlink ref="A17" r:id="rId16" display="https://lichess.org/training/sq3JU" xr:uid="{AAF2F26D-8962-41FB-BD83-401A96B01329}"/>
    <hyperlink ref="A18" r:id="rId17" display="https://lichess.org/training/0XERb" xr:uid="{8ECC0A6B-33B8-489C-A28A-9481DDF8CE85}"/>
    <hyperlink ref="A19" r:id="rId18" display="https://lichess.org/training/13qno" xr:uid="{E86BA735-FC12-4922-BC01-5F41BA432438}"/>
    <hyperlink ref="A20" r:id="rId19" display="https://lichess.org/training/AQ0T8" xr:uid="{54C3D0E1-4071-4DBA-AE42-5A61F1EAB3DA}"/>
    <hyperlink ref="A21" r:id="rId20" display="https://lichess.org/training/1XeuS" xr:uid="{835E42BD-E5FD-4E1F-9D50-85F8481626F5}"/>
    <hyperlink ref="A22" r:id="rId21" display="https://lichess.org/training/0BpNz" xr:uid="{605BCF1A-7D54-438E-8DF8-072E903F376F}"/>
    <hyperlink ref="A23" r:id="rId22" display="https://lichess.org/training/i8XRo" xr:uid="{6E07DCFB-6C3C-4E01-B2AF-04BC8706340B}"/>
    <hyperlink ref="A24" r:id="rId23" display="https://lichess.org/training/0QNfR" xr:uid="{AE6A5E30-BB56-4950-A8A3-00163553EAC3}"/>
    <hyperlink ref="A25" r:id="rId24" display="https://lichess.org/training/oYRyC" xr:uid="{93E64A80-B463-437A-8571-B0E563793429}"/>
    <hyperlink ref="A26" r:id="rId25" display="https://lichess.org/training/02CX1" xr:uid="{50BE556B-46B2-4DB7-9695-66E0F2A015E2}"/>
    <hyperlink ref="A27" r:id="rId26" display="https://lichess.org/training/06loL" xr:uid="{4E48659F-F2A8-44E9-92E8-AAF196F65BF6}"/>
    <hyperlink ref="A28" r:id="rId27" display="https://lichess.org/training/3YDY0" xr:uid="{D935C3E7-4A44-490E-BFC1-5524A58D6460}"/>
    <hyperlink ref="A29" r:id="rId28" display="https://lichess.org/training/06Ehn" xr:uid="{896D3A79-B2EB-4052-90C1-B4DD4C603EA5}"/>
    <hyperlink ref="A30" r:id="rId29" display="https://lichess.org/training/01VQD" xr:uid="{06D6F1F0-7FA0-4AD8-8C3C-DD2B155DC3B9}"/>
    <hyperlink ref="A31" r:id="rId30" display="https://lichess.org/training/04HVI" xr:uid="{EA4BB375-0BAD-4AA2-81C3-2FCF68BB172E}"/>
    <hyperlink ref="A32" r:id="rId31" display="https://lichess.org/training/VGEZg" xr:uid="{8430295C-574C-4882-BDD1-203C0852608F}"/>
    <hyperlink ref="A33" r:id="rId32" display="https://lichess.org/training/24B5V" xr:uid="{5F85B70E-9356-488B-9C1E-CE76E54D391A}"/>
    <hyperlink ref="A34" r:id="rId33" display="https://lichess.org/training/VnI6U" xr:uid="{8C2388CA-27DF-40DA-889E-4C790B229197}"/>
    <hyperlink ref="A35" r:id="rId34" display="https://lichess.org/training/0Ht7i" xr:uid="{4ECE25F6-4C9D-4BD9-8178-2C9F3679D5DA}"/>
    <hyperlink ref="A36" r:id="rId35" display="https://lichess.org/training/0sWmm" xr:uid="{5C8A65F3-D62C-46B4-BD2D-2CE44E5E2AF2}"/>
    <hyperlink ref="A37" r:id="rId36" display="https://lichess.org/training/0QH2I" xr:uid="{C6748481-5895-4E2A-A579-6CB9FCE3B810}"/>
    <hyperlink ref="A38" r:id="rId37" display="https://lichess.org/training/9S6dq" xr:uid="{A187769B-2C65-49AB-9755-066F299A7F2F}"/>
    <hyperlink ref="A39" r:id="rId38" display="https://lichess.org/training/27hbi" xr:uid="{4C837C5D-7A72-4C36-9FCB-22A604918599}"/>
    <hyperlink ref="A40" r:id="rId39" display="https://lichess.org/training/1UYMX" xr:uid="{798E7DBF-86CE-40EC-9AD6-49CA72513C44}"/>
    <hyperlink ref="A41" r:id="rId40" display="https://lichess.org/training/0tYxP" xr:uid="{F3AD306F-2F8F-45FF-8FE4-4DE6F7D944A1}"/>
    <hyperlink ref="A42" r:id="rId41" display="https://lichess.org/training/9zfYG" xr:uid="{BC3FA131-A14C-4AA3-9AC9-4F157042F635}"/>
    <hyperlink ref="A43" r:id="rId42" display="https://lichess.org/training/05CdA" xr:uid="{3A703828-3719-486C-B596-7F0F02F1B565}"/>
    <hyperlink ref="A44" r:id="rId43" display="https://lichess.org/training/2ExPD" xr:uid="{E9E6A08D-027C-4B1F-9EC3-502A7F74C538}"/>
    <hyperlink ref="A45" r:id="rId44" display="https://lichess.org/training/27vZt" xr:uid="{3100A8B5-4029-4974-82B2-E006198616FB}"/>
    <hyperlink ref="A46" r:id="rId45" display="https://lichess.org/training/178Mo" xr:uid="{9911CBED-ECE1-4169-AC49-0B032FD6CCEB}"/>
    <hyperlink ref="A47" r:id="rId46" display="https://lichess.org/training/1j4SN" xr:uid="{B42C33E7-53FC-4A6F-BDB2-4A607D1A5F56}"/>
    <hyperlink ref="A48" r:id="rId47" display="https://lichess.org/training/4I7B1" xr:uid="{6335F5B3-9A78-46B4-84F0-789308B6E7FA}"/>
    <hyperlink ref="A49" r:id="rId48" display="https://lichess.org/training/09zOx" xr:uid="{DB9DABA5-3B43-4450-9734-D5F18635A936}"/>
    <hyperlink ref="A50" r:id="rId49" display="https://lichess.org/training/KEstN" xr:uid="{AA052D92-C1D9-4466-AFC9-D6A1C1E868F9}"/>
    <hyperlink ref="A51" r:id="rId50" display="https://lichess.org/training/0UI1k" xr:uid="{6FCD391F-A8AF-4329-A63A-3A4A1198B1F7}"/>
    <hyperlink ref="A52" r:id="rId51" display="https://lichess.org/training/UNen3" xr:uid="{BA9CC484-5BAD-4FE3-B3C1-40AE8A2E3D68}"/>
    <hyperlink ref="A53" r:id="rId52" display="https://lichess.org/training/0iLWU" xr:uid="{CAA3D5B3-8DFC-488E-AFB2-8ED093084786}"/>
    <hyperlink ref="A54" r:id="rId53" display="https://lichess.org/training/01Yqt" xr:uid="{D3A2E91D-4C1A-4DCA-9D87-1100C560EBF4}"/>
    <hyperlink ref="A55" r:id="rId54" display="https://lichess.org/training/0cZmj" xr:uid="{E7897F9D-051A-49B0-861E-B6650A7A4CBC}"/>
    <hyperlink ref="A56" r:id="rId55" display="https://lichess.org/training/IoX3Z" xr:uid="{39981347-8053-4D1F-80AE-AE245083C2EF}"/>
    <hyperlink ref="A57" r:id="rId56" display="https://lichess.org/training/03Msh" xr:uid="{C3BCB64F-9758-40A7-A994-029B4C7C5457}"/>
    <hyperlink ref="A58" r:id="rId57" display="https://lichess.org/training/0z1e9" xr:uid="{E478D933-76A1-4F28-9449-76D37F6CBE05}"/>
    <hyperlink ref="A59" r:id="rId58" display="https://lichess.org/training/p1t5X" xr:uid="{E7143A08-48CE-4DA8-B5E4-F641FDCE1AF6}"/>
    <hyperlink ref="A60" r:id="rId59" display="https://lichess.org/training/03l70" xr:uid="{5DE857AA-6576-4DC3-96A9-79658EB0AA90}"/>
    <hyperlink ref="A61" r:id="rId60" display="https://lichess.org/training/09ebs" xr:uid="{4A625729-95FD-4962-BE83-D1A5A45267E1}"/>
    <hyperlink ref="A62" r:id="rId61" display="https://lichess.org/training/07c5j" xr:uid="{3455DE49-A822-4E36-9396-D604668CA222}"/>
    <hyperlink ref="A63" r:id="rId62" display="https://lichess.org/training/30huj" xr:uid="{B4BA082E-B358-4FC4-B4FB-EBF01EF9845E}"/>
    <hyperlink ref="A64" r:id="rId63" display="https://lichess.org/training/05t5o" xr:uid="{DDAAFC37-FDBB-454A-A666-2A74D39FE4F4}"/>
    <hyperlink ref="A65" r:id="rId64" display="https://lichess.org/training/0pwqn" xr:uid="{561EBEEF-339F-4038-8E85-011D8623E06C}"/>
    <hyperlink ref="A66" r:id="rId65" display="https://lichess.org/training/omdGx" xr:uid="{807D7A0F-3D6D-451A-929B-B955FD4B103A}"/>
    <hyperlink ref="A67" r:id="rId66" display="https://lichess.org/training/6jCKX" xr:uid="{C7C4EC6F-A609-42FF-9B17-6D46D700EE83}"/>
    <hyperlink ref="A68" r:id="rId67" display="https://lichess.org/training/00LNB" xr:uid="{ED60B396-9B38-4F84-BF7D-D0DA4C281835}"/>
    <hyperlink ref="A69" r:id="rId68" display="https://lichess.org/training/03ZZt" xr:uid="{A4A869DC-DAF5-43E0-B5CF-327A88925885}"/>
    <hyperlink ref="A70" r:id="rId69" display="https://lichess.org/training/04KYy" xr:uid="{0F0A5C5E-2725-435E-A24A-687EBF0A302A}"/>
    <hyperlink ref="A71" r:id="rId70" display="https://lichess.org/training/0lwzF" xr:uid="{EAB94E97-066B-45E3-85CC-DE00595BF41E}"/>
    <hyperlink ref="A72" r:id="rId71" display="https://lichess.org/training/0AC3r" xr:uid="{E33A19CF-76F1-40D2-AF13-8C9F1359694C}"/>
    <hyperlink ref="A73" r:id="rId72" display="https://lichess.org/training/nMIpS" xr:uid="{F5A6EF82-778E-4FC9-8D9D-07D37B640A41}"/>
    <hyperlink ref="A74" r:id="rId73" display="https://lichess.org/training/02n1N" xr:uid="{4FFAD8AB-D18A-487C-A7F7-B231811F8838}"/>
    <hyperlink ref="A75" r:id="rId74" display="https://lichess.org/training/2QOea" xr:uid="{696D2F1E-DF8C-4E5C-90C3-4688F1815ECE}"/>
    <hyperlink ref="A76" r:id="rId75" display="https://lichess.org/training/63p5t" xr:uid="{88858F09-889A-448B-9389-E96C93F71537}"/>
    <hyperlink ref="A77" r:id="rId76" display="https://lichess.org/training/32Xfi" xr:uid="{F5423754-A15E-4850-B451-D25A4BE3D0B2}"/>
    <hyperlink ref="A78" r:id="rId77" display="https://lichess.org/training/3xKNS" xr:uid="{C69D5515-3CFF-4815-8F33-5F3115F4509E}"/>
    <hyperlink ref="A79" r:id="rId78" display="https://lichess.org/training/02mMy" xr:uid="{F5B1D3DD-8648-4F67-9091-4FFB23A59E52}"/>
    <hyperlink ref="A80" r:id="rId79" display="https://lichess.org/training/01QgP" xr:uid="{3E05C18F-334C-4637-BACA-433B75161F69}"/>
    <hyperlink ref="A81" r:id="rId80" display="https://lichess.org/training/1DvpJ" xr:uid="{8FE28FE4-FFED-4C51-B0A5-9DCF086C0349}"/>
    <hyperlink ref="A82" r:id="rId81" display="https://lichess.org/training/yZkQ4" xr:uid="{392F2397-5930-4AA4-B31D-40A3C86AC237}"/>
    <hyperlink ref="A83" r:id="rId82" display="https://lichess.org/training/0AUSe" xr:uid="{78FD3DFF-08BA-48C8-9EC6-253983D7772A}"/>
    <hyperlink ref="A84" r:id="rId83" display="https://lichess.org/training/4mW9i" xr:uid="{D1CFE95D-07B0-4850-9643-1A8F28162E55}"/>
    <hyperlink ref="A85" r:id="rId84" display="https://lichess.org/training/49bmR" xr:uid="{B30EA14C-A14B-43A7-8AB6-B957AA0D7E42}"/>
    <hyperlink ref="A86" r:id="rId85" display="https://lichess.org/training/uSemx" xr:uid="{1D1E8638-8D97-490F-A989-620BB95B50C8}"/>
    <hyperlink ref="A87" r:id="rId86" display="https://lichess.org/training/02MvQ" xr:uid="{BF62D6D1-95A5-4B38-9AF0-10E03BF1E2C1}"/>
    <hyperlink ref="A88" r:id="rId87" display="https://lichess.org/training/0PsJY" xr:uid="{78C46360-4B61-4B53-A068-1EA46B116185}"/>
    <hyperlink ref="A89" r:id="rId88" display="https://lichess.org/training/Ae16e" xr:uid="{4863DCF8-D00C-47F3-B6FF-E10C0E9224D4}"/>
    <hyperlink ref="A90" r:id="rId89" display="https://lichess.org/training/POqpT" xr:uid="{F32CABCA-91C3-48B0-B45E-4066C3211C26}"/>
    <hyperlink ref="A91" r:id="rId90" display="https://lichess.org/training/J72b2" xr:uid="{8DD86C01-5FE8-4585-A29E-81F1675246E4}"/>
    <hyperlink ref="A92" r:id="rId91" display="https://lichess.org/training/4Shkm" xr:uid="{42865760-4ABA-4B73-BF73-7903EDF1DFAA}"/>
    <hyperlink ref="A93" r:id="rId92" display="https://lichess.org/training/02McK" xr:uid="{C2F0CF88-68F4-4A68-ADF5-C88F068BF802}"/>
    <hyperlink ref="A94" r:id="rId93" display="https://lichess.org/training/0LnLg" xr:uid="{910A45CB-E49B-4C28-91BC-4394AD5954D5}"/>
    <hyperlink ref="A95" r:id="rId94" display="https://lichess.org/training/02OZP" xr:uid="{134B5C2C-D580-4F27-8F66-1432CC419A7B}"/>
    <hyperlink ref="A96" r:id="rId95" display="https://lichess.org/training/01eqy" xr:uid="{63D28C6C-405F-4D4D-8B87-FDE6626CD94E}"/>
    <hyperlink ref="A97" r:id="rId96" display="https://lichess.org/training/0YeyZ" xr:uid="{42F6CD28-8986-49BE-B4A5-BF75B615C9EC}"/>
    <hyperlink ref="A98" r:id="rId97" display="https://lichess.org/training/0PDj0" xr:uid="{8ED72E7D-7C5A-4D5E-957D-A4D2D539F928}"/>
    <hyperlink ref="A99" r:id="rId98" display="https://lichess.org/training/1LwET" xr:uid="{9D67543A-A0FC-49DF-A5EB-7DDBD977BBC8}"/>
    <hyperlink ref="A100" r:id="rId99" display="https://lichess.org/training/01TUk" xr:uid="{EB43B959-E8E4-417C-B83D-5CFF718F5FF2}"/>
    <hyperlink ref="A101" r:id="rId100" display="https://lichess.org/training/05HEv" xr:uid="{CE87AE44-F151-4B3B-88F9-0B6056C6BF87}"/>
    <hyperlink ref="A102" r:id="rId101" display="https://lichess.org/training/36RVQ" xr:uid="{5EBF27D3-908F-40D7-9586-936742D006E8}"/>
    <hyperlink ref="A103" r:id="rId102" display="https://lichess.org/training/08Qm1" xr:uid="{C485164F-2930-4D70-AE0E-35370E9E8807}"/>
    <hyperlink ref="A104" r:id="rId103" display="https://lichess.org/training/0FNHZ" xr:uid="{39F175B0-C391-4E4D-9878-46C8139EAAF5}"/>
    <hyperlink ref="A105" r:id="rId104" display="https://lichess.org/training/EalLo" xr:uid="{55BD8EA9-D6AB-41CF-BBBE-9889214A063E}"/>
    <hyperlink ref="A106" r:id="rId105" display="https://lichess.org/training/7sj2r" xr:uid="{10031725-AAC7-419D-9AB8-46B7844923D7}"/>
    <hyperlink ref="A107" r:id="rId106" display="https://lichess.org/training/00MeO" xr:uid="{948A7C88-EC0E-4E13-93B9-AD27ABC68F72}"/>
    <hyperlink ref="A108" r:id="rId107" display="https://lichess.org/training/0YYrM" xr:uid="{101711CE-6309-41DA-9B86-3950B40DF872}"/>
    <hyperlink ref="A109" r:id="rId108" display="https://lichess.org/training/Lhm14" xr:uid="{B87DB6CA-C8CA-4376-8194-8377E743CEDC}"/>
    <hyperlink ref="A110" r:id="rId109" display="https://lichess.org/training/0V5f3" xr:uid="{BE40AD8B-225B-4E94-9F1B-A61037B1D205}"/>
    <hyperlink ref="A111" r:id="rId110" display="https://lichess.org/training/0SK3g" xr:uid="{366EE2CA-6BC6-4304-831A-1B81893A6B9D}"/>
    <hyperlink ref="A112" r:id="rId111" display="https://lichess.org/training/1vNaj" xr:uid="{617EA524-D0DB-43E3-83A5-9216965A598F}"/>
    <hyperlink ref="A113" r:id="rId112" display="https://lichess.org/training/J3e7e" xr:uid="{C02CD30F-4E90-46BD-A7B8-9630EA3820D3}"/>
    <hyperlink ref="A114" r:id="rId113" display="https://lichess.org/training/007eS" xr:uid="{8B968A57-B01F-44D0-805A-C0112C87FD17}"/>
    <hyperlink ref="A115" r:id="rId114" display="https://lichess.org/training/RzYSQ" xr:uid="{8F74469C-8A66-4C73-AF0C-2668C1C02296}"/>
    <hyperlink ref="A116" r:id="rId115" display="https://lichess.org/training/03lLj" xr:uid="{24EB2417-AD51-43D1-BC39-86D25D81AA85}"/>
    <hyperlink ref="A117" r:id="rId116" display="https://lichess.org/training/2ahef" xr:uid="{E9B0CB35-EB72-4848-88B8-EB71D393A195}"/>
    <hyperlink ref="A118" r:id="rId117" display="https://lichess.org/training/0rAY5" xr:uid="{230DF116-9CAF-431B-8500-16C34107FDD7}"/>
    <hyperlink ref="A119" r:id="rId118" display="https://lichess.org/training/01LsE" xr:uid="{72F11383-CC21-4A12-A0A3-AF78EE10CFDC}"/>
    <hyperlink ref="A120" r:id="rId119" display="https://lichess.org/training/03o4m" xr:uid="{AF3C129B-8C38-44EF-8464-50B4BF6C3300}"/>
    <hyperlink ref="A121" r:id="rId120" display="https://lichess.org/training/27nvg" xr:uid="{942425FE-C412-47B3-A260-DAB3A8699CD6}"/>
    <hyperlink ref="A122" r:id="rId121" display="https://lichess.org/training/0UFKn" xr:uid="{A03088A7-7E61-4AA5-B46C-941E2F5C4853}"/>
    <hyperlink ref="A123" r:id="rId122" display="https://lichess.org/training/04uIM" xr:uid="{86EB4C3A-37A8-490B-AB28-40415F09D9FC}"/>
    <hyperlink ref="A124" r:id="rId123" display="https://lichess.org/training/8QocX" xr:uid="{E167FC26-CB69-4F74-83BA-70D5F35F26F9}"/>
    <hyperlink ref="A125" r:id="rId124" display="https://lichess.org/training/2kXOH" xr:uid="{6E02E61F-0751-4FFC-83B7-E225B9920667}"/>
    <hyperlink ref="A126" r:id="rId125" display="https://lichess.org/training/0ghxb" xr:uid="{6E915CA5-7DF4-4A24-9456-13F9C754C118}"/>
    <hyperlink ref="A127" r:id="rId126" display="https://lichess.org/training/3gq9d" xr:uid="{70AD29C9-F470-4D42-BB42-BFFAA2AC3C3D}"/>
    <hyperlink ref="A128" r:id="rId127" display="https://lichess.org/training/0mFAo" xr:uid="{154A61D6-0D79-4308-B943-F71A5D3E540C}"/>
    <hyperlink ref="A129" r:id="rId128" display="https://lichess.org/training/096Lr" xr:uid="{51E3127E-A046-48BE-9F09-0195A3B8FC54}"/>
    <hyperlink ref="A130" r:id="rId129" display="https://lichess.org/training/2uakt" xr:uid="{5CD49D1C-EE2C-43BF-9788-27B808BC1C9C}"/>
    <hyperlink ref="A131" r:id="rId130" display="https://lichess.org/training/0YHvG" xr:uid="{CF691143-DF9C-41F0-BD12-F4EABEA4B33B}"/>
    <hyperlink ref="A132" r:id="rId131" display="https://lichess.org/training/1Cj1J" xr:uid="{054D8120-DB1C-4910-9611-FBFAB657B858}"/>
    <hyperlink ref="A133" r:id="rId132" display="https://lichess.org/training/0AdGM" xr:uid="{AB6F1434-F8A5-46A9-AB7F-D8BD9A979B50}"/>
    <hyperlink ref="A134" r:id="rId133" display="https://lichess.org/training/0TAq9" xr:uid="{A8353248-A17E-4FD9-8AAD-C83CCFB4B6BF}"/>
    <hyperlink ref="A135" r:id="rId134" display="https://lichess.org/training/0PWJd" xr:uid="{BDFE24C4-AEB4-4A92-9D28-86B480F3C7D9}"/>
    <hyperlink ref="A136" r:id="rId135" display="https://lichess.org/training/IwEOI" xr:uid="{70313789-4844-4BAD-9767-3D261905019B}"/>
    <hyperlink ref="A137" r:id="rId136" display="https://lichess.org/training/5Gpmb" xr:uid="{A055ED80-2C27-488D-A2E3-C851CD2789D0}"/>
    <hyperlink ref="A138" r:id="rId137" display="https://lichess.org/training/1APTE" xr:uid="{D7FB84B8-48A1-4287-89DE-F323C5A799DF}"/>
    <hyperlink ref="A139" r:id="rId138" display="https://lichess.org/training/0aOUX" xr:uid="{D7A061D8-A71B-4098-9CA8-25889D78E836}"/>
    <hyperlink ref="A140" r:id="rId139" display="https://lichess.org/training/9xVEj" xr:uid="{F10C863D-47A5-49F5-B180-F95226DA9D2E}"/>
    <hyperlink ref="A141" r:id="rId140" display="https://lichess.org/training/nZ1wl" xr:uid="{484E3B0B-8CE1-4826-8A44-FCFDD6DD92AF}"/>
    <hyperlink ref="A142" r:id="rId141" display="https://lichess.org/training/0tZgG" xr:uid="{25C92F83-E829-49A5-B3A6-BD637E265C5A}"/>
    <hyperlink ref="A143" r:id="rId142" display="https://lichess.org/training/00fwM" xr:uid="{7FA10C3F-E557-42C6-80EB-CE7E71B746A5}"/>
    <hyperlink ref="A144" r:id="rId143" display="https://lichess.org/training/0Hr7r" xr:uid="{E6371244-FA88-41A1-9743-EF83FF774EA4}"/>
    <hyperlink ref="A145" r:id="rId144" display="https://lichess.org/training/0R82G" xr:uid="{6DD399C1-45A5-44FF-80AD-4B3EB08CC28A}"/>
    <hyperlink ref="A146" r:id="rId145" display="https://lichess.org/training/0fVpk" xr:uid="{9AF1F864-1824-46F9-911B-36C573EC7A8E}"/>
    <hyperlink ref="A147" r:id="rId146" display="https://lichess.org/training/01a8M" xr:uid="{BF1AA43F-17CA-404F-8D48-182B451676DD}"/>
    <hyperlink ref="A148" r:id="rId147" display="https://lichess.org/training/9SkdY" xr:uid="{A1EC88EE-7B55-4BD2-AD7A-E49A6ADD852D}"/>
    <hyperlink ref="A149" r:id="rId148" display="https://lichess.org/training/0NYdn" xr:uid="{4047D456-4508-44BF-8699-10E060981DDA}"/>
    <hyperlink ref="A150" r:id="rId149" display="https://lichess.org/training/0PMYz" xr:uid="{355025FE-0663-4A56-A3E3-46A751CE3013}"/>
    <hyperlink ref="A151" r:id="rId150" display="https://lichess.org/training/03shw" xr:uid="{ED3EA8CF-934C-4560-B1BB-810593112B89}"/>
    <hyperlink ref="A152" r:id="rId151" display="https://lichess.org/training/2xvqk" xr:uid="{654A2AB7-6615-455D-AFD4-E0C6071FFC7C}"/>
    <hyperlink ref="A153" r:id="rId152" display="https://lichess.org/training/0qyld" xr:uid="{019E1D0E-AD02-4F39-BBDC-B5DEAE14D0EA}"/>
    <hyperlink ref="A154" r:id="rId153" display="https://lichess.org/training/0Etlj" xr:uid="{A9E5CE9F-E2D0-4AE4-95FD-9E5B3D910B55}"/>
    <hyperlink ref="A155" r:id="rId154" display="https://lichess.org/training/0US1k" xr:uid="{3338CAD5-7EAB-4C76-8DCF-5BB2EE3E6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Sander</dc:creator>
  <cp:lastModifiedBy>Luca Sander</cp:lastModifiedBy>
  <dcterms:created xsi:type="dcterms:W3CDTF">2024-03-27T21:31:15Z</dcterms:created>
  <dcterms:modified xsi:type="dcterms:W3CDTF">2024-03-27T21:33:42Z</dcterms:modified>
</cp:coreProperties>
</file>