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9cf7d11524522d6/Dokumente/"/>
    </mc:Choice>
  </mc:AlternateContent>
  <xr:revisionPtr revIDLastSave="3" documentId="8_{BB740C78-95D0-4F5B-9483-2D8B6904585A}" xr6:coauthVersionLast="47" xr6:coauthVersionMax="47" xr10:uidLastSave="{E24ACC7B-B7D4-4F52-88E9-B44D033F65C1}"/>
  <bookViews>
    <workbookView xWindow="-98" yWindow="-98" windowWidth="22695" windowHeight="1447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A28" i="1" l="1"/>
  <c r="A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<sst xmlns="http://schemas.openxmlformats.org/spreadsheetml/2006/main" count="2" uniqueCount="2">
  <si>
    <t>PuzzleLink</t>
  </si>
  <si>
    <t>Richtig(1) oder Falsch(0)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</si>
</sst>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6"/>
  <sheetViews>
    <sheetView tabSelected="1" topLeftCell="A133" workbookViewId="0">
      <selection activeCell="E160" sqref="E160"/>
    </sheetView>
  </sheetViews>
  <sheetFormatPr baseColWidth="10" defaultColWidth="9.06640625" defaultRowHeight="14.25" x14ac:dyDescent="0.45"/>
  <sheetData>
    <row r="1" spans="1:2" x14ac:dyDescent="0.45">
      <c r="A1" s="1" t="s">
        <v>0</v>
      </c>
      <c r="B1" s="1" t="s">
        <v>1</v>
      </c>
    </row>
    <row r="2" spans="1:2" x14ac:dyDescent="0.45">
      <c r="A2" t="str">
        <f>HYPERLINK("https://lichess.org/training/082vc")</f>
        <v>https://lichess.org/training/082vc</v>
      </c>
      <c r="B2">
        <v>1</v>
      </c>
    </row>
    <row r="3" spans="1:2" x14ac:dyDescent="0.45">
      <c r="A3" t="str">
        <f>HYPERLINK("https://lichess.org/training/0Scj7")</f>
        <v>https://lichess.org/training/0Scj7</v>
      </c>
      <c r="B3">
        <v>1</v>
      </c>
    </row>
    <row r="4" spans="1:2" x14ac:dyDescent="0.45">
      <c r="A4" t="str">
        <f>HYPERLINK("https://lichess.org/training/0sS5j")</f>
        <v>https://lichess.org/training/0sS5j</v>
      </c>
      <c r="B4">
        <v>1</v>
      </c>
    </row>
    <row r="5" spans="1:2" x14ac:dyDescent="0.45">
      <c r="A5" t="str">
        <f>HYPERLINK("https://lichess.org/training/0uiCA")</f>
        <v>https://lichess.org/training/0uiCA</v>
      </c>
      <c r="B5">
        <v>1</v>
      </c>
    </row>
    <row r="6" spans="1:2" x14ac:dyDescent="0.45">
      <c r="A6" t="str">
        <f>HYPERLINK("https://lichess.org/training/036Ga")</f>
        <v>https://lichess.org/training/036Ga</v>
      </c>
      <c r="B6">
        <v>1</v>
      </c>
    </row>
    <row r="7" spans="1:2" x14ac:dyDescent="0.45">
      <c r="A7" s="2" t="str">
        <f>HYPERLINK("https:/B4/lichess.org/training/02DqO")</f>
        <v>https:/B4/lichess.org/training/02DqO</v>
      </c>
      <c r="B7">
        <v>0</v>
      </c>
    </row>
    <row r="8" spans="1:2" x14ac:dyDescent="0.45">
      <c r="A8" t="str">
        <f>HYPERLINK("https://lichess.org/training/0A9YO")</f>
        <v>https://lichess.org/training/0A9YO</v>
      </c>
      <c r="B8">
        <v>1</v>
      </c>
    </row>
    <row r="9" spans="1:2" x14ac:dyDescent="0.45">
      <c r="A9" t="str">
        <f>HYPERLINK("https://lichess.org/training/0RYPm")</f>
        <v>https://lichess.org/training/0RYPm</v>
      </c>
      <c r="B9">
        <v>0</v>
      </c>
    </row>
    <row r="10" spans="1:2" x14ac:dyDescent="0.45">
      <c r="A10" t="str">
        <f>HYPERLINK("https://lichess.org/training/09Sxe")</f>
        <v>https://lichess.org/training/09Sxe</v>
      </c>
      <c r="B10">
        <v>0</v>
      </c>
    </row>
    <row r="11" spans="1:2" x14ac:dyDescent="0.45">
      <c r="A11" t="str">
        <f>HYPERLINK("https://lichess.org/training/171ab")</f>
        <v>https://lichess.org/training/171ab</v>
      </c>
      <c r="B11">
        <v>1</v>
      </c>
    </row>
    <row r="12" spans="1:2" x14ac:dyDescent="0.45">
      <c r="A12" t="str">
        <f>HYPERLINK("https://lichess.org/training/0RiBA")</f>
        <v>https://lichess.org/training/0RiBA</v>
      </c>
      <c r="B12">
        <v>1</v>
      </c>
    </row>
    <row r="13" spans="1:2" x14ac:dyDescent="0.45">
      <c r="A13" t="str">
        <f>HYPERLINK("https://lichess.org/training/0tTuU")</f>
        <v>https://lichess.org/training/0tTuU</v>
      </c>
      <c r="B13">
        <v>0</v>
      </c>
    </row>
    <row r="14" spans="1:2" x14ac:dyDescent="0.45">
      <c r="A14" t="str">
        <f>HYPERLINK("https://lichess.org/training/12Khg")</f>
        <v>https://lichess.org/training/12Khg</v>
      </c>
      <c r="B14">
        <v>0</v>
      </c>
    </row>
    <row r="15" spans="1:2" x14ac:dyDescent="0.45">
      <c r="A15" t="str">
        <f>HYPERLINK("https://lichess.org/training/1JvLk")</f>
        <v>https://lichess.org/training/1JvLk</v>
      </c>
      <c r="B15">
        <v>1</v>
      </c>
    </row>
    <row r="16" spans="1:2" x14ac:dyDescent="0.45">
      <c r="A16" t="str">
        <f>HYPERLINK("https://lichess.org/training/04FLl")</f>
        <v>https://lichess.org/training/04FLl</v>
      </c>
      <c r="B16">
        <v>1</v>
      </c>
    </row>
    <row r="17" spans="1:2" x14ac:dyDescent="0.45">
      <c r="A17" t="str">
        <f>HYPERLINK("https://lichess.org/training/00Nf5")</f>
        <v>https://lichess.org/training/00Nf5</v>
      </c>
      <c r="B17">
        <v>1</v>
      </c>
    </row>
    <row r="18" spans="1:2" x14ac:dyDescent="0.45">
      <c r="A18" t="str">
        <f>HYPERLINK("https://lichess.org/training/00D7x")</f>
        <v>https://lichess.org/training/00D7x</v>
      </c>
      <c r="B18">
        <v>1</v>
      </c>
    </row>
    <row r="19" spans="1:2" x14ac:dyDescent="0.45">
      <c r="A19" t="str">
        <f>HYPERLINK("https://lichess.org/training/N3Bf6")</f>
        <v>https://lichess.org/training/N3Bf6</v>
      </c>
      <c r="B19">
        <v>1</v>
      </c>
    </row>
    <row r="20" spans="1:2" x14ac:dyDescent="0.45">
      <c r="A20" t="str">
        <f>HYPERLINK("https://lichess.org/training/0zYi2")</f>
        <v>https://lichess.org/training/0zYi2</v>
      </c>
      <c r="B20">
        <v>1</v>
      </c>
    </row>
    <row r="21" spans="1:2" x14ac:dyDescent="0.45">
      <c r="A21" t="str">
        <f>HYPERLINK("https://lichess.org/training/0dwrX")</f>
        <v>https://lichess.org/training/0dwrX</v>
      </c>
      <c r="B21">
        <v>1</v>
      </c>
    </row>
    <row r="22" spans="1:2" x14ac:dyDescent="0.45">
      <c r="A22" t="str">
        <f>HYPERLINK("https://lichess.org/training/0VfWT")</f>
        <v>https://lichess.org/training/0VfWT</v>
      </c>
      <c r="B22">
        <v>1</v>
      </c>
    </row>
    <row r="23" spans="1:2" x14ac:dyDescent="0.45">
      <c r="A23" t="str">
        <f>HYPERLINK("https://lichess.org/training/0EtoC")</f>
        <v>https://lichess.org/training/0EtoC</v>
      </c>
      <c r="B23">
        <v>1</v>
      </c>
    </row>
    <row r="24" spans="1:2" x14ac:dyDescent="0.45">
      <c r="A24" t="str">
        <f>HYPERLINK("https://lichess.org/training/Bo5fz")</f>
        <v>https://lichess.org/training/Bo5fz</v>
      </c>
      <c r="B24">
        <v>1</v>
      </c>
    </row>
    <row r="25" spans="1:2" x14ac:dyDescent="0.45">
      <c r="A25" t="str">
        <f>HYPERLINK("https://lichess.org/training/05Bk8")</f>
        <v>https://lichess.org/training/05Bk8</v>
      </c>
      <c r="B25">
        <v>0</v>
      </c>
    </row>
    <row r="26" spans="1:2" x14ac:dyDescent="0.45">
      <c r="A26" t="str">
        <f>HYPERLINK("https://lichess.org/training/02qyi")</f>
        <v>https://lichess.org/training/02qyi</v>
      </c>
      <c r="B26">
        <v>1</v>
      </c>
    </row>
    <row r="27" spans="1:2" x14ac:dyDescent="0.45">
      <c r="A27" t="str">
        <f>HYPERLINK("https://lichess.org/training/1DWvj")</f>
        <v>https://lichess.org/training/1DWvj</v>
      </c>
      <c r="B27">
        <v>0</v>
      </c>
    </row>
    <row r="28" spans="1:2" x14ac:dyDescent="0.45">
      <c r="A28" s="2" t="str">
        <f>HYPERLINK("https://lichess.org/training/3wCqe")</f>
        <v>https://lichess.org/training/3wCqe</v>
      </c>
      <c r="B28">
        <v>0</v>
      </c>
    </row>
    <row r="29" spans="1:2" x14ac:dyDescent="0.45">
      <c r="A29" t="str">
        <f>HYPERLINK("https://lichess.org/training/3ZhWb")</f>
        <v>https://lichess.org/training/3ZhWb</v>
      </c>
      <c r="B29">
        <v>1</v>
      </c>
    </row>
    <row r="30" spans="1:2" x14ac:dyDescent="0.45">
      <c r="A30" t="str">
        <f>HYPERLINK("https://lichess.org/training/0War5")</f>
        <v>https://lichess.org/training/0War5</v>
      </c>
      <c r="B30">
        <v>0</v>
      </c>
    </row>
    <row r="31" spans="1:2" x14ac:dyDescent="0.45">
      <c r="A31" t="str">
        <f>HYPERLINK("https://lichess.org/training/036i1")</f>
        <v>https://lichess.org/training/036i1</v>
      </c>
      <c r="B31">
        <v>0</v>
      </c>
    </row>
    <row r="32" spans="1:2" x14ac:dyDescent="0.45">
      <c r="A32" t="str">
        <f>HYPERLINK("https://lichess.org/training/I2mZP")</f>
        <v>https://lichess.org/training/I2mZP</v>
      </c>
      <c r="B32">
        <v>1</v>
      </c>
    </row>
    <row r="33" spans="1:2" x14ac:dyDescent="0.45">
      <c r="A33" t="str">
        <f>HYPERLINK("https://lichess.org/training/00dqP")</f>
        <v>https://lichess.org/training/00dqP</v>
      </c>
      <c r="B33">
        <v>1</v>
      </c>
    </row>
    <row r="34" spans="1:2" x14ac:dyDescent="0.45">
      <c r="A34" t="str">
        <f>HYPERLINK("https://lichess.org/training/0rje9")</f>
        <v>https://lichess.org/training/0rje9</v>
      </c>
      <c r="B34">
        <v>0</v>
      </c>
    </row>
    <row r="35" spans="1:2" x14ac:dyDescent="0.45">
      <c r="A35" t="str">
        <f>HYPERLINK("https://lichess.org/training/DLOYr")</f>
        <v>https://lichess.org/training/DLOYr</v>
      </c>
      <c r="B35">
        <v>1</v>
      </c>
    </row>
    <row r="36" spans="1:2" x14ac:dyDescent="0.45">
      <c r="A36" t="str">
        <f>HYPERLINK("https://lichess.org/training/05IZ5")</f>
        <v>https://lichess.org/training/05IZ5</v>
      </c>
      <c r="B36">
        <v>0</v>
      </c>
    </row>
    <row r="37" spans="1:2" x14ac:dyDescent="0.45">
      <c r="A37" t="str">
        <f>HYPERLINK("https://lichess.org/training/jwMNI")</f>
        <v>https://lichess.org/training/jwMNI</v>
      </c>
      <c r="B37">
        <v>0</v>
      </c>
    </row>
    <row r="38" spans="1:2" x14ac:dyDescent="0.45">
      <c r="A38" t="str">
        <f>HYPERLINK("https://lichess.org/training/9YixO")</f>
        <v>https://lichess.org/training/9YixO</v>
      </c>
      <c r="B38">
        <v>1</v>
      </c>
    </row>
    <row r="39" spans="1:2" x14ac:dyDescent="0.45">
      <c r="A39" t="str">
        <f>HYPERLINK("https://lichess.org/training/EPy9j")</f>
        <v>https://lichess.org/training/EPy9j</v>
      </c>
      <c r="B39">
        <v>0</v>
      </c>
    </row>
    <row r="40" spans="1:2" x14ac:dyDescent="0.45">
      <c r="A40" t="str">
        <f>HYPERLINK("https://lichess.org/training/Ig9Ld")</f>
        <v>https://lichess.org/training/Ig9Ld</v>
      </c>
      <c r="B40">
        <v>0</v>
      </c>
    </row>
    <row r="41" spans="1:2" x14ac:dyDescent="0.45">
      <c r="A41" t="str">
        <f>HYPERLINK("https://lichess.org/training/ATGeT")</f>
        <v>https://lichess.org/training/ATGeT</v>
      </c>
      <c r="B41">
        <v>1</v>
      </c>
    </row>
    <row r="42" spans="1:2" x14ac:dyDescent="0.45">
      <c r="A42" t="str">
        <f>HYPERLINK("https://lichess.org/training/3X5u0")</f>
        <v>https://lichess.org/training/3X5u0</v>
      </c>
      <c r="B42">
        <v>1</v>
      </c>
    </row>
    <row r="43" spans="1:2" x14ac:dyDescent="0.45">
      <c r="A43" t="str">
        <f>HYPERLINK("https://lichess.org/training/21100")</f>
        <v>https://lichess.org/training/21100</v>
      </c>
      <c r="B43">
        <v>0</v>
      </c>
    </row>
    <row r="44" spans="1:2" x14ac:dyDescent="0.45">
      <c r="A44" t="str">
        <f>HYPERLINK("https://lichess.org/training/08qtA")</f>
        <v>https://lichess.org/training/08qtA</v>
      </c>
      <c r="B44">
        <v>1</v>
      </c>
    </row>
    <row r="45" spans="1:2" x14ac:dyDescent="0.45">
      <c r="A45" t="str">
        <f>HYPERLINK("https://lichess.org/training/07Ivi")</f>
        <v>https://lichess.org/training/07Ivi</v>
      </c>
      <c r="B45">
        <v>1</v>
      </c>
    </row>
    <row r="46" spans="1:2" x14ac:dyDescent="0.45">
      <c r="A46" t="str">
        <f>HYPERLINK("https://lichess.org/training/01Rax")</f>
        <v>https://lichess.org/training/01Rax</v>
      </c>
      <c r="B46">
        <v>1</v>
      </c>
    </row>
    <row r="47" spans="1:2" x14ac:dyDescent="0.45">
      <c r="A47" t="str">
        <f>HYPERLINK("https://lichess.org/training/0E1wO")</f>
        <v>https://lichess.org/training/0E1wO</v>
      </c>
      <c r="B47">
        <v>0</v>
      </c>
    </row>
    <row r="48" spans="1:2" x14ac:dyDescent="0.45">
      <c r="A48" t="str">
        <f>HYPERLINK("https://lichess.org/training/09ZtB")</f>
        <v>https://lichess.org/training/09ZtB</v>
      </c>
      <c r="B48">
        <v>1</v>
      </c>
    </row>
    <row r="49" spans="1:2" x14ac:dyDescent="0.45">
      <c r="A49" t="str">
        <f>HYPERLINK("https://lichess.org/training/3N2PQ")</f>
        <v>https://lichess.org/training/3N2PQ</v>
      </c>
      <c r="B49">
        <v>1</v>
      </c>
    </row>
    <row r="50" spans="1:2" x14ac:dyDescent="0.45">
      <c r="A50" t="str">
        <f>HYPERLINK("https://lichess.org/training/2n9oZ")</f>
        <v>https://lichess.org/training/2n9oZ</v>
      </c>
      <c r="B50">
        <v>1</v>
      </c>
    </row>
    <row r="51" spans="1:2" x14ac:dyDescent="0.45">
      <c r="A51" t="str">
        <f>HYPERLINK("https://lichess.org/training/0RIXE")</f>
        <v>https://lichess.org/training/0RIXE</v>
      </c>
      <c r="B51">
        <v>1</v>
      </c>
    </row>
    <row r="52" spans="1:2" x14ac:dyDescent="0.45">
      <c r="A52" t="str">
        <f>HYPERLINK("https://lichess.org/training/029k3")</f>
        <v>https://lichess.org/training/029k3</v>
      </c>
      <c r="B52">
        <v>1</v>
      </c>
    </row>
    <row r="53" spans="1:2" x14ac:dyDescent="0.45">
      <c r="A53" t="str">
        <f>HYPERLINK("https://lichess.org/training/0A9Rk")</f>
        <v>https://lichess.org/training/0A9Rk</v>
      </c>
      <c r="B53">
        <v>0</v>
      </c>
    </row>
    <row r="54" spans="1:2" x14ac:dyDescent="0.45">
      <c r="A54" t="str">
        <f>HYPERLINK("https://lichess.org/training/bxW7a")</f>
        <v>https://lichess.org/training/bxW7a</v>
      </c>
      <c r="B54">
        <v>0</v>
      </c>
    </row>
    <row r="55" spans="1:2" x14ac:dyDescent="0.45">
      <c r="A55" t="str">
        <f>HYPERLINK("https://lichess.org/training/0VCUu")</f>
        <v>https://lichess.org/training/0VCUu</v>
      </c>
      <c r="B55">
        <v>1</v>
      </c>
    </row>
    <row r="56" spans="1:2" x14ac:dyDescent="0.45">
      <c r="A56" t="str">
        <f>HYPERLINK("https://lichess.org/training/0xD4K")</f>
        <v>https://lichess.org/training/0xD4K</v>
      </c>
      <c r="B56">
        <v>0</v>
      </c>
    </row>
    <row r="57" spans="1:2" x14ac:dyDescent="0.45">
      <c r="A57" t="str">
        <f>HYPERLINK("https://lichess.org/training/08GDa")</f>
        <v>https://lichess.org/training/08GDa</v>
      </c>
      <c r="B57">
        <v>1</v>
      </c>
    </row>
    <row r="58" spans="1:2" x14ac:dyDescent="0.45">
      <c r="A58" t="str">
        <f>HYPERLINK("https://lichess.org/training/673wy")</f>
        <v>https://lichess.org/training/673wy</v>
      </c>
      <c r="B58">
        <v>0</v>
      </c>
    </row>
    <row r="59" spans="1:2" x14ac:dyDescent="0.45">
      <c r="A59" t="str">
        <f>HYPERLINK("https://lichess.org/training/cSvVi")</f>
        <v>https://lichess.org/training/cSvVi</v>
      </c>
      <c r="B59">
        <v>0</v>
      </c>
    </row>
    <row r="60" spans="1:2" x14ac:dyDescent="0.45">
      <c r="A60" t="str">
        <f>HYPERLINK("https://lichess.org/training/0WQDx")</f>
        <v>https://lichess.org/training/0WQDx</v>
      </c>
      <c r="B60">
        <v>1</v>
      </c>
    </row>
    <row r="61" spans="1:2" x14ac:dyDescent="0.45">
      <c r="A61" t="str">
        <f>HYPERLINK("https://lichess.org/training/rwbfG")</f>
        <v>https://lichess.org/training/rwbfG</v>
      </c>
      <c r="B61">
        <v>1</v>
      </c>
    </row>
    <row r="62" spans="1:2" x14ac:dyDescent="0.45">
      <c r="A62" t="str">
        <f>HYPERLINK("https://lichess.org/training/0qke4")</f>
        <v>https://lichess.org/training/0qke4</v>
      </c>
      <c r="B62">
        <v>1</v>
      </c>
    </row>
    <row r="63" spans="1:2" x14ac:dyDescent="0.45">
      <c r="A63" t="str">
        <f>HYPERLINK("https://lichess.org/training/rX1U1")</f>
        <v>https://lichess.org/training/rX1U1</v>
      </c>
      <c r="B63">
        <v>0</v>
      </c>
    </row>
    <row r="64" spans="1:2" x14ac:dyDescent="0.45">
      <c r="A64" t="str">
        <f>HYPERLINK("https://lichess.org/training/023VO")</f>
        <v>https://lichess.org/training/023VO</v>
      </c>
      <c r="B64">
        <v>1</v>
      </c>
    </row>
    <row r="65" spans="1:2" x14ac:dyDescent="0.45">
      <c r="A65" t="str">
        <f>HYPERLINK("https://lichess.org/training/1wnOS")</f>
        <v>https://lichess.org/training/1wnOS</v>
      </c>
      <c r="B65">
        <v>0</v>
      </c>
    </row>
    <row r="66" spans="1:2" x14ac:dyDescent="0.45">
      <c r="A66" t="str">
        <f>HYPERLINK("https://lichess.org/training/0EccL")</f>
        <v>https://lichess.org/training/0EccL</v>
      </c>
      <c r="B66">
        <v>0</v>
      </c>
    </row>
    <row r="67" spans="1:2" x14ac:dyDescent="0.45">
      <c r="A67" t="str">
        <f>HYPERLINK("https://lichess.org/training/1TBYJ")</f>
        <v>https://lichess.org/training/1TBYJ</v>
      </c>
      <c r="B67">
        <v>1</v>
      </c>
    </row>
    <row r="68" spans="1:2" x14ac:dyDescent="0.45">
      <c r="A68" t="str">
        <f>HYPERLINK("https://lichess.org/training/0ScEw")</f>
        <v>https://lichess.org/training/0ScEw</v>
      </c>
      <c r="B68">
        <v>1</v>
      </c>
    </row>
    <row r="69" spans="1:2" x14ac:dyDescent="0.45">
      <c r="A69" t="str">
        <f>HYPERLINK("https://lichess.org/training/11AtV")</f>
        <v>https://lichess.org/training/11AtV</v>
      </c>
      <c r="B69">
        <v>0</v>
      </c>
    </row>
    <row r="70" spans="1:2" x14ac:dyDescent="0.45">
      <c r="A70" t="str">
        <f>HYPERLINK("https://lichess.org/training/0Lbpz")</f>
        <v>https://lichess.org/training/0Lbpz</v>
      </c>
      <c r="B70">
        <v>1</v>
      </c>
    </row>
    <row r="71" spans="1:2" x14ac:dyDescent="0.45">
      <c r="A71" t="str">
        <f>HYPERLINK("https://lichess.org/training/015JI")</f>
        <v>https://lichess.org/training/015JI</v>
      </c>
      <c r="B71">
        <v>1</v>
      </c>
    </row>
    <row r="72" spans="1:2" x14ac:dyDescent="0.45">
      <c r="A72" t="str">
        <f>HYPERLINK("https://lichess.org/training/0VoXL")</f>
        <v>https://lichess.org/training/0VoXL</v>
      </c>
      <c r="B72">
        <v>1</v>
      </c>
    </row>
    <row r="73" spans="1:2" x14ac:dyDescent="0.45">
      <c r="A73" t="str">
        <f>HYPERLINK("https://lichess.org/training/4wZxv")</f>
        <v>https://lichess.org/training/4wZxv</v>
      </c>
      <c r="B73">
        <v>0</v>
      </c>
    </row>
    <row r="74" spans="1:2" x14ac:dyDescent="0.45">
      <c r="A74" t="str">
        <f>HYPERLINK("https://lichess.org/training/0KcRe")</f>
        <v>https://lichess.org/training/0KcRe</v>
      </c>
      <c r="B74">
        <v>1</v>
      </c>
    </row>
    <row r="75" spans="1:2" x14ac:dyDescent="0.45">
      <c r="A75" t="str">
        <f>HYPERLINK("https://lichess.org/training/041in")</f>
        <v>https://lichess.org/training/041in</v>
      </c>
      <c r="B75">
        <v>1</v>
      </c>
    </row>
    <row r="76" spans="1:2" x14ac:dyDescent="0.45">
      <c r="A76" t="str">
        <f>HYPERLINK("https://lichess.org/training/FZbtK")</f>
        <v>https://lichess.org/training/FZbtK</v>
      </c>
      <c r="B76">
        <v>0</v>
      </c>
    </row>
    <row r="77" spans="1:2" x14ac:dyDescent="0.45">
      <c r="A77" t="str">
        <f>HYPERLINK("https://lichess.org/training/05ULV")</f>
        <v>https://lichess.org/training/05ULV</v>
      </c>
      <c r="B77">
        <v>0</v>
      </c>
    </row>
    <row r="78" spans="1:2" x14ac:dyDescent="0.45">
      <c r="A78" t="str">
        <f>HYPERLINK("https://lichess.org/training/0BSo9")</f>
        <v>https://lichess.org/training/0BSo9</v>
      </c>
      <c r="B78">
        <v>1</v>
      </c>
    </row>
    <row r="79" spans="1:2" x14ac:dyDescent="0.45">
      <c r="A79" t="str">
        <f>HYPERLINK("https://lichess.org/training/05LSW")</f>
        <v>https://lichess.org/training/05LSW</v>
      </c>
      <c r="B79">
        <v>1</v>
      </c>
    </row>
    <row r="80" spans="1:2" x14ac:dyDescent="0.45">
      <c r="A80" t="str">
        <f>HYPERLINK("https://lichess.org/training/0Z3Vx")</f>
        <v>https://lichess.org/training/0Z3Vx</v>
      </c>
      <c r="B80">
        <v>1</v>
      </c>
    </row>
    <row r="81" spans="1:2" x14ac:dyDescent="0.45">
      <c r="A81" t="str">
        <f>HYPERLINK("https://lichess.org/training/0Hd99")</f>
        <v>https://lichess.org/training/0Hd99</v>
      </c>
      <c r="B81">
        <v>0</v>
      </c>
    </row>
    <row r="82" spans="1:2" x14ac:dyDescent="0.45">
      <c r="A82" t="str">
        <f>HYPERLINK("https://lichess.org/training/0uUly")</f>
        <v>https://lichess.org/training/0uUly</v>
      </c>
      <c r="B82">
        <v>1</v>
      </c>
    </row>
    <row r="83" spans="1:2" x14ac:dyDescent="0.45">
      <c r="A83" t="str">
        <f>HYPERLINK("https://lichess.org/training/0b9rn")</f>
        <v>https://lichess.org/training/0b9rn</v>
      </c>
      <c r="B83">
        <v>1</v>
      </c>
    </row>
    <row r="84" spans="1:2" x14ac:dyDescent="0.45">
      <c r="A84" t="str">
        <f>HYPERLINK("https://lichess.org/training/0By39")</f>
        <v>https://lichess.org/training/0By39</v>
      </c>
      <c r="B84">
        <v>1</v>
      </c>
    </row>
    <row r="85" spans="1:2" x14ac:dyDescent="0.45">
      <c r="A85" t="str">
        <f>HYPERLINK("https://lichess.org/training/0Yz6h")</f>
        <v>https://lichess.org/training/0Yz6h</v>
      </c>
      <c r="B85">
        <v>0</v>
      </c>
    </row>
    <row r="86" spans="1:2" x14ac:dyDescent="0.45">
      <c r="A86" t="str">
        <f>HYPERLINK("https://lichess.org/training/0YEas")</f>
        <v>https://lichess.org/training/0YEas</v>
      </c>
      <c r="B86">
        <v>0</v>
      </c>
    </row>
    <row r="87" spans="1:2" x14ac:dyDescent="0.45">
      <c r="A87" t="str">
        <f>HYPERLINK("https://lichess.org/training/04o7x")</f>
        <v>https://lichess.org/training/04o7x</v>
      </c>
      <c r="B87">
        <v>0</v>
      </c>
    </row>
    <row r="88" spans="1:2" x14ac:dyDescent="0.45">
      <c r="A88" t="str">
        <f>HYPERLINK("https://lichess.org/training/IMK8G")</f>
        <v>https://lichess.org/training/IMK8G</v>
      </c>
      <c r="B88">
        <v>1</v>
      </c>
    </row>
    <row r="89" spans="1:2" x14ac:dyDescent="0.45">
      <c r="A89" t="str">
        <f>HYPERLINK("https://lichess.org/training/09aaY")</f>
        <v>https://lichess.org/training/09aaY</v>
      </c>
      <c r="B89">
        <v>1</v>
      </c>
    </row>
    <row r="90" spans="1:2" x14ac:dyDescent="0.45">
      <c r="A90" t="str">
        <f>HYPERLINK("https://lichess.org/training/0pSfq")</f>
        <v>https://lichess.org/training/0pSfq</v>
      </c>
      <c r="B90">
        <v>0</v>
      </c>
    </row>
    <row r="91" spans="1:2" x14ac:dyDescent="0.45">
      <c r="A91" t="str">
        <f>HYPERLINK("https://lichess.org/training/0Ejxh")</f>
        <v>https://lichess.org/training/0Ejxh</v>
      </c>
      <c r="B91">
        <v>0</v>
      </c>
    </row>
    <row r="92" spans="1:2" x14ac:dyDescent="0.45">
      <c r="A92" t="str">
        <f>HYPERLINK("https://lichess.org/training/02ZFk")</f>
        <v>https://lichess.org/training/02ZFk</v>
      </c>
      <c r="B92">
        <v>1</v>
      </c>
    </row>
    <row r="93" spans="1:2" x14ac:dyDescent="0.45">
      <c r="A93" t="str">
        <f>HYPERLINK("https://lichess.org/training/012wW")</f>
        <v>https://lichess.org/training/012wW</v>
      </c>
      <c r="B93">
        <v>0</v>
      </c>
    </row>
    <row r="94" spans="1:2" x14ac:dyDescent="0.45">
      <c r="A94" t="str">
        <f>HYPERLINK("https://lichess.org/training/0Uam6")</f>
        <v>https://lichess.org/training/0Uam6</v>
      </c>
      <c r="B94">
        <v>1</v>
      </c>
    </row>
    <row r="95" spans="1:2" x14ac:dyDescent="0.45">
      <c r="A95" t="str">
        <f>HYPERLINK("https://lichess.org/training/0SuFp")</f>
        <v>https://lichess.org/training/0SuFp</v>
      </c>
      <c r="B95">
        <v>0</v>
      </c>
    </row>
    <row r="96" spans="1:2" x14ac:dyDescent="0.45">
      <c r="A96" t="str">
        <f>HYPERLINK("https://lichess.org/training/3DqEv")</f>
        <v>https://lichess.org/training/3DqEv</v>
      </c>
      <c r="B96">
        <v>1</v>
      </c>
    </row>
    <row r="97" spans="1:2" x14ac:dyDescent="0.45">
      <c r="A97" t="str">
        <f>HYPERLINK("https://lichess.org/training/1L11a")</f>
        <v>https://lichess.org/training/1L11a</v>
      </c>
      <c r="B97">
        <v>1</v>
      </c>
    </row>
    <row r="98" spans="1:2" x14ac:dyDescent="0.45">
      <c r="A98" t="str">
        <f>HYPERLINK("https://lichess.org/training/AF2Iq")</f>
        <v>https://lichess.org/training/AF2Iq</v>
      </c>
      <c r="B98">
        <v>0</v>
      </c>
    </row>
    <row r="99" spans="1:2" x14ac:dyDescent="0.45">
      <c r="A99" t="str">
        <f>HYPERLINK("https://lichess.org/training/0Bcla")</f>
        <v>https://lichess.org/training/0Bcla</v>
      </c>
      <c r="B99">
        <v>0</v>
      </c>
    </row>
    <row r="100" spans="1:2" x14ac:dyDescent="0.45">
      <c r="A100" t="str">
        <f>HYPERLINK("https://lichess.org/training/1EeiO")</f>
        <v>https://lichess.org/training/1EeiO</v>
      </c>
      <c r="B100">
        <v>1</v>
      </c>
    </row>
    <row r="101" spans="1:2" x14ac:dyDescent="0.45">
      <c r="A101" t="str">
        <f>HYPERLINK("https://lichess.org/training/02teA")</f>
        <v>https://lichess.org/training/02teA</v>
      </c>
      <c r="B101">
        <v>1</v>
      </c>
    </row>
    <row r="102" spans="1:2" x14ac:dyDescent="0.45">
      <c r="A102" t="str">
        <f>HYPERLINK("https://lichess.org/training/1LlzZ")</f>
        <v>https://lichess.org/training/1LlzZ</v>
      </c>
      <c r="B102">
        <v>1</v>
      </c>
    </row>
    <row r="103" spans="1:2" x14ac:dyDescent="0.45">
      <c r="A103" t="str">
        <f>HYPERLINK("https://lichess.org/training/4OgeN")</f>
        <v>https://lichess.org/training/4OgeN</v>
      </c>
      <c r="B103">
        <v>0</v>
      </c>
    </row>
    <row r="104" spans="1:2" x14ac:dyDescent="0.45">
      <c r="A104" t="str">
        <f>HYPERLINK("https://lichess.org/training/03HfY")</f>
        <v>https://lichess.org/training/03HfY</v>
      </c>
      <c r="B104">
        <v>0</v>
      </c>
    </row>
    <row r="105" spans="1:2" x14ac:dyDescent="0.45">
      <c r="A105" t="str">
        <f>HYPERLINK("https://lichess.org/training/1j4SN")</f>
        <v>https://lichess.org/training/1j4SN</v>
      </c>
      <c r="B105">
        <v>1</v>
      </c>
    </row>
    <row r="106" spans="1:2" x14ac:dyDescent="0.45">
      <c r="A106" t="str">
        <f>HYPERLINK("https://lichess.org/training/04W1B")</f>
        <v>https://lichess.org/training/04W1B</v>
      </c>
      <c r="B106">
        <v>0</v>
      </c>
    </row>
    <row r="107" spans="1:2" x14ac:dyDescent="0.45">
      <c r="A107" t="str">
        <f>HYPERLINK("https://lichess.org/training/WH7lX")</f>
        <v>https://lichess.org/training/WH7lX</v>
      </c>
      <c r="B107">
        <v>1</v>
      </c>
    </row>
    <row r="108" spans="1:2" x14ac:dyDescent="0.45">
      <c r="A108" t="str">
        <f>HYPERLINK("https://lichess.org/training/KbtPR")</f>
        <v>https://lichess.org/training/KbtPR</v>
      </c>
      <c r="B108">
        <v>0</v>
      </c>
    </row>
    <row r="109" spans="1:2" x14ac:dyDescent="0.45">
      <c r="A109" t="str">
        <f>HYPERLINK("https://lichess.org/training/0fHkr")</f>
        <v>https://lichess.org/training/0fHkr</v>
      </c>
      <c r="B109">
        <v>1</v>
      </c>
    </row>
    <row r="110" spans="1:2" x14ac:dyDescent="0.45">
      <c r="A110" t="str">
        <f>HYPERLINK("https://lichess.org/training/05iKg")</f>
        <v>https://lichess.org/training/05iKg</v>
      </c>
      <c r="B110">
        <v>1</v>
      </c>
    </row>
    <row r="111" spans="1:2" x14ac:dyDescent="0.45">
      <c r="A111" t="str">
        <f>HYPERLINK("https://lichess.org/training/0eRrV")</f>
        <v>https://lichess.org/training/0eRrV</v>
      </c>
      <c r="B111">
        <v>0</v>
      </c>
    </row>
    <row r="112" spans="1:2" x14ac:dyDescent="0.45">
      <c r="A112" t="str">
        <f>HYPERLINK("https://lichess.org/training/1Zd5Y")</f>
        <v>https://lichess.org/training/1Zd5Y</v>
      </c>
      <c r="B112">
        <v>1</v>
      </c>
    </row>
    <row r="113" spans="1:2" x14ac:dyDescent="0.45">
      <c r="A113" t="str">
        <f>HYPERLINK("https://lichess.org/training/0NorM")</f>
        <v>https://lichess.org/training/0NorM</v>
      </c>
      <c r="B113">
        <v>1</v>
      </c>
    </row>
    <row r="114" spans="1:2" x14ac:dyDescent="0.45">
      <c r="A114" t="str">
        <f>HYPERLINK("https://lichess.org/training/2fE8Q")</f>
        <v>https://lichess.org/training/2fE8Q</v>
      </c>
      <c r="B114">
        <v>0</v>
      </c>
    </row>
    <row r="115" spans="1:2" x14ac:dyDescent="0.45">
      <c r="A115" t="str">
        <f>HYPERLINK("https://lichess.org/training/0Evh6")</f>
        <v>https://lichess.org/training/0Evh6</v>
      </c>
      <c r="B115">
        <v>1</v>
      </c>
    </row>
    <row r="116" spans="1:2" x14ac:dyDescent="0.45">
      <c r="A116" t="str">
        <f>HYPERLINK("https://lichess.org/training/054WZ")</f>
        <v>https://lichess.org/training/054WZ</v>
      </c>
      <c r="B116">
        <v>0</v>
      </c>
    </row>
    <row r="117" spans="1:2" x14ac:dyDescent="0.45">
      <c r="A117" t="str">
        <f>HYPERLINK("https://lichess.org/training/09Y2e")</f>
        <v>https://lichess.org/training/09Y2e</v>
      </c>
      <c r="B117">
        <v>0</v>
      </c>
    </row>
    <row r="118" spans="1:2" x14ac:dyDescent="0.45">
      <c r="A118" t="str">
        <f>HYPERLINK("https://lichess.org/training/4xCJf")</f>
        <v>https://lichess.org/training/4xCJf</v>
      </c>
      <c r="B118">
        <v>1</v>
      </c>
    </row>
    <row r="119" spans="1:2" x14ac:dyDescent="0.45">
      <c r="A119" t="str">
        <f>HYPERLINK("https://lichess.org/training/1Bijz")</f>
        <v>https://lichess.org/training/1Bijz</v>
      </c>
      <c r="B119">
        <v>0</v>
      </c>
    </row>
    <row r="120" spans="1:2" x14ac:dyDescent="0.45">
      <c r="A120" t="str">
        <f>HYPERLINK("https://lichess.org/training/d3dUU")</f>
        <v>https://lichess.org/training/d3dUU</v>
      </c>
      <c r="B120">
        <v>1</v>
      </c>
    </row>
    <row r="121" spans="1:2" x14ac:dyDescent="0.45">
      <c r="A121" t="str">
        <f>HYPERLINK("https://lichess.org/training/0bh8m")</f>
        <v>https://lichess.org/training/0bh8m</v>
      </c>
      <c r="B121">
        <v>1</v>
      </c>
    </row>
    <row r="122" spans="1:2" x14ac:dyDescent="0.45">
      <c r="A122" t="str">
        <f>HYPERLINK("https://lichess.org/training/tKuIc")</f>
        <v>https://lichess.org/training/tKuIc</v>
      </c>
      <c r="B122">
        <v>0</v>
      </c>
    </row>
    <row r="123" spans="1:2" x14ac:dyDescent="0.45">
      <c r="A123" t="str">
        <f>HYPERLINK("https://lichess.org/training/1JF4F")</f>
        <v>https://lichess.org/training/1JF4F</v>
      </c>
      <c r="B123">
        <v>1</v>
      </c>
    </row>
    <row r="124" spans="1:2" x14ac:dyDescent="0.45">
      <c r="A124" t="str">
        <f>HYPERLINK("https://lichess.org/training/14QcT")</f>
        <v>https://lichess.org/training/14QcT</v>
      </c>
      <c r="B124">
        <v>0</v>
      </c>
    </row>
    <row r="125" spans="1:2" x14ac:dyDescent="0.45">
      <c r="A125" t="str">
        <f>HYPERLINK("https://lichess.org/training/2mfjE")</f>
        <v>https://lichess.org/training/2mfjE</v>
      </c>
      <c r="B125">
        <v>1</v>
      </c>
    </row>
    <row r="126" spans="1:2" x14ac:dyDescent="0.45">
      <c r="A126" t="str">
        <f>HYPERLINK("https://lichess.org/training/1JFcd")</f>
        <v>https://lichess.org/training/1JFcd</v>
      </c>
      <c r="B126">
        <v>1</v>
      </c>
    </row>
    <row r="127" spans="1:2" x14ac:dyDescent="0.45">
      <c r="A127" t="str">
        <f>HYPERLINK("https://lichess.org/training/0jL01")</f>
        <v>https://lichess.org/training/0jL01</v>
      </c>
      <c r="B127">
        <v>1</v>
      </c>
    </row>
    <row r="128" spans="1:2" x14ac:dyDescent="0.45">
      <c r="A128" t="str">
        <f>HYPERLINK("https://lichess.org/training/04d8N")</f>
        <v>https://lichess.org/training/04d8N</v>
      </c>
      <c r="B128">
        <v>1</v>
      </c>
    </row>
    <row r="129" spans="1:2" x14ac:dyDescent="0.45">
      <c r="A129" t="str">
        <f>HYPERLINK("https://lichess.org/training/0UuX8")</f>
        <v>https://lichess.org/training/0UuX8</v>
      </c>
      <c r="B129">
        <v>0</v>
      </c>
    </row>
    <row r="130" spans="1:2" x14ac:dyDescent="0.45">
      <c r="A130" t="str">
        <f>HYPERLINK("https://lichess.org/training/2Z5FJ")</f>
        <v>https://lichess.org/training/2Z5FJ</v>
      </c>
      <c r="B130">
        <v>1</v>
      </c>
    </row>
    <row r="131" spans="1:2" x14ac:dyDescent="0.45">
      <c r="A131" t="str">
        <f>HYPERLINK("https://lichess.org/training/0DnVV")</f>
        <v>https://lichess.org/training/0DnVV</v>
      </c>
      <c r="B131">
        <v>0</v>
      </c>
    </row>
    <row r="132" spans="1:2" x14ac:dyDescent="0.45">
      <c r="A132" t="str">
        <f>HYPERLINK("https://lichess.org/training/fqq6i")</f>
        <v>https://lichess.org/training/fqq6i</v>
      </c>
      <c r="B132">
        <v>1</v>
      </c>
    </row>
    <row r="133" spans="1:2" x14ac:dyDescent="0.45">
      <c r="A133" t="str">
        <f>HYPERLINK("https://lichess.org/training/02MFn")</f>
        <v>https://lichess.org/training/02MFn</v>
      </c>
      <c r="B133">
        <v>1</v>
      </c>
    </row>
    <row r="134" spans="1:2" x14ac:dyDescent="0.45">
      <c r="A134" t="str">
        <f>HYPERLINK("https://lichess.org/training/01mLC")</f>
        <v>https://lichess.org/training/01mLC</v>
      </c>
      <c r="B134">
        <v>0</v>
      </c>
    </row>
    <row r="135" spans="1:2" x14ac:dyDescent="0.45">
      <c r="A135" t="str">
        <f>HYPERLINK("https://lichess.org/training/3TI00")</f>
        <v>https://lichess.org/training/3TI00</v>
      </c>
      <c r="B135">
        <v>0</v>
      </c>
    </row>
    <row r="136" spans="1:2" x14ac:dyDescent="0.45">
      <c r="A136" t="str">
        <f>HYPERLINK("https://lichess.org/training/2Ec6W")</f>
        <v>https://lichess.org/training/2Ec6W</v>
      </c>
      <c r="B136">
        <v>0</v>
      </c>
    </row>
    <row r="137" spans="1:2" x14ac:dyDescent="0.45">
      <c r="A137" t="str">
        <f>HYPERLINK("https://lichess.org/training/0F355")</f>
        <v>https://lichess.org/training/0F355</v>
      </c>
      <c r="B137">
        <v>1</v>
      </c>
    </row>
    <row r="138" spans="1:2" x14ac:dyDescent="0.45">
      <c r="A138" t="str">
        <f>HYPERLINK("https://lichess.org/training/1cu33")</f>
        <v>https://lichess.org/training/1cu33</v>
      </c>
      <c r="B138">
        <v>1</v>
      </c>
    </row>
    <row r="139" spans="1:2" x14ac:dyDescent="0.45">
      <c r="A139" t="str">
        <f>HYPERLINK("https://lichess.org/training/1MT2h")</f>
        <v>https://lichess.org/training/1MT2h</v>
      </c>
      <c r="B139">
        <v>0</v>
      </c>
    </row>
    <row r="140" spans="1:2" x14ac:dyDescent="0.45">
      <c r="A140" t="str">
        <f>HYPERLINK("https://lichess.org/training/hXlr9")</f>
        <v>https://lichess.org/training/hXlr9</v>
      </c>
      <c r="B140">
        <v>0</v>
      </c>
    </row>
    <row r="141" spans="1:2" x14ac:dyDescent="0.45">
      <c r="A141" t="str">
        <f>HYPERLINK("https://lichess.org/training/0B9Q5")</f>
        <v>https://lichess.org/training/0B9Q5</v>
      </c>
      <c r="B141">
        <v>1</v>
      </c>
    </row>
    <row r="142" spans="1:2" x14ac:dyDescent="0.45">
      <c r="A142" t="str">
        <f>HYPERLINK("https://lichess.org/training/22igk")</f>
        <v>https://lichess.org/training/22igk</v>
      </c>
      <c r="B142">
        <v>1</v>
      </c>
    </row>
    <row r="143" spans="1:2" x14ac:dyDescent="0.45">
      <c r="A143" t="str">
        <f>HYPERLINK("https://lichess.org/training/2VvsR")</f>
        <v>https://lichess.org/training/2VvsR</v>
      </c>
      <c r="B143">
        <v>0</v>
      </c>
    </row>
    <row r="144" spans="1:2" x14ac:dyDescent="0.45">
      <c r="A144" t="str">
        <f>HYPERLINK("https://lichess.org/training/0xQy8")</f>
        <v>https://lichess.org/training/0xQy8</v>
      </c>
      <c r="B144">
        <v>1</v>
      </c>
    </row>
    <row r="145" spans="1:2" x14ac:dyDescent="0.45">
      <c r="A145" t="str">
        <f>HYPERLINK("https://lichess.org/training/1B14C")</f>
        <v>https://lichess.org/training/1B14C</v>
      </c>
      <c r="B145">
        <v>1</v>
      </c>
    </row>
    <row r="146" spans="1:2" x14ac:dyDescent="0.45">
      <c r="A146" t="str">
        <f>HYPERLINK("https://lichess.org/training/15VmJ")</f>
        <v>https://lichess.org/training/15VmJ</v>
      </c>
      <c r="B146">
        <v>0</v>
      </c>
    </row>
    <row r="147" spans="1:2" x14ac:dyDescent="0.45">
      <c r="A147" t="str">
        <f>HYPERLINK("https://lichess.org/training/01hL1")</f>
        <v>https://lichess.org/training/01hL1</v>
      </c>
      <c r="B147">
        <v>1</v>
      </c>
    </row>
    <row r="148" spans="1:2" x14ac:dyDescent="0.45">
      <c r="A148" t="str">
        <f>HYPERLINK("https://lichess.org/training/0qA6o")</f>
        <v>https://lichess.org/training/0qA6o</v>
      </c>
      <c r="B148">
        <v>1</v>
      </c>
    </row>
    <row r="149" spans="1:2" x14ac:dyDescent="0.45">
      <c r="A149" t="str">
        <f>HYPERLINK("https://lichess.org/training/016pD")</f>
        <v>https://lichess.org/training/016pD</v>
      </c>
      <c r="B149">
        <v>0</v>
      </c>
    </row>
    <row r="150" spans="1:2" x14ac:dyDescent="0.45">
      <c r="A150" t="str">
        <f>HYPERLINK("https://lichess.org/training/0045Q")</f>
        <v>https://lichess.org/training/0045Q</v>
      </c>
      <c r="B150">
        <v>0</v>
      </c>
    </row>
    <row r="151" spans="1:2" x14ac:dyDescent="0.45">
      <c r="A151" t="str">
        <f>HYPERLINK("https://lichess.org/training/02t6P")</f>
        <v>https://lichess.org/training/02t6P</v>
      </c>
      <c r="B151">
        <v>0</v>
      </c>
    </row>
    <row r="152" spans="1:2" x14ac:dyDescent="0.45">
      <c r="A152" t="str">
        <f>HYPERLINK("https://lichess.org/training/04eVu")</f>
        <v>https://lichess.org/training/04eVu</v>
      </c>
      <c r="B152">
        <v>1</v>
      </c>
    </row>
    <row r="153" spans="1:2" x14ac:dyDescent="0.45">
      <c r="A153" t="str">
        <f>HYPERLINK("https://lichess.org/training/09hlU")</f>
        <v>https://lichess.org/training/09hlU</v>
      </c>
      <c r="B153">
        <v>1</v>
      </c>
    </row>
    <row r="154" spans="1:2" x14ac:dyDescent="0.45">
      <c r="A154" t="str">
        <f>HYPERLINK("https://lichess.org/training/0s6JV")</f>
        <v>https://lichess.org/training/0s6JV</v>
      </c>
      <c r="B154">
        <v>1</v>
      </c>
    </row>
    <row r="155" spans="1:2" x14ac:dyDescent="0.45">
      <c r="A155" t="str">
        <f>HYPERLINK("https://lichess.org/training/C62vB")</f>
        <v>https://lichess.org/training/C62vB</v>
      </c>
      <c r="B155">
        <v>0</v>
      </c>
    </row>
    <row r="156" spans="1:2" x14ac:dyDescent="0.45">
      <c r="A156" t="str">
        <f>HYPERLINK("https://lichess.org/training/Bxhb3")</f>
        <v>https://lichess.org/training/Bxhb3</v>
      </c>
      <c r="B156">
        <v>1</v>
      </c>
    </row>
    <row r="157" spans="1:2" x14ac:dyDescent="0.45">
      <c r="A157" t="str">
        <f>HYPERLINK("https://lichess.org/training/06DT8")</f>
        <v>https://lichess.org/training/06DT8</v>
      </c>
      <c r="B157">
        <v>0</v>
      </c>
    </row>
    <row r="158" spans="1:2" x14ac:dyDescent="0.45">
      <c r="A158" t="str">
        <f>HYPERLINK("https://lichess.org/training/0IdZ1")</f>
        <v>https://lichess.org/training/0IdZ1</v>
      </c>
      <c r="B158">
        <v>1</v>
      </c>
    </row>
    <row r="159" spans="1:2" x14ac:dyDescent="0.45">
      <c r="A159" t="str">
        <f>HYPERLINK("https://lichess.org/training/DIQCA")</f>
        <v>https://lichess.org/training/DIQCA</v>
      </c>
      <c r="B159">
        <v>1</v>
      </c>
    </row>
    <row r="160" spans="1:2" x14ac:dyDescent="0.45">
      <c r="A160" t="str">
        <f>HYPERLINK("https://lichess.org/training/09Xpo")</f>
        <v>https://lichess.org/training/09Xpo</v>
      </c>
      <c r="B160">
        <v>1</v>
      </c>
    </row>
    <row r="161" spans="1:2" x14ac:dyDescent="0.45">
      <c r="A161" t="str">
        <f>HYPERLINK("https://lichess.org/training/0N5sE")</f>
        <v>https://lichess.org/training/0N5sE</v>
      </c>
      <c r="B161">
        <v>0</v>
      </c>
    </row>
    <row r="162" spans="1:2" x14ac:dyDescent="0.45">
      <c r="A162" t="str">
        <f>HYPERLINK("https://lichess.org/training/0W88v")</f>
        <v>https://lichess.org/training/0W88v</v>
      </c>
      <c r="B162">
        <v>1</v>
      </c>
    </row>
    <row r="163" spans="1:2" x14ac:dyDescent="0.45">
      <c r="A163" t="str">
        <f>HYPERLINK("https://lichess.org/training/0GkKr")</f>
        <v>https://lichess.org/training/0GkKr</v>
      </c>
      <c r="B163">
        <v>0</v>
      </c>
    </row>
    <row r="164" spans="1:2" x14ac:dyDescent="0.45">
      <c r="A164" t="str">
        <f>HYPERLINK("https://lichess.org/training/25agm")</f>
        <v>https://lichess.org/training/25agm</v>
      </c>
      <c r="B164">
        <v>1</v>
      </c>
    </row>
    <row r="165" spans="1:2" x14ac:dyDescent="0.45">
      <c r="A165" t="str">
        <f>HYPERLINK("https://lichess.org/training/0EyXN")</f>
        <v>https://lichess.org/training/0EyXN</v>
      </c>
      <c r="B165">
        <v>1</v>
      </c>
    </row>
    <row r="166" spans="1:2" x14ac:dyDescent="0.45">
      <c r="A166" t="str">
        <f>HYPERLINK("https://lichess.org/training/03e8L")</f>
        <v>https://lichess.org/training/03e8L</v>
      </c>
      <c r="B16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Lennart Sander</dc:creator>
  <cp:lastModifiedBy>Lennart Sander</cp:lastModifiedBy>
  <dcterms:created xsi:type="dcterms:W3CDTF">2024-03-16T16:39:38Z</dcterms:created>
  <dcterms:modified xsi:type="dcterms:W3CDTF">2024-03-26T22:21:31Z</dcterms:modified>
</cp:coreProperties>
</file>