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/>
  <xr:revisionPtr revIDLastSave="0" documentId="8_{FB648AD2-49BB-4C32-BD61-5751DEE0AD9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G71" i="1"/>
  <c r="G70" i="1"/>
  <c r="G69" i="1"/>
  <c r="G68" i="1"/>
  <c r="G67" i="1"/>
  <c r="G66" i="1"/>
  <c r="G65" i="1"/>
  <c r="G64" i="1"/>
  <c r="G63" i="1"/>
  <c r="E71" i="1"/>
  <c r="E70" i="1"/>
  <c r="E69" i="1"/>
  <c r="E68" i="1"/>
  <c r="E67" i="1"/>
  <c r="E66" i="1"/>
  <c r="E65" i="1"/>
  <c r="E64" i="1"/>
  <c r="E63" i="1"/>
  <c r="H52" i="1"/>
  <c r="H51" i="1"/>
  <c r="H50" i="1"/>
  <c r="H49" i="1"/>
  <c r="H48" i="1"/>
  <c r="H47" i="1"/>
  <c r="H46" i="1"/>
  <c r="H45" i="1"/>
  <c r="H44" i="1"/>
  <c r="G52" i="1"/>
  <c r="G51" i="1"/>
  <c r="G50" i="1"/>
  <c r="G49" i="1"/>
  <c r="G46" i="1"/>
  <c r="G48" i="1"/>
  <c r="G47" i="1"/>
  <c r="G45" i="1"/>
  <c r="G44" i="1"/>
  <c r="E52" i="1"/>
  <c r="E51" i="1"/>
  <c r="E50" i="1"/>
  <c r="E49" i="1"/>
  <c r="E46" i="1"/>
  <c r="E47" i="1"/>
  <c r="E48" i="1"/>
  <c r="E45" i="1"/>
  <c r="E44" i="1"/>
  <c r="F26" i="1"/>
  <c r="F25" i="1"/>
  <c r="F31" i="1"/>
  <c r="F30" i="1"/>
  <c r="F29" i="1"/>
  <c r="F28" i="1"/>
  <c r="F27" i="1"/>
  <c r="F24" i="1"/>
  <c r="F10" i="1"/>
  <c r="F9" i="1"/>
  <c r="F14" i="1"/>
  <c r="F13" i="1"/>
  <c r="F12" i="1"/>
  <c r="F11" i="1"/>
  <c r="F8" i="1"/>
  <c r="F7" i="1"/>
  <c r="E24" i="1"/>
  <c r="E31" i="1"/>
  <c r="E30" i="1"/>
  <c r="E29" i="1"/>
  <c r="E28" i="1"/>
  <c r="E27" i="1"/>
  <c r="E26" i="1"/>
  <c r="E2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<sst xmlns="http://schemas.openxmlformats.org/spreadsheetml/2006/main" count="34" uniqueCount="15">
  <si>
    <t>OpenMP</t>
  </si>
  <si>
    <t>Strong scalability</t>
  </si>
  <si>
    <t>Dim</t>
  </si>
  <si>
    <t>Thread</t>
  </si>
  <si>
    <t>Time (sec)</t>
  </si>
  <si>
    <t>Speedup</t>
  </si>
  <si>
    <t>Efficienza</t>
  </si>
  <si>
    <t xml:space="preserve"> </t>
  </si>
  <si>
    <t>Weak scalability</t>
  </si>
  <si>
    <t>Speedup scalato</t>
  </si>
  <si>
    <t>Efficienza scalata</t>
  </si>
  <si>
    <t>MPI</t>
  </si>
  <si>
    <t>Nodi</t>
  </si>
  <si>
    <t>task per nodo</t>
  </si>
  <si>
    <t>Tot processi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</si>
</sst>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2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Sheet1!$C$7:$C$14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</c:numCache>
            </c:numRef>
          </c:xVal>
          <c:yVal>
            <c:numRef>
              <c:f>Sheet1!$E$7:$E$14</c:f>
              <c:numCache>
                <c:formatCode>General</c:formatCode>
                <c:ptCount val="8"/>
                <c:pt idx="0">
                  <c:v>1</c:v>
                </c:pt>
                <c:pt idx="1">
                  <c:v>1.9721008960752908</c:v>
                </c:pt>
                <c:pt idx="2">
                  <c:v>3.9348755395144517</c:v>
                </c:pt>
                <c:pt idx="3">
                  <c:v>7.7800855286769828</c:v>
                </c:pt>
                <c:pt idx="4">
                  <c:v>14.73604372205777</c:v>
                </c:pt>
                <c:pt idx="5">
                  <c:v>22.402805649575409</c:v>
                </c:pt>
                <c:pt idx="6">
                  <c:v>25.355213322936393</c:v>
                </c:pt>
                <c:pt idx="7">
                  <c:v>42.600586440131643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9-43BF-98A2-15EFC97D4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23367"/>
        <c:axId val="188629511"/>
      </c:scatterChart>
      <c:valAx>
        <c:axId val="18862336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9511"/>
        <c:crosses val="autoZero"/>
        <c:crossBetween val="midCat"/>
      </c:valAx>
      <c:valAx>
        <c:axId val="188629511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23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Scaled 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Sheet1!$C$24:$C$31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</c:numCache>
            </c:numRef>
          </c:xVal>
          <c:yVal>
            <c:numRef>
              <c:f>Sheet1!$E$24:$E$31</c:f>
              <c:numCache>
                <c:formatCode>General</c:formatCode>
                <c:ptCount val="8"/>
                <c:pt idx="0">
                  <c:v>1</c:v>
                </c:pt>
                <c:pt idx="1">
                  <c:v>1.9814142991741011</c:v>
                </c:pt>
                <c:pt idx="2">
                  <c:v>3.9154159426221256</c:v>
                </c:pt>
                <c:pt idx="3">
                  <c:v>7.7971681569638687</c:v>
                </c:pt>
                <c:pt idx="4">
                  <c:v>14.077988104122849</c:v>
                </c:pt>
                <c:pt idx="5">
                  <c:v>20.760495905988936</c:v>
                </c:pt>
                <c:pt idx="6">
                  <c:v>30.117200805078188</c:v>
                </c:pt>
                <c:pt idx="7">
                  <c:v>44.058951024093169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D2-4CF3-9229-94F235EF4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083975"/>
        <c:axId val="432103943"/>
      </c:scatterChart>
      <c:valAx>
        <c:axId val="43208397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103943"/>
        <c:crosses val="autoZero"/>
        <c:crossBetween val="midCat"/>
      </c:valAx>
      <c:valAx>
        <c:axId val="432103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083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E873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87331"/>
              </a:solidFill>
              <a:ln w="9525">
                <a:solidFill>
                  <a:srgbClr val="E87331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8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Sheet1!$C$7:$C$14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</c:numCache>
            </c:numRef>
          </c:xVal>
          <c:yVal>
            <c:numRef>
              <c:f>Sheet1!$F$7:$F$14</c:f>
              <c:numCache>
                <c:formatCode>General</c:formatCode>
                <c:ptCount val="8"/>
                <c:pt idx="0">
                  <c:v>1</c:v>
                </c:pt>
                <c:pt idx="1">
                  <c:v>0.98605044803764541</c:v>
                </c:pt>
                <c:pt idx="2">
                  <c:v>0.98371888487861292</c:v>
                </c:pt>
                <c:pt idx="3">
                  <c:v>0.97251069108462285</c:v>
                </c:pt>
                <c:pt idx="4">
                  <c:v>0.92100273262861065</c:v>
                </c:pt>
                <c:pt idx="5">
                  <c:v>0.93345023539897543</c:v>
                </c:pt>
                <c:pt idx="6">
                  <c:v>0.79235041634176229</c:v>
                </c:pt>
                <c:pt idx="7">
                  <c:v>0.88751221750274256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DE-41A3-A743-E12AD5FD1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521223"/>
        <c:axId val="640523271"/>
      </c:scatterChart>
      <c:valAx>
        <c:axId val="640521223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23271"/>
        <c:crosses val="autoZero"/>
        <c:crossBetween val="midCat"/>
      </c:valAx>
      <c:valAx>
        <c:axId val="640523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521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Scaled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E873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87331"/>
              </a:solidFill>
              <a:ln w="9525">
                <a:solidFill>
                  <a:srgbClr val="E87331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8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Sheet1!$C$24:$C$31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24</c:v>
                </c:pt>
                <c:pt idx="6">
                  <c:v>32</c:v>
                </c:pt>
                <c:pt idx="7">
                  <c:v>48</c:v>
                </c:pt>
              </c:numCache>
            </c:numRef>
          </c:xVal>
          <c:yVal>
            <c:numRef>
              <c:f>Sheet1!$F$24:$F$31</c:f>
              <c:numCache>
                <c:formatCode>General</c:formatCode>
                <c:ptCount val="8"/>
                <c:pt idx="0">
                  <c:v>1</c:v>
                </c:pt>
                <c:pt idx="1">
                  <c:v>0.99070714958705053</c:v>
                </c:pt>
                <c:pt idx="2">
                  <c:v>0.97885398565553139</c:v>
                </c:pt>
                <c:pt idx="3">
                  <c:v>0.97464601962048358</c:v>
                </c:pt>
                <c:pt idx="4">
                  <c:v>0.87987425650767803</c:v>
                </c:pt>
                <c:pt idx="5">
                  <c:v>0.86502066274953904</c:v>
                </c:pt>
                <c:pt idx="6">
                  <c:v>0.94116252515869336</c:v>
                </c:pt>
                <c:pt idx="7">
                  <c:v>0.91789481300194098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0D-44DB-B602-DBE2679F9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279047"/>
        <c:axId val="347344903"/>
      </c:scatterChart>
      <c:valAx>
        <c:axId val="344279047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344903"/>
        <c:crosses val="autoZero"/>
        <c:crossBetween val="midCat"/>
      </c:valAx>
      <c:valAx>
        <c:axId val="347344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279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Sheet1!$E$44:$E$52</c:f>
              <c:numCache>
                <c:formatCode>General</c:formatCode>
                <c:ptCount val="9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  <c:pt idx="5">
                  <c:v>96</c:v>
                </c:pt>
                <c:pt idx="6">
                  <c:v>120</c:v>
                </c:pt>
                <c:pt idx="7">
                  <c:v>144</c:v>
                </c:pt>
                <c:pt idx="8">
                  <c:v>192</c:v>
                </c:pt>
              </c:numCache>
            </c:numRef>
          </c:xVal>
          <c:yVal>
            <c:numRef>
              <c:f>Sheet1!$G$44:$G$52</c:f>
              <c:numCache>
                <c:formatCode>General</c:formatCode>
                <c:ptCount val="9"/>
                <c:pt idx="0">
                  <c:v>1</c:v>
                </c:pt>
                <c:pt idx="1">
                  <c:v>1.5813763220348975</c:v>
                </c:pt>
                <c:pt idx="2">
                  <c:v>2.7177560430864025</c:v>
                </c:pt>
                <c:pt idx="3">
                  <c:v>3.8200647481712551</c:v>
                </c:pt>
                <c:pt idx="4">
                  <c:v>4.3266007815688043</c:v>
                </c:pt>
                <c:pt idx="5">
                  <c:v>4.34834720549454</c:v>
                </c:pt>
                <c:pt idx="6">
                  <c:v>3.5696510250873117</c:v>
                </c:pt>
                <c:pt idx="7">
                  <c:v>3.137199650187235</c:v>
                </c:pt>
                <c:pt idx="8">
                  <c:v>2.7808137018971513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E7-4FB4-9B5D-2BAB70800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0744"/>
        <c:axId val="7542792"/>
      </c:scatterChart>
      <c:valAx>
        <c:axId val="75407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2792"/>
        <c:crosses val="autoZero"/>
        <c:crossBetween val="midCat"/>
      </c:valAx>
      <c:valAx>
        <c:axId val="754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E873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87331"/>
              </a:solidFill>
              <a:ln w="9525">
                <a:solidFill>
                  <a:srgbClr val="E87331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8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Sheet1!$E$44:$E$52</c:f>
              <c:numCache>
                <c:formatCode>General</c:formatCode>
                <c:ptCount val="9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  <c:pt idx="5">
                  <c:v>96</c:v>
                </c:pt>
                <c:pt idx="6">
                  <c:v>120</c:v>
                </c:pt>
                <c:pt idx="7">
                  <c:v>144</c:v>
                </c:pt>
                <c:pt idx="8">
                  <c:v>192</c:v>
                </c:pt>
              </c:numCache>
            </c:numRef>
          </c:xVal>
          <c:yVal>
            <c:numRef>
              <c:f>Sheet1!$H$44:$H$52</c:f>
              <c:numCache>
                <c:formatCode>General</c:formatCode>
                <c:ptCount val="9"/>
                <c:pt idx="0">
                  <c:v>1</c:v>
                </c:pt>
                <c:pt idx="1">
                  <c:v>0.13178136016957478</c:v>
                </c:pt>
                <c:pt idx="2">
                  <c:v>0.1132398351286001</c:v>
                </c:pt>
                <c:pt idx="3">
                  <c:v>7.9584682253567809E-2</c:v>
                </c:pt>
                <c:pt idx="4">
                  <c:v>6.0091677521788948E-2</c:v>
                </c:pt>
                <c:pt idx="5">
                  <c:v>4.5295283390568125E-2</c:v>
                </c:pt>
                <c:pt idx="6">
                  <c:v>2.9747091875727598E-2</c:v>
                </c:pt>
                <c:pt idx="7">
                  <c:v>2.1786108681855799E-2</c:v>
                </c:pt>
                <c:pt idx="8">
                  <c:v>1.4483404697380997E-2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FF-4F75-832C-D39366F84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1384"/>
        <c:axId val="3943432"/>
      </c:scatterChart>
      <c:valAx>
        <c:axId val="394138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32"/>
        <c:crosses val="autoZero"/>
        <c:crossBetween val="midCat"/>
      </c:valAx>
      <c:valAx>
        <c:axId val="394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Scaled Speedup</a:t>
            </a:r>
          </a:p>
        </c:rich>
      </c:tx>
      <c:layout>
        <c:manualLayout>
          <c:xMode val="edge"/>
          <c:yMode val="edge"/>
          <c:x val="0.4097845581802274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Sheet1!$E$63:$E$71</c:f>
              <c:numCache>
                <c:formatCode>General</c:formatCode>
                <c:ptCount val="9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  <c:pt idx="5">
                  <c:v>96</c:v>
                </c:pt>
                <c:pt idx="6">
                  <c:v>120</c:v>
                </c:pt>
                <c:pt idx="7">
                  <c:v>144</c:v>
                </c:pt>
                <c:pt idx="8">
                  <c:v>192</c:v>
                </c:pt>
              </c:numCache>
            </c:numRef>
          </c:xVal>
          <c:yVal>
            <c:numRef>
              <c:f>Sheet1!$G$63:$G$71</c:f>
              <c:numCache>
                <c:formatCode>General</c:formatCode>
                <c:ptCount val="9"/>
                <c:pt idx="0">
                  <c:v>1</c:v>
                </c:pt>
                <c:pt idx="1">
                  <c:v>1.5666122899356179</c:v>
                </c:pt>
                <c:pt idx="2">
                  <c:v>2.6793583076604315</c:v>
                </c:pt>
                <c:pt idx="3">
                  <c:v>3.4038115506398752</c:v>
                </c:pt>
                <c:pt idx="4">
                  <c:v>3.2399350392423329</c:v>
                </c:pt>
                <c:pt idx="5">
                  <c:v>4.2305165900466157</c:v>
                </c:pt>
                <c:pt idx="6">
                  <c:v>3.6685115555524557</c:v>
                </c:pt>
                <c:pt idx="7">
                  <c:v>3.2176245343568901</c:v>
                </c:pt>
                <c:pt idx="8">
                  <c:v>2.3848291639312471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0-486A-8765-158D7E7DC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5544"/>
        <c:axId val="7749128"/>
      </c:scatterChart>
      <c:valAx>
        <c:axId val="7745544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9128"/>
        <c:crosses val="autoZero"/>
        <c:crossBetween val="midCat"/>
      </c:valAx>
      <c:valAx>
        <c:axId val="774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Scaled Efficiency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E87331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E87331"/>
              </a:solidFill>
              <a:ln w="9525">
                <a:solidFill>
                  <a:srgbClr val="E87331"/>
                </a:solidFill>
                <a:prstDash val="solid"/>
              </a:ln>
              <a:effectLst/>
            </c:spPr>
          </c:marker>
          <c:trendline>
            <c:spPr>
              <a:ln w="19050" cap="rnd">
                <a:solidFill>
                  <a:srgbClr val="E8733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Sheet1!$E$63:$E$71</c:f>
              <c:numCache>
                <c:formatCode>General</c:formatCode>
                <c:ptCount val="9"/>
                <c:pt idx="0">
                  <c:v>1</c:v>
                </c:pt>
                <c:pt idx="1">
                  <c:v>12</c:v>
                </c:pt>
                <c:pt idx="2">
                  <c:v>24</c:v>
                </c:pt>
                <c:pt idx="3">
                  <c:v>48</c:v>
                </c:pt>
                <c:pt idx="4">
                  <c:v>72</c:v>
                </c:pt>
                <c:pt idx="5">
                  <c:v>96</c:v>
                </c:pt>
                <c:pt idx="6">
                  <c:v>120</c:v>
                </c:pt>
                <c:pt idx="7">
                  <c:v>144</c:v>
                </c:pt>
                <c:pt idx="8">
                  <c:v>192</c:v>
                </c:pt>
              </c:numCache>
            </c:numRef>
          </c:xVal>
          <c:yVal>
            <c:numRef>
              <c:f>Sheet1!$H$63:$H$71</c:f>
              <c:numCache>
                <c:formatCode>General</c:formatCode>
                <c:ptCount val="9"/>
                <c:pt idx="0">
                  <c:v>1</c:v>
                </c:pt>
                <c:pt idx="1">
                  <c:v>0.13055102416130149</c:v>
                </c:pt>
                <c:pt idx="2">
                  <c:v>0.11163992948585132</c:v>
                </c:pt>
                <c:pt idx="3">
                  <c:v>7.0912740638330737E-2</c:v>
                </c:pt>
                <c:pt idx="4">
                  <c:v>4.4999097767254623E-2</c:v>
                </c:pt>
                <c:pt idx="5">
                  <c:v>4.4067881146318919E-2</c:v>
                </c:pt>
                <c:pt idx="6">
                  <c:v>3.0570929629603796E-2</c:v>
                </c:pt>
                <c:pt idx="7">
                  <c:v>2.2344614821922848E-2</c:v>
                </c:pt>
                <c:pt idx="8">
                  <c:v>1.2420985228808579E-2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D-4413-A78D-D7FF65575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9336"/>
        <c:axId val="7781384"/>
      </c:scatterChart>
      <c:valAx>
        <c:axId val="777933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1384"/>
        <c:crosses val="autoZero"/>
        <c:crossBetween val="midCat"/>
      </c:valAx>
      <c:valAx>
        <c:axId val="778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9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2</xdr:row>
      <xdr:rowOff>152400</xdr:rowOff>
    </xdr:from>
    <xdr:to>
      <xdr:col>14</xdr:col>
      <xdr:colOff>285750</xdr:colOff>
      <xdr:row>17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31B029D-D6CB-1DF9-1CB4-0F5CB4E9C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19</xdr:row>
      <xdr:rowOff>123825</xdr:rowOff>
    </xdr:from>
    <xdr:to>
      <xdr:col>14</xdr:col>
      <xdr:colOff>438150</xdr:colOff>
      <xdr:row>34</xdr:row>
      <xdr:rowOff>95250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DC90C52-E91C-1878-38DD-8392EC77C98D}"/>
            </a:ext>
            <a:ext uri="{147F2762-F138-4A5C-976F-8EAC2B608ADB}">
              <a16:predDERef xmlns:a16="http://schemas.microsoft.com/office/drawing/2014/main" pred="{B31B029D-D6CB-1DF9-1CB4-0F5CB4E9C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428625</xdr:colOff>
      <xdr:row>2</xdr:row>
      <xdr:rowOff>142875</xdr:rowOff>
    </xdr:from>
    <xdr:to>
      <xdr:col>22</xdr:col>
      <xdr:colOff>123825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49CBD5-DA65-BFD4-561C-EF5FA1E439D2}"/>
            </a:ext>
            <a:ext uri="{147F2762-F138-4A5C-976F-8EAC2B608ADB}">
              <a16:predDERef xmlns:a16="http://schemas.microsoft.com/office/drawing/2014/main" pred="{ADC90C52-E91C-1878-38DD-8392EC77C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590550</xdr:colOff>
      <xdr:row>19</xdr:row>
      <xdr:rowOff>142875</xdr:rowOff>
    </xdr:from>
    <xdr:to>
      <xdr:col>22</xdr:col>
      <xdr:colOff>285750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6432FF-781E-E01C-FA1C-1965B3B120C7}"/>
            </a:ext>
            <a:ext uri="{147F2762-F138-4A5C-976F-8EAC2B608ADB}">
              <a16:predDERef xmlns:a16="http://schemas.microsoft.com/office/drawing/2014/main" pred="{2849CBD5-DA65-BFD4-561C-EF5FA1E43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266700</xdr:colOff>
      <xdr:row>39</xdr:row>
      <xdr:rowOff>114300</xdr:rowOff>
    </xdr:from>
    <xdr:to>
      <xdr:col>16</xdr:col>
      <xdr:colOff>371475</xdr:colOff>
      <xdr:row>55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DB52A-6FB7-CBFE-9030-8E987FB74B07}"/>
            </a:ext>
            <a:ext uri="{147F2762-F138-4A5C-976F-8EAC2B608ADB}">
              <a16:predDERef xmlns:a16="http://schemas.microsoft.com/office/drawing/2014/main" pred="{A06432FF-781E-E01C-FA1C-1965B3B12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466725</xdr:colOff>
      <xdr:row>39</xdr:row>
      <xdr:rowOff>114300</xdr:rowOff>
    </xdr:from>
    <xdr:to>
      <xdr:col>24</xdr:col>
      <xdr:colOff>247650</xdr:colOff>
      <xdr:row>55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E589D-8EE4-ABF3-C586-ACD4360F8199}"/>
            </a:ext>
            <a:ext uri="{147F2762-F138-4A5C-976F-8EAC2B608ADB}">
              <a16:predDERef xmlns:a16="http://schemas.microsoft.com/office/drawing/2014/main" pred="{D36DB52A-6FB7-CBFE-9030-8E987FB74B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600075</xdr:colOff>
      <xdr:row>59</xdr:row>
      <xdr:rowOff>152400</xdr:rowOff>
    </xdr:from>
    <xdr:to>
      <xdr:col>16</xdr:col>
      <xdr:colOff>295275</xdr:colOff>
      <xdr:row>72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B05C00-71FF-C3DC-BA54-130A546ACA3F}"/>
            </a:ext>
            <a:ext uri="{147F2762-F138-4A5C-976F-8EAC2B608ADB}">
              <a16:predDERef xmlns:a16="http://schemas.microsoft.com/office/drawing/2014/main" pred="{886E589D-8EE4-ABF3-C586-ACD4360F81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590550</xdr:colOff>
      <xdr:row>59</xdr:row>
      <xdr:rowOff>123825</xdr:rowOff>
    </xdr:from>
    <xdr:to>
      <xdr:col>24</xdr:col>
      <xdr:colOff>285750</xdr:colOff>
      <xdr:row>72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B95FA1A-998E-EE4D-EDA4-0A6E5FDD173B}"/>
            </a:ext>
            <a:ext uri="{147F2762-F138-4A5C-976F-8EAC2B608ADB}">
              <a16:predDERef xmlns:a16="http://schemas.microsoft.com/office/drawing/2014/main" pred="{C5B05C00-71FF-C3DC-BA54-130A546AC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71"/>
  <sheetViews>
    <sheetView tabSelected="1" workbookViewId="0">
      <selection activeCell="Y10" sqref="Y10"/>
    </sheetView>
  </sheetViews>
  <sheetFormatPr defaultRowHeight="15"/>
  <cols>
    <col min="4" max="4" width="18.140625" customWidth="1"/>
    <col min="5" max="5" width="15.140625" customWidth="1"/>
    <col min="6" max="6" width="15.5703125" customWidth="1"/>
    <col min="7" max="7" width="11.85546875" customWidth="1"/>
    <col min="8" max="8" width="13.85546875" customWidth="1"/>
  </cols>
  <sheetData>
    <row r="2" spans="2:9" ht="31.5">
      <c r="I2" s="1" t="s">
        <v>0</v>
      </c>
    </row>
    <row r="4" spans="2:9" ht="18.75">
      <c r="B4" s="4" t="s">
        <v>1</v>
      </c>
      <c r="C4" s="2"/>
    </row>
    <row r="6" spans="2:9"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</row>
    <row r="7" spans="2:9">
      <c r="B7" s="5">
        <v>15000</v>
      </c>
      <c r="C7" s="5">
        <v>1</v>
      </c>
      <c r="D7" s="5">
        <v>8.1940950000000008</v>
      </c>
      <c r="E7" s="5">
        <f ca="1">D7/D7</f>
        <v>1</v>
      </c>
      <c r="F7" s="5">
        <f ca="1">E7/C7</f>
        <v>1</v>
      </c>
    </row>
    <row r="8" spans="2:9">
      <c r="B8" s="5">
        <v>15000</v>
      </c>
      <c r="C8" s="5">
        <v>2</v>
      </c>
      <c r="D8" s="5">
        <v>4.1550079999999996</v>
      </c>
      <c r="E8" s="5">
        <f ca="1">D7/D8</f>
        <v>1.9721008960752908</v>
      </c>
      <c r="F8" s="5">
        <f ca="1">E8/C8</f>
        <v>0.98605044803764541</v>
      </c>
    </row>
    <row r="9" spans="2:9">
      <c r="B9" s="5">
        <v>15000</v>
      </c>
      <c r="C9" s="5">
        <v>4</v>
      </c>
      <c r="D9" s="5">
        <v>2.0824280000000002</v>
      </c>
      <c r="E9" s="5">
        <f ca="1">D7/D9</f>
        <v>3.9348755395144517</v>
      </c>
      <c r="F9" s="5">
        <f ca="1">E9/C9</f>
        <v>0.98371888487861292</v>
      </c>
    </row>
    <row r="10" spans="2:9">
      <c r="B10" s="5">
        <v>15000</v>
      </c>
      <c r="C10" s="5">
        <v>8</v>
      </c>
      <c r="D10" s="5">
        <v>1.0532140000000001</v>
      </c>
      <c r="E10" s="5">
        <f ca="1">D7/D10</f>
        <v>7.7800855286769828</v>
      </c>
      <c r="F10" s="5">
        <f ca="1">E10/C10</f>
        <v>0.97251069108462285</v>
      </c>
    </row>
    <row r="11" spans="2:9">
      <c r="B11" s="5">
        <v>15000</v>
      </c>
      <c r="C11" s="5">
        <v>16</v>
      </c>
      <c r="D11" s="5">
        <v>0.55605800000000005</v>
      </c>
      <c r="E11" s="5">
        <f ca="1">D7/D11</f>
        <v>14.73604372205777</v>
      </c>
      <c r="F11" s="5">
        <f ca="1">E11/C11</f>
        <v>0.92100273262861065</v>
      </c>
    </row>
    <row r="12" spans="2:9">
      <c r="B12" s="5">
        <v>15000</v>
      </c>
      <c r="C12" s="5">
        <v>24</v>
      </c>
      <c r="D12" s="5">
        <v>0.36576199999999998</v>
      </c>
      <c r="E12" s="5">
        <f ca="1">D7/D12</f>
        <v>22.402805649575409</v>
      </c>
      <c r="F12" s="5">
        <f ca="1">E12/C12</f>
        <v>0.93345023539897543</v>
      </c>
    </row>
    <row r="13" spans="2:9">
      <c r="B13" s="5">
        <v>15000</v>
      </c>
      <c r="C13" s="5">
        <v>32</v>
      </c>
      <c r="D13" s="5">
        <v>0.32317200000000001</v>
      </c>
      <c r="E13" s="5">
        <f ca="1">D7/D13</f>
        <v>25.355213322936393</v>
      </c>
      <c r="F13" s="5">
        <f ca="1">E13/C13</f>
        <v>0.79235041634176229</v>
      </c>
    </row>
    <row r="14" spans="2:9">
      <c r="B14" s="5">
        <v>15000</v>
      </c>
      <c r="C14" s="5">
        <v>48</v>
      </c>
      <c r="D14" s="5">
        <v>0.19234699999999999</v>
      </c>
      <c r="E14" s="5">
        <f ca="1">D7/D14</f>
        <v>42.600586440131643</v>
      </c>
      <c r="F14" s="5">
        <f ca="1">E14/C14</f>
        <v>0.88751221750274256</v>
      </c>
    </row>
    <row r="15" spans="2:9">
      <c r="B15" s="7" t="s">
        <v>7</v>
      </c>
      <c r="C15" s="7" t="s">
        <v>7</v>
      </c>
      <c r="D15" s="5" t="s">
        <v>7</v>
      </c>
    </row>
    <row r="21" spans="2:6">
      <c r="B21" s="6" t="s">
        <v>8</v>
      </c>
    </row>
    <row r="22" spans="2:6" ht="6" customHeight="1">
      <c r="B22" s="5"/>
      <c r="C22" s="5"/>
      <c r="D22" s="5"/>
      <c r="E22" s="5"/>
      <c r="F22" s="5"/>
    </row>
    <row r="23" spans="2:6" ht="30.75" customHeight="1">
      <c r="B23" s="3" t="s">
        <v>2</v>
      </c>
      <c r="C23" s="3" t="s">
        <v>3</v>
      </c>
      <c r="D23" s="3" t="s">
        <v>4</v>
      </c>
      <c r="E23" s="9" t="s">
        <v>9</v>
      </c>
      <c r="F23" s="9" t="s">
        <v>10</v>
      </c>
    </row>
    <row r="24" spans="2:6">
      <c r="B24" s="5">
        <v>4000</v>
      </c>
      <c r="C24" s="5">
        <v>1</v>
      </c>
      <c r="D24" s="5">
        <v>0.58358100000000002</v>
      </c>
      <c r="E24" s="5">
        <f ca="1">(D24/D24)*C24</f>
        <v>1</v>
      </c>
      <c r="F24" s="5">
        <f ca="1">D24/D24</f>
        <v>1</v>
      </c>
    </row>
    <row r="25" spans="2:6">
      <c r="B25" s="5">
        <v>5656</v>
      </c>
      <c r="C25" s="5">
        <v>2</v>
      </c>
      <c r="D25" s="5">
        <v>0.589055</v>
      </c>
      <c r="E25" s="5">
        <f ca="1">(D24/D25)*C25</f>
        <v>1.9814142991741011</v>
      </c>
      <c r="F25" s="5">
        <f ca="1">D24/D25</f>
        <v>0.99070714958705053</v>
      </c>
    </row>
    <row r="26" spans="2:6">
      <c r="B26" s="5">
        <v>8000</v>
      </c>
      <c r="C26" s="5">
        <v>4</v>
      </c>
      <c r="D26" s="5">
        <v>0.59618800000000005</v>
      </c>
      <c r="E26" s="5">
        <f ca="1">(D24/D26)*C26</f>
        <v>3.9154159426221256</v>
      </c>
      <c r="F26" s="5">
        <f ca="1">D24/D26</f>
        <v>0.97885398565553139</v>
      </c>
    </row>
    <row r="27" spans="2:6">
      <c r="B27" s="5">
        <v>11312</v>
      </c>
      <c r="C27" s="5">
        <v>8</v>
      </c>
      <c r="D27" s="5">
        <v>0.59876200000000002</v>
      </c>
      <c r="E27" s="5">
        <f ca="1">(D24/D27)*C27</f>
        <v>7.7971681569638687</v>
      </c>
      <c r="F27" s="5">
        <f ca="1">D24/D27</f>
        <v>0.97464601962048358</v>
      </c>
    </row>
    <row r="28" spans="2:6">
      <c r="B28" s="5">
        <v>16000</v>
      </c>
      <c r="C28" s="5">
        <v>16</v>
      </c>
      <c r="D28" s="5">
        <v>0.66325500000000004</v>
      </c>
      <c r="E28" s="5">
        <f ca="1">(D24/D28)*C28</f>
        <v>14.077988104122849</v>
      </c>
      <c r="F28" s="5">
        <f ca="1">D24/D28</f>
        <v>0.87987425650767803</v>
      </c>
    </row>
    <row r="29" spans="2:6">
      <c r="B29" s="5">
        <v>19596</v>
      </c>
      <c r="C29" s="5">
        <v>24</v>
      </c>
      <c r="D29" s="5">
        <v>0.67464400000000002</v>
      </c>
      <c r="E29" s="5">
        <f ca="1">(D24/D29)*C29</f>
        <v>20.760495905988936</v>
      </c>
      <c r="F29" s="5">
        <f ca="1">D24/D29</f>
        <v>0.86502066274953904</v>
      </c>
    </row>
    <row r="30" spans="2:6">
      <c r="B30" s="5">
        <v>22624</v>
      </c>
      <c r="C30" s="5">
        <v>32</v>
      </c>
      <c r="D30" s="5">
        <v>0.62006399999999995</v>
      </c>
      <c r="E30" s="5">
        <f ca="1">(D24/D30)*C30</f>
        <v>30.117200805078188</v>
      </c>
      <c r="F30" s="5">
        <f ca="1">D24/D30</f>
        <v>0.94116252515869336</v>
      </c>
    </row>
    <row r="31" spans="2:6">
      <c r="B31" s="5">
        <v>27712</v>
      </c>
      <c r="C31" s="5">
        <v>48</v>
      </c>
      <c r="D31" s="5">
        <v>0.63578199999999996</v>
      </c>
      <c r="E31" s="5">
        <f ca="1">(D24/D31)*C31</f>
        <v>44.058951024093169</v>
      </c>
      <c r="F31" s="5">
        <f ca="1">D24/D31</f>
        <v>0.91789481300194098</v>
      </c>
    </row>
    <row r="32" spans="2:6">
      <c r="B32" s="5"/>
      <c r="C32" s="5"/>
      <c r="D32" s="5"/>
      <c r="E32" s="5"/>
      <c r="F32" s="5"/>
    </row>
    <row r="33" spans="2:8">
      <c r="B33" s="5"/>
      <c r="C33" s="5"/>
      <c r="D33" s="5"/>
      <c r="E33" s="5"/>
      <c r="F33" s="5"/>
    </row>
    <row r="34" spans="2:8">
      <c r="B34" s="5"/>
      <c r="C34" s="5"/>
      <c r="D34" s="5"/>
      <c r="E34" s="5"/>
      <c r="F34" s="5"/>
    </row>
    <row r="35" spans="2:8">
      <c r="B35" s="5"/>
      <c r="C35" s="5"/>
      <c r="D35" s="5"/>
      <c r="E35" s="5"/>
      <c r="F35" s="5"/>
    </row>
    <row r="38" spans="2:8" ht="34.5">
      <c r="F38" s="8"/>
      <c r="H38" s="8" t="s">
        <v>11</v>
      </c>
    </row>
    <row r="41" spans="2:8" ht="18.75">
      <c r="B41" s="4" t="s">
        <v>1</v>
      </c>
      <c r="C41" s="2"/>
    </row>
    <row r="43" spans="2:8">
      <c r="B43" s="3" t="s">
        <v>2</v>
      </c>
      <c r="C43" s="3" t="s">
        <v>12</v>
      </c>
      <c r="D43" s="3" t="s">
        <v>13</v>
      </c>
      <c r="E43" s="3" t="s">
        <v>14</v>
      </c>
      <c r="F43" s="3" t="s">
        <v>4</v>
      </c>
      <c r="G43" s="3" t="s">
        <v>5</v>
      </c>
      <c r="H43" s="3" t="s">
        <v>6</v>
      </c>
    </row>
    <row r="44" spans="2:8">
      <c r="B44" s="5">
        <v>20000</v>
      </c>
      <c r="C44" s="5">
        <v>1</v>
      </c>
      <c r="D44" s="5">
        <v>1</v>
      </c>
      <c r="E44" s="5">
        <f ca="1">C44*D44</f>
        <v>1</v>
      </c>
      <c r="F44" s="5">
        <v>14.567985</v>
      </c>
      <c r="G44" s="5">
        <f ca="1">F44/F44</f>
        <v>1</v>
      </c>
      <c r="H44" s="5">
        <f ca="1">G44/E44</f>
        <v>1</v>
      </c>
    </row>
    <row r="45" spans="2:8">
      <c r="B45" s="5">
        <v>20000</v>
      </c>
      <c r="C45" s="5">
        <v>1</v>
      </c>
      <c r="D45" s="5">
        <v>12</v>
      </c>
      <c r="E45" s="5">
        <f ca="1">C45*D45</f>
        <v>12</v>
      </c>
      <c r="F45" s="5">
        <v>9.2122189999999993</v>
      </c>
      <c r="G45" s="5">
        <f ca="1">F44/F45</f>
        <v>1.5813763220348975</v>
      </c>
      <c r="H45" s="5">
        <f ca="1">G45/E45</f>
        <v>0.13178136016957478</v>
      </c>
    </row>
    <row r="46" spans="2:8">
      <c r="B46" s="5">
        <v>20000</v>
      </c>
      <c r="C46" s="5">
        <v>1</v>
      </c>
      <c r="D46" s="5">
        <v>24</v>
      </c>
      <c r="E46" s="5">
        <f ca="1">C46*D46</f>
        <v>24</v>
      </c>
      <c r="F46" s="5">
        <v>5.3602990000000004</v>
      </c>
      <c r="G46" s="5">
        <f ca="1">F44/F46</f>
        <v>2.7177560430864025</v>
      </c>
      <c r="H46" s="5">
        <f ca="1">G46/E46</f>
        <v>0.1132398351286001</v>
      </c>
    </row>
    <row r="47" spans="2:8">
      <c r="B47" s="5">
        <v>20000</v>
      </c>
      <c r="C47" s="5">
        <v>1</v>
      </c>
      <c r="D47" s="5">
        <v>48</v>
      </c>
      <c r="E47" s="5">
        <f ca="1">C47*D47</f>
        <v>48</v>
      </c>
      <c r="F47" s="5">
        <v>3.8135439999999998</v>
      </c>
      <c r="G47" s="5">
        <f ca="1">F44/F47</f>
        <v>3.8200647481712551</v>
      </c>
      <c r="H47" s="5">
        <f ca="1">G47/E47</f>
        <v>7.9584682253567809E-2</v>
      </c>
    </row>
    <row r="48" spans="2:8">
      <c r="B48" s="5">
        <v>20000</v>
      </c>
      <c r="C48" s="5">
        <v>2</v>
      </c>
      <c r="D48" s="5">
        <v>36</v>
      </c>
      <c r="E48" s="5">
        <f ca="1">C48*D48</f>
        <v>72</v>
      </c>
      <c r="F48" s="5">
        <v>3.3670740000000001</v>
      </c>
      <c r="G48" s="5">
        <f ca="1">F44/F48</f>
        <v>4.3266007815688043</v>
      </c>
      <c r="H48" s="5">
        <f ca="1">G48/E48</f>
        <v>6.0091677521788948E-2</v>
      </c>
    </row>
    <row r="49" spans="2:9">
      <c r="B49" s="5">
        <v>20000</v>
      </c>
      <c r="C49" s="5">
        <v>2</v>
      </c>
      <c r="D49" s="5">
        <v>48</v>
      </c>
      <c r="E49" s="5">
        <f ca="1">C49*D49</f>
        <v>96</v>
      </c>
      <c r="F49" s="5">
        <v>3.3502350000000001</v>
      </c>
      <c r="G49" s="5">
        <f ca="1">F44/F49</f>
        <v>4.34834720549454</v>
      </c>
      <c r="H49" s="5">
        <f ca="1">G49/E49</f>
        <v>4.5295283390568125E-2</v>
      </c>
    </row>
    <row r="50" spans="2:9">
      <c r="B50" s="5">
        <v>20000</v>
      </c>
      <c r="C50" s="5">
        <v>3</v>
      </c>
      <c r="D50" s="5">
        <v>40</v>
      </c>
      <c r="E50" s="5">
        <f ca="1">C50*D50</f>
        <v>120</v>
      </c>
      <c r="F50" s="5">
        <v>4.081067</v>
      </c>
      <c r="G50" s="5">
        <f ca="1">F44/F50</f>
        <v>3.5696510250873117</v>
      </c>
      <c r="H50" s="5">
        <f ca="1">G50/E50</f>
        <v>2.9747091875727598E-2</v>
      </c>
    </row>
    <row r="51" spans="2:9">
      <c r="B51" s="5">
        <v>20000</v>
      </c>
      <c r="C51" s="5">
        <v>3</v>
      </c>
      <c r="D51" s="5">
        <v>48</v>
      </c>
      <c r="E51" s="5">
        <f ca="1">C51*D51</f>
        <v>144</v>
      </c>
      <c r="F51" s="5">
        <v>4.6436270000000004</v>
      </c>
      <c r="G51" s="5">
        <f ca="1">F44/F51</f>
        <v>3.137199650187235</v>
      </c>
      <c r="H51" s="5">
        <f ca="1">G51/E51</f>
        <v>2.1786108681855799E-2</v>
      </c>
    </row>
    <row r="52" spans="2:9">
      <c r="B52" s="5">
        <v>20000</v>
      </c>
      <c r="C52" s="5">
        <v>4</v>
      </c>
      <c r="D52" s="5">
        <v>48</v>
      </c>
      <c r="E52" s="5">
        <f ca="1">C52*D52</f>
        <v>192</v>
      </c>
      <c r="F52" s="5">
        <v>5.2387490000000003</v>
      </c>
      <c r="G52" s="5">
        <f ca="1">F44/F52</f>
        <v>2.7808137018971513</v>
      </c>
      <c r="H52" s="5">
        <f ca="1">G52/E52</f>
        <v>1.4483404697380997E-2</v>
      </c>
    </row>
    <row r="53" spans="2:9">
      <c r="G53" s="5"/>
      <c r="H53" t="s">
        <v>7</v>
      </c>
    </row>
    <row r="54" spans="2:9">
      <c r="B54" s="5"/>
      <c r="C54" s="5"/>
      <c r="D54" s="5"/>
      <c r="E54" s="5"/>
      <c r="F54" s="5"/>
      <c r="G54" s="5"/>
    </row>
    <row r="60" spans="2:9">
      <c r="B60" s="6" t="s">
        <v>8</v>
      </c>
    </row>
    <row r="61" spans="2:9">
      <c r="B61" s="5"/>
      <c r="C61" s="5"/>
      <c r="D61" s="5"/>
      <c r="E61" s="5"/>
      <c r="F61" s="5"/>
    </row>
    <row r="62" spans="2:9" ht="34.5" customHeight="1">
      <c r="B62" s="3" t="s">
        <v>2</v>
      </c>
      <c r="C62" s="3" t="s">
        <v>12</v>
      </c>
      <c r="D62" s="3" t="s">
        <v>13</v>
      </c>
      <c r="E62" s="3" t="s">
        <v>14</v>
      </c>
      <c r="F62" s="3" t="s">
        <v>4</v>
      </c>
      <c r="G62" s="9" t="s">
        <v>9</v>
      </c>
      <c r="H62" s="9" t="s">
        <v>10</v>
      </c>
    </row>
    <row r="63" spans="2:9">
      <c r="B63" s="5">
        <v>3000</v>
      </c>
      <c r="C63" s="5">
        <v>1</v>
      </c>
      <c r="D63" s="5">
        <v>1</v>
      </c>
      <c r="E63" s="5">
        <f ca="1">C63*D63</f>
        <v>1</v>
      </c>
      <c r="F63" s="5">
        <v>0.32867800000000003</v>
      </c>
      <c r="G63" s="5">
        <f ca="1">H63*E63</f>
        <v>1</v>
      </c>
      <c r="H63" s="5">
        <f ca="1">F63/F63</f>
        <v>1</v>
      </c>
    </row>
    <row r="64" spans="2:9">
      <c r="B64" s="5">
        <v>10392</v>
      </c>
      <c r="C64" s="5">
        <v>1</v>
      </c>
      <c r="D64" s="5">
        <v>12</v>
      </c>
      <c r="E64" s="5">
        <f ca="1">C64*D64</f>
        <v>12</v>
      </c>
      <c r="F64" s="5">
        <v>2.5176210000000001</v>
      </c>
      <c r="G64" s="5">
        <f ca="1">H64*E64</f>
        <v>1.5666122899356179</v>
      </c>
      <c r="H64" s="5">
        <f ca="1">F63/F64</f>
        <v>0.13055102416130149</v>
      </c>
      <c r="I64" s="5"/>
    </row>
    <row r="65" spans="2:8">
      <c r="B65" s="5">
        <v>14696</v>
      </c>
      <c r="C65" s="5">
        <v>1</v>
      </c>
      <c r="D65" s="5">
        <v>24</v>
      </c>
      <c r="E65" s="5">
        <f ca="1">C65*D65</f>
        <v>24</v>
      </c>
      <c r="F65" s="5">
        <v>2.9440900000000001</v>
      </c>
      <c r="G65" s="5">
        <f ca="1">H65*E65</f>
        <v>2.6793583076604315</v>
      </c>
      <c r="H65" s="5">
        <f ca="1">F63/F65</f>
        <v>0.11163992948585132</v>
      </c>
    </row>
    <row r="66" spans="2:8">
      <c r="B66" s="5">
        <v>20784</v>
      </c>
      <c r="C66" s="5">
        <v>1</v>
      </c>
      <c r="D66" s="5">
        <v>48</v>
      </c>
      <c r="E66" s="5">
        <f ca="1">C66*D66</f>
        <v>48</v>
      </c>
      <c r="F66" s="5">
        <v>4.6349640000000001</v>
      </c>
      <c r="G66" s="5">
        <f ca="1">H66*E66</f>
        <v>3.4038115506398752</v>
      </c>
      <c r="H66" s="5">
        <f ca="1">F63/F66</f>
        <v>7.0912740638330737E-2</v>
      </c>
    </row>
    <row r="67" spans="2:8">
      <c r="B67" s="5">
        <v>25455</v>
      </c>
      <c r="C67" s="5">
        <v>2</v>
      </c>
      <c r="D67" s="5">
        <v>36</v>
      </c>
      <c r="E67" s="5">
        <f ca="1">C67*D67</f>
        <v>72</v>
      </c>
      <c r="F67" s="5">
        <v>7.3041020000000003</v>
      </c>
      <c r="G67" s="5">
        <f ca="1">H67*E67</f>
        <v>3.2399350392423329</v>
      </c>
      <c r="H67" s="5">
        <f ca="1">F63/F67</f>
        <v>4.4999097767254623E-2</v>
      </c>
    </row>
    <row r="68" spans="2:8">
      <c r="B68" s="5">
        <v>29393</v>
      </c>
      <c r="C68" s="5">
        <v>2</v>
      </c>
      <c r="D68" s="5">
        <v>48</v>
      </c>
      <c r="E68" s="5">
        <f ca="1">C68*D68</f>
        <v>96</v>
      </c>
      <c r="F68" s="5">
        <v>7.4584479999999997</v>
      </c>
      <c r="G68" s="5">
        <f ca="1">H68*E68</f>
        <v>4.2305165900466157</v>
      </c>
      <c r="H68" s="5">
        <f ca="1">F63/F68</f>
        <v>4.4067881146318919E-2</v>
      </c>
    </row>
    <row r="69" spans="2:8">
      <c r="B69" s="5">
        <v>32863</v>
      </c>
      <c r="C69" s="5">
        <v>3</v>
      </c>
      <c r="D69" s="5">
        <v>40</v>
      </c>
      <c r="E69" s="5">
        <f ca="1">C69*D69</f>
        <v>120</v>
      </c>
      <c r="F69" s="5">
        <v>10.751325</v>
      </c>
      <c r="G69" s="5">
        <f ca="1">H69*E69</f>
        <v>3.6685115555524557</v>
      </c>
      <c r="H69" s="5">
        <f ca="1">F63/F69</f>
        <v>3.0570929629603796E-2</v>
      </c>
    </row>
    <row r="70" spans="2:8">
      <c r="B70" s="5">
        <v>36000</v>
      </c>
      <c r="C70" s="5">
        <v>3</v>
      </c>
      <c r="D70" s="5">
        <v>48</v>
      </c>
      <c r="E70" s="5">
        <f ca="1">C70*D70</f>
        <v>144</v>
      </c>
      <c r="F70" s="5">
        <v>14.709495</v>
      </c>
      <c r="G70" s="5">
        <f ca="1">H70*E70</f>
        <v>3.2176245343568901</v>
      </c>
      <c r="H70" s="5">
        <f ca="1">F63/F70</f>
        <v>2.2344614821922848E-2</v>
      </c>
    </row>
    <row r="71" spans="2:8">
      <c r="B71" s="5">
        <v>41600</v>
      </c>
      <c r="C71" s="5">
        <v>4</v>
      </c>
      <c r="D71" s="5">
        <v>48</v>
      </c>
      <c r="E71" s="5">
        <f ca="1">C71*D71</f>
        <v>192</v>
      </c>
      <c r="F71" s="5">
        <v>26.461507999999998</v>
      </c>
      <c r="G71" s="5">
        <f ca="1">H71*E71</f>
        <v>2.3848291639312471</v>
      </c>
      <c r="H71" s="5">
        <f ca="1">F63/F71</f>
        <v>1.2420985228808579E-2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2024-07-05T07:44:39Z</dcterms:created>
  <dcterms:modified xsi:type="dcterms:W3CDTF">2024-07-06T21:45:26Z</dcterms:modified>
  <cp:category/>
  <cp:contentStatus/>
</cp:coreProperties>
</file>