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GitHub/documenti/4 - RA/Esterni/Piano Di Progetto/GANTT-EXCEL/"/>
    </mc:Choice>
  </mc:AlternateContent>
  <bookViews>
    <workbookView xWindow="0" yWindow="460" windowWidth="25600" windowHeight="13800" tabRatio="500" activeTab="8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PDCOD" sheetId="9" r:id="rId7"/>
    <sheet name="VV" sheetId="6" r:id="rId8"/>
    <sheet name="Tot" sheetId="7" r:id="rId9"/>
    <sheet name="Foglio1" sheetId="10" r:id="rId10"/>
    <sheet name="Grafici Consuntivo RQ" sheetId="11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0" l="1"/>
  <c r="G7" i="10"/>
  <c r="F5" i="10"/>
  <c r="G5" i="10"/>
  <c r="F4" i="10"/>
  <c r="G4" i="10"/>
  <c r="F3" i="10"/>
  <c r="G3" i="10"/>
  <c r="F2" i="10"/>
  <c r="G2" i="10"/>
  <c r="F6" i="10"/>
  <c r="G6" i="10"/>
  <c r="F1" i="10"/>
  <c r="G1" i="10"/>
  <c r="A7" i="10"/>
  <c r="A6" i="10"/>
  <c r="A5" i="10"/>
  <c r="A4" i="10"/>
  <c r="A3" i="10"/>
  <c r="A2" i="10"/>
  <c r="A1" i="10"/>
  <c r="C9" i="6"/>
  <c r="B85" i="5"/>
  <c r="B81" i="5"/>
  <c r="H2" i="9"/>
  <c r="H3" i="9"/>
  <c r="H4" i="9"/>
  <c r="H5" i="9"/>
  <c r="H6" i="9"/>
  <c r="H7" i="9"/>
  <c r="H8" i="9"/>
  <c r="H9" i="9"/>
  <c r="G9" i="9"/>
  <c r="F9" i="9"/>
  <c r="E9" i="9"/>
  <c r="D9" i="9"/>
  <c r="C9" i="9"/>
  <c r="B9" i="9"/>
  <c r="B18" i="6"/>
  <c r="H5" i="6"/>
  <c r="H6" i="6"/>
  <c r="H7" i="6"/>
  <c r="H8" i="6"/>
  <c r="H4" i="6"/>
  <c r="H3" i="6"/>
  <c r="H2" i="6"/>
  <c r="H9" i="6"/>
  <c r="G9" i="6"/>
  <c r="F9" i="6"/>
  <c r="E9" i="6"/>
  <c r="D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<sst xmlns="http://schemas.openxmlformats.org/spreadsheetml/2006/main" count="257" uniqueCount="34">
  <si>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</si>
  <si>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</si>
  <si>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</si>
  <si>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</si>
  <si>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</si>
  <si>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</si>
  <si>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</si>
  <si>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</si>
  <si>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</si>
  <si>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</si>
  <si>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</si>
  <si>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</si>
  <si>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</si>
  <si>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</si>
  <si>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</si>
  <si>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</si>
  <si>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</si>
  <si>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</si>
  <si>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</si>
  <si>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</si>
  <si>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</si>
  <si>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</si>
  <si>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</si>
  <si>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</si>
  <si>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</si>
  <si>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</si>
  <si>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</si>
  <si>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</si>
  <si>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</si>
  <si>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</si>
  <si>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</si>
  <si>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</si>
  <si>
    <t>2-1+0+21+7+6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</si>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</sst>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  <font>
      <b/>
      <sz val="12"/>
      <name val="Calibri"/>
      <family val="2"/>
      <scheme val="minor"/>
    </font>
    <font>
      <sz val="11"/>
      <name val="TeXGyreHeros"/>
    </font>
    <font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1" xfId="0" applyFont="1" applyBorder="1"/>
    <xf numFmtId="0" fontId="9" fillId="0" borderId="1" xfId="0" applyFont="1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1" xfId="0" applyFont="1" applyBorder="1" applyAlignment="1">
      <alignment horizontal="center"/>
    </xf>
    <xf numFmtId="0" fontId="0" fillId="0" borderId="0" xfId="0" applyFill="1" applyBorder="1" applyAlignment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chartUserShapes" Target="../drawings/drawing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379344"/>
        <c:axId val="2110382848"/>
      </c:barChart>
      <c:catAx>
        <c:axId val="211037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382848"/>
        <c:crosses val="autoZero"/>
        <c:auto val="1"/>
        <c:lblAlgn val="ctr"/>
        <c:lblOffset val="100"/>
        <c:noMultiLvlLbl val="0"/>
      </c:catAx>
      <c:valAx>
        <c:axId val="21103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3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305792"/>
        <c:axId val="2106309328"/>
      </c:barChart>
      <c:catAx>
        <c:axId val="21063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309328"/>
        <c:crosses val="autoZero"/>
        <c:auto val="1"/>
        <c:lblAlgn val="ctr"/>
        <c:lblOffset val="100"/>
        <c:noMultiLvlLbl val="0"/>
      </c:catAx>
      <c:valAx>
        <c:axId val="21063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3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16.0</c:v>
                </c:pt>
                <c:pt idx="1">
                  <c:v>5.0</c:v>
                </c:pt>
                <c:pt idx="2">
                  <c:v>16.0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31.0</c:v>
                </c:pt>
                <c:pt idx="3">
                  <c:v>22.0</c:v>
                </c:pt>
                <c:pt idx="4">
                  <c:v>35.0</c:v>
                </c:pt>
                <c:pt idx="5">
                  <c:v>31.0</c:v>
                </c:pt>
                <c:pt idx="6">
                  <c:v>27.0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6.0</c:v>
                </c:pt>
                <c:pt idx="1">
                  <c:v>22.0</c:v>
                </c:pt>
                <c:pt idx="2">
                  <c:v>2.0</c:v>
                </c:pt>
                <c:pt idx="3">
                  <c:v>24.0</c:v>
                </c:pt>
                <c:pt idx="4">
                  <c:v>16.0</c:v>
                </c:pt>
                <c:pt idx="5">
                  <c:v>16.0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646896"/>
        <c:axId val="2110650432"/>
      </c:barChart>
      <c:catAx>
        <c:axId val="211064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650432"/>
        <c:crosses val="autoZero"/>
        <c:auto val="1"/>
        <c:lblAlgn val="ctr"/>
        <c:lblOffset val="100"/>
        <c:noMultiLvlLbl val="0"/>
      </c:catAx>
      <c:valAx>
        <c:axId val="2110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6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03322245052505"/>
                  <c:y val="0.08520056874959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13.0</c:v>
                </c:pt>
                <c:pt idx="2">
                  <c:v>5.0</c:v>
                </c:pt>
                <c:pt idx="4">
                  <c:v>42.0</c:v>
                </c:pt>
                <c:pt idx="6">
                  <c:v>200.0</c:v>
                </c:pt>
                <c:pt idx="8">
                  <c:v>97.0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390.0</c:v>
                </c:pt>
                <c:pt idx="2">
                  <c:v>100.0</c:v>
                </c:pt>
                <c:pt idx="4">
                  <c:v>924.0</c:v>
                </c:pt>
                <c:pt idx="6">
                  <c:v>2160.0</c:v>
                </c:pt>
                <c:pt idx="8">
                  <c:v>1245.0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PDCOD!$C$1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PDCOD!$D$1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PDCOD!$E$2:$E$8</c:f>
              <c:numCache>
                <c:formatCode>General</c:formatCode>
                <c:ptCount val="7"/>
                <c:pt idx="0">
                  <c:v>21.0</c:v>
                </c:pt>
                <c:pt idx="1">
                  <c:v>14.0</c:v>
                </c:pt>
                <c:pt idx="2">
                  <c:v>21.0</c:v>
                </c:pt>
                <c:pt idx="3">
                  <c:v>19.0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31.0</c:v>
                </c:pt>
                <c:pt idx="3">
                  <c:v>22.0</c:v>
                </c:pt>
                <c:pt idx="4">
                  <c:v>35.0</c:v>
                </c:pt>
                <c:pt idx="5">
                  <c:v>31.0</c:v>
                </c:pt>
                <c:pt idx="6">
                  <c:v>27.0</c:v>
                </c:pt>
              </c:numCache>
            </c:numRef>
          </c:val>
        </c:ser>
        <c:ser>
          <c:idx val="5"/>
          <c:order val="5"/>
          <c:tx>
            <c:strRef>
              <c:f>PDCOD!$G$1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PDCOD!$G$2:$G$8</c:f>
              <c:numCache>
                <c:formatCode>General</c:formatCode>
                <c:ptCount val="7"/>
                <c:pt idx="0">
                  <c:v>14.0</c:v>
                </c:pt>
                <c:pt idx="1">
                  <c:v>30.0</c:v>
                </c:pt>
                <c:pt idx="2">
                  <c:v>10.0</c:v>
                </c:pt>
                <c:pt idx="3">
                  <c:v>24.0</c:v>
                </c:pt>
                <c:pt idx="4">
                  <c:v>26.0</c:v>
                </c:pt>
                <c:pt idx="5">
                  <c:v>24.0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882896"/>
        <c:axId val="2109879344"/>
      </c:barChart>
      <c:catAx>
        <c:axId val="210988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879344"/>
        <c:crosses val="autoZero"/>
        <c:auto val="1"/>
        <c:lblAlgn val="ctr"/>
        <c:lblOffset val="100"/>
        <c:noMultiLvlLbl val="0"/>
      </c:catAx>
      <c:valAx>
        <c:axId val="21098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8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52151788836503"/>
                  <c:y val="0.139979693896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PDCOD!$A$19:$A$28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PDCOD!$B$19:$B$28</c:f>
              <c:numCache>
                <c:formatCode>General</c:formatCode>
                <c:ptCount val="10"/>
                <c:pt idx="0">
                  <c:v>20.0</c:v>
                </c:pt>
                <c:pt idx="2">
                  <c:v>12.0</c:v>
                </c:pt>
                <c:pt idx="4">
                  <c:v>107.0</c:v>
                </c:pt>
                <c:pt idx="6">
                  <c:v>200.0</c:v>
                </c:pt>
                <c:pt idx="8">
                  <c:v>139.0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973355603276863"/>
                  <c:y val="0.19073560671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PDCOD!$A$36:$A$45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PDCOD!$B$36:$B$45</c:f>
              <c:numCache>
                <c:formatCode>General</c:formatCode>
                <c:ptCount val="10"/>
                <c:pt idx="0">
                  <c:v>600.0</c:v>
                </c:pt>
                <c:pt idx="2">
                  <c:v>240.0</c:v>
                </c:pt>
                <c:pt idx="4">
                  <c:v>2354.0</c:v>
                </c:pt>
                <c:pt idx="6">
                  <c:v>2160.0</c:v>
                </c:pt>
                <c:pt idx="8">
                  <c:v>1875.0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5.0</c:v>
                </c:pt>
                <c:pt idx="1">
                  <c:v>8.0</c:v>
                </c:pt>
                <c:pt idx="2">
                  <c:v>7.0</c:v>
                </c:pt>
                <c:pt idx="3">
                  <c:v>12.0</c:v>
                </c:pt>
                <c:pt idx="4">
                  <c:v>8.0</c:v>
                </c:pt>
                <c:pt idx="5">
                  <c:v>8.0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025456"/>
        <c:axId val="2112028992"/>
      </c:barChart>
      <c:catAx>
        <c:axId val="211202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028992"/>
        <c:crosses val="autoZero"/>
        <c:auto val="1"/>
        <c:lblAlgn val="ctr"/>
        <c:lblOffset val="100"/>
        <c:noMultiLvlLbl val="0"/>
      </c:catAx>
      <c:valAx>
        <c:axId val="21120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0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8.0</c:v>
                </c:pt>
                <c:pt idx="2">
                  <c:v>3.0</c:v>
                </c:pt>
                <c:pt idx="4">
                  <c:v>6.0</c:v>
                </c:pt>
                <c:pt idx="6">
                  <c:v>8.0</c:v>
                </c:pt>
                <c:pt idx="8">
                  <c:v>53.0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6D8E32A-ABD1-EB42-B8EF-5D102E5643CA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09240159365692"/>
                  <c:y val="0.0458165109506451"/>
                </c:manualLayout>
              </c:layout>
              <c:tx>
                <c:rich>
                  <a:bodyPr/>
                  <a:lstStyle/>
                  <a:p>
                    <a:fld id="{E152E207-B13B-6642-BAB1-CD571DF6F864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623109-11E4-B446-BF05-B9EC4E702473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D17368-7DD1-C94A-A6A8-C61C9501941E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240.0</c:v>
                </c:pt>
                <c:pt idx="2">
                  <c:v>60.0</c:v>
                </c:pt>
                <c:pt idx="4">
                  <c:v>132.0</c:v>
                </c:pt>
                <c:pt idx="6">
                  <c:v>795.0</c:v>
                </c:pt>
                <c:pt idx="8">
                  <c:v>120.0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66607482888168"/>
                  <c:y val="0.07151901919339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39860274818589"/>
                  <c:y val="0.245466053468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596594359528588"/>
                  <c:y val="0.1018277859072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37.0</c:v>
                </c:pt>
                <c:pt idx="2">
                  <c:v>25.0</c:v>
                </c:pt>
                <c:pt idx="4">
                  <c:v>30.0</c:v>
                </c:pt>
                <c:pt idx="6">
                  <c:v>233.0</c:v>
                </c:pt>
                <c:pt idx="8">
                  <c:v>152.0</c:v>
                </c:pt>
                <c:pt idx="10">
                  <c:v>257.0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1110.0</c:v>
                </c:pt>
                <c:pt idx="2">
                  <c:v>500.0</c:v>
                </c:pt>
                <c:pt idx="4">
                  <c:v>750.0</c:v>
                </c:pt>
                <c:pt idx="6">
                  <c:v>5126.0</c:v>
                </c:pt>
                <c:pt idx="8">
                  <c:v>2280.0</c:v>
                </c:pt>
                <c:pt idx="10">
                  <c:v>3855.0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8.0</c:v>
                </c:pt>
                <c:pt idx="3">
                  <c:v>4.0</c:v>
                </c:pt>
                <c:pt idx="5">
                  <c:v>4.0</c:v>
                </c:pt>
                <c:pt idx="7">
                  <c:v>3.0</c:v>
                </c:pt>
                <c:pt idx="9">
                  <c:v>3.0</c:v>
                </c:pt>
                <c:pt idx="11">
                  <c:v>5.0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8.0</c:v>
                </c:pt>
                <c:pt idx="7">
                  <c:v>5.0</c:v>
                </c:pt>
                <c:pt idx="9">
                  <c:v>0.0</c:v>
                </c:pt>
                <c:pt idx="11">
                  <c:v>3.0</c:v>
                </c:pt>
                <c:pt idx="13">
                  <c:v>6.0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41.0</c:v>
                </c:pt>
                <c:pt idx="3">
                  <c:v>32.0</c:v>
                </c:pt>
                <c:pt idx="5">
                  <c:v>36.0</c:v>
                </c:pt>
                <c:pt idx="7">
                  <c:v>42.0</c:v>
                </c:pt>
                <c:pt idx="9">
                  <c:v>18.0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24.0</c:v>
                </c:pt>
                <c:pt idx="3">
                  <c:v>16.0</c:v>
                </c:pt>
                <c:pt idx="5">
                  <c:v>23.0</c:v>
                </c:pt>
                <c:pt idx="7">
                  <c:v>14.0</c:v>
                </c:pt>
                <c:pt idx="9">
                  <c:v>30.0</c:v>
                </c:pt>
                <c:pt idx="11">
                  <c:v>23.0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26.0</c:v>
                </c:pt>
                <c:pt idx="3">
                  <c:v>44.0</c:v>
                </c:pt>
                <c:pt idx="5">
                  <c:v>34.0</c:v>
                </c:pt>
                <c:pt idx="7">
                  <c:v>34.0</c:v>
                </c:pt>
                <c:pt idx="9">
                  <c:v>48.0</c:v>
                </c:pt>
                <c:pt idx="11">
                  <c:v>42.0</c:v>
                </c:pt>
                <c:pt idx="13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2149408"/>
        <c:axId val="2112152976"/>
      </c:barChart>
      <c:catAx>
        <c:axId val="211214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152976"/>
        <c:crosses val="autoZero"/>
        <c:auto val="1"/>
        <c:lblAlgn val="ctr"/>
        <c:lblOffset val="100"/>
        <c:noMultiLvlLbl val="0"/>
      </c:catAx>
      <c:valAx>
        <c:axId val="21121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1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459988288647464"/>
                  <c:y val="0.135990517763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4941194059603"/>
                  <c:y val="0.1972039934000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56159548489983"/>
                  <c:y val="-0.109298022097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958944234027708"/>
                  <c:y val="-0.1618074730048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52152397089604"/>
                  <c:y val="0.126419307003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'Grafici Consuntivo RQ'!$C$4:$C$15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  <c:pt idx="10">
                  <c:v>Analista</c:v>
                </c:pt>
              </c:strCache>
            </c:strRef>
          </c:cat>
          <c:val>
            <c:numRef>
              <c:f>'Grafici Consuntivo RQ'!$D$4:$D$15</c:f>
              <c:numCache>
                <c:formatCode>General</c:formatCode>
                <c:ptCount val="12"/>
                <c:pt idx="0">
                  <c:v>1110.0</c:v>
                </c:pt>
                <c:pt idx="2">
                  <c:v>540.0</c:v>
                </c:pt>
                <c:pt idx="4">
                  <c:v>5104.0</c:v>
                </c:pt>
                <c:pt idx="6">
                  <c:v>2265.0</c:v>
                </c:pt>
                <c:pt idx="8">
                  <c:v>3885.0</c:v>
                </c:pt>
                <c:pt idx="10">
                  <c:v>750.0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265E9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dLbl>
              <c:idx val="2"/>
              <c:layout>
                <c:manualLayout>
                  <c:x val="-0.0392848402134839"/>
                  <c:y val="-0.002693369623838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'Grafici Consuntivo RQ'!$D$34:$D$43</c:f>
              <c:numCache>
                <c:formatCode>General</c:formatCode>
                <c:ptCount val="10"/>
                <c:pt idx="0">
                  <c:v>0.0</c:v>
                </c:pt>
                <c:pt idx="2">
                  <c:v>2.0</c:v>
                </c:pt>
                <c:pt idx="4">
                  <c:v>-1.0</c:v>
                </c:pt>
                <c:pt idx="6">
                  <c:v>-2.0</c:v>
                </c:pt>
                <c:pt idx="8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12230704"/>
        <c:axId val="2112233632"/>
      </c:barChart>
      <c:catAx>
        <c:axId val="2112230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2233632"/>
        <c:crosses val="autoZero"/>
        <c:auto val="1"/>
        <c:lblAlgn val="ctr"/>
        <c:lblOffset val="100"/>
        <c:noMultiLvlLbl val="0"/>
      </c:catAx>
      <c:valAx>
        <c:axId val="2112233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2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Consuntivo RQ'!$E$67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RQ'!$E$68:$E$82</c:f>
              <c:numCache>
                <c:formatCode>General</c:formatCode>
                <c:ptCount val="15"/>
                <c:pt idx="1">
                  <c:v>8.0</c:v>
                </c:pt>
                <c:pt idx="3">
                  <c:v>4.0</c:v>
                </c:pt>
                <c:pt idx="5">
                  <c:v>4.0</c:v>
                </c:pt>
                <c:pt idx="7">
                  <c:v>3.0</c:v>
                </c:pt>
                <c:pt idx="9">
                  <c:v>3.0</c:v>
                </c:pt>
                <c:pt idx="11">
                  <c:v>5.0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'Grafici Consuntivo RQ'!$F$67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RQ'!$F$68:$F$82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8.0</c:v>
                </c:pt>
                <c:pt idx="7">
                  <c:v>5.0</c:v>
                </c:pt>
                <c:pt idx="9">
                  <c:v>0.0</c:v>
                </c:pt>
                <c:pt idx="11">
                  <c:v>5.0</c:v>
                </c:pt>
                <c:pt idx="13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'Grafici Consuntivo RQ'!$G$67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RQ'!$G$68:$G$82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'Grafici Consuntivo RQ'!$H$67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RQ'!$H$68:$H$82</c:f>
              <c:numCache>
                <c:formatCode>General</c:formatCode>
                <c:ptCount val="15"/>
                <c:pt idx="1">
                  <c:v>41.0</c:v>
                </c:pt>
                <c:pt idx="3">
                  <c:v>32.0</c:v>
                </c:pt>
                <c:pt idx="5">
                  <c:v>36.0</c:v>
                </c:pt>
                <c:pt idx="7">
                  <c:v>42.0</c:v>
                </c:pt>
                <c:pt idx="9">
                  <c:v>18.0</c:v>
                </c:pt>
                <c:pt idx="11">
                  <c:v>25.0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'Grafici Consuntivo RQ'!$I$67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RQ'!$I$68:$I$82</c:f>
              <c:numCache>
                <c:formatCode>General</c:formatCode>
                <c:ptCount val="15"/>
                <c:pt idx="1">
                  <c:v>24.0</c:v>
                </c:pt>
                <c:pt idx="3">
                  <c:v>16.0</c:v>
                </c:pt>
                <c:pt idx="5">
                  <c:v>23.0</c:v>
                </c:pt>
                <c:pt idx="7">
                  <c:v>14.0</c:v>
                </c:pt>
                <c:pt idx="9">
                  <c:v>30.0</c:v>
                </c:pt>
                <c:pt idx="11">
                  <c:v>23.0</c:v>
                </c:pt>
                <c:pt idx="13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'Grafici Consuntivo RQ'!$J$67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RQ'!$J$68:$J$82</c:f>
              <c:numCache>
                <c:formatCode>General</c:formatCode>
                <c:ptCount val="15"/>
                <c:pt idx="1">
                  <c:v>26.0</c:v>
                </c:pt>
                <c:pt idx="3">
                  <c:v>44.0</c:v>
                </c:pt>
                <c:pt idx="5">
                  <c:v>34.0</c:v>
                </c:pt>
                <c:pt idx="7">
                  <c:v>34.0</c:v>
                </c:pt>
                <c:pt idx="9">
                  <c:v>48.0</c:v>
                </c:pt>
                <c:pt idx="11">
                  <c:v>42.0</c:v>
                </c:pt>
                <c:pt idx="13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2606976"/>
        <c:axId val="-2144180848"/>
      </c:barChart>
      <c:catAx>
        <c:axId val="211260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4180848"/>
        <c:crosses val="autoZero"/>
        <c:auto val="1"/>
        <c:lblAlgn val="ctr"/>
        <c:lblOffset val="100"/>
        <c:noMultiLvlLbl val="0"/>
      </c:catAx>
      <c:valAx>
        <c:axId val="-214418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6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483472"/>
        <c:axId val="2110487008"/>
      </c:barChart>
      <c:catAx>
        <c:axId val="211048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487008"/>
        <c:crosses val="autoZero"/>
        <c:auto val="1"/>
        <c:lblAlgn val="ctr"/>
        <c:lblOffset val="100"/>
        <c:noMultiLvlLbl val="0"/>
      </c:catAx>
      <c:valAx>
        <c:axId val="21104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4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1070544"/>
        <c:axId val="2111074176"/>
      </c:barChart>
      <c:catAx>
        <c:axId val="211107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074176"/>
        <c:crosses val="autoZero"/>
        <c:auto val="1"/>
        <c:lblAlgn val="ctr"/>
        <c:lblOffset val="100"/>
        <c:noMultiLvlLbl val="0"/>
      </c:catAx>
      <c:valAx>
        <c:axId val="2111074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07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551328"/>
        <c:axId val="2110554864"/>
      </c:barChart>
      <c:catAx>
        <c:axId val="211055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554864"/>
        <c:crosses val="autoZero"/>
        <c:auto val="1"/>
        <c:lblAlgn val="ctr"/>
        <c:lblOffset val="100"/>
        <c:noMultiLvlLbl val="0"/>
      </c:catAx>
      <c:valAx>
        <c:axId val="21105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5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182752"/>
        <c:axId val="2111186288"/>
      </c:barChart>
      <c:catAx>
        <c:axId val="211118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186288"/>
        <c:crosses val="autoZero"/>
        <c:auto val="1"/>
        <c:lblAlgn val="ctr"/>
        <c:lblOffset val="100"/>
        <c:noMultiLvlLbl val="0"/>
      </c:catAx>
      <c:valAx>
        <c:axId val="21111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1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5</xdr:row>
      <xdr:rowOff>50800</xdr:rowOff>
    </xdr:from>
    <xdr:to>
      <xdr:col>15</xdr:col>
      <xdr:colOff>330200</xdr:colOff>
      <xdr:row>28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657508</xdr:colOff>
      <xdr:row>34</xdr:row>
      <xdr:rowOff>76201</xdr:rowOff>
    </xdr:from>
    <xdr:to>
      <xdr:col>16</xdr:col>
      <xdr:colOff>615175</xdr:colOff>
      <xdr:row>58</xdr:row>
      <xdr:rowOff>17604</xdr:rowOff>
    </xdr:to>
    <xdr:grpSp>
      <xdr:nvGrpSpPr>
        <xdr:cNvPr id="6" name="Gruppo 5"/>
        <xdr:cNvGrpSpPr/>
      </xdr:nvGrpSpPr>
      <xdr:grpSpPr>
        <a:xfrm>
          <a:off x="5610508" y="6985001"/>
          <a:ext cx="8212667" cy="4818203"/>
          <a:chOff x="5610508" y="6985001"/>
          <a:chExt cx="8212667" cy="4818203"/>
        </a:xfrm>
      </xdr:grpSpPr>
      <xdr:grpSp>
        <xdr:nvGrpSpPr>
          <xdr:cNvPr id="14" name="Gruppo 13"/>
          <xdr:cNvGrpSpPr/>
        </xdr:nvGrpSpPr>
        <xdr:grpSpPr>
          <a:xfrm>
            <a:off x="5610508" y="6985001"/>
            <a:ext cx="8212667" cy="4818203"/>
            <a:chOff x="5686996" y="6907083"/>
            <a:chExt cx="8180102" cy="4727745"/>
          </a:xfrm>
        </xdr:grpSpPr>
        <xdr:graphicFrame macro="">
          <xdr:nvGraphicFramePr>
            <xdr:cNvPr id="7" name="Grafico 6"/>
            <xdr:cNvGraphicFramePr/>
          </xdr:nvGraphicFramePr>
          <xdr:xfrm>
            <a:off x="5686996" y="6919545"/>
            <a:ext cx="8180102" cy="4715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9" name="Connettore 1 8"/>
            <xdr:cNvCxnSpPr/>
          </xdr:nvCxnSpPr>
          <xdr:spPr>
            <a:xfrm>
              <a:off x="9788360" y="6907083"/>
              <a:ext cx="5993" cy="450148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CasellaDiTesto 14"/>
          <xdr:cNvSpPr txBox="1"/>
        </xdr:nvSpPr>
        <xdr:spPr>
          <a:xfrm>
            <a:off x="9734687" y="8569507"/>
            <a:ext cx="1360528" cy="3076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PROGRAMMATORE</a:t>
            </a:r>
          </a:p>
        </xdr:txBody>
      </xdr:sp>
      <xdr:sp macro="" textlink="">
        <xdr:nvSpPr>
          <xdr:cNvPr id="16" name="CasellaDiTesto 15"/>
          <xdr:cNvSpPr txBox="1"/>
        </xdr:nvSpPr>
        <xdr:spPr>
          <a:xfrm>
            <a:off x="9750949" y="9402952"/>
            <a:ext cx="1004928" cy="30987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PROGETTISTA</a:t>
            </a:r>
          </a:p>
        </xdr:txBody>
      </xdr:sp>
      <xdr:sp macro="" textlink="">
        <xdr:nvSpPr>
          <xdr:cNvPr id="17" name="CasellaDiTesto 16"/>
          <xdr:cNvSpPr txBox="1"/>
        </xdr:nvSpPr>
        <xdr:spPr>
          <a:xfrm>
            <a:off x="8453723" y="10225937"/>
            <a:ext cx="1387497" cy="3076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AMMINISTRATORE</a:t>
            </a:r>
          </a:p>
        </xdr:txBody>
      </xdr:sp>
      <xdr:sp macro="" textlink="">
        <xdr:nvSpPr>
          <xdr:cNvPr id="18" name="CasellaDiTesto 17"/>
          <xdr:cNvSpPr txBox="1"/>
        </xdr:nvSpPr>
        <xdr:spPr>
          <a:xfrm>
            <a:off x="8953774" y="11105571"/>
            <a:ext cx="1008126" cy="3076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PROJECT</a:t>
            </a:r>
            <a:br>
              <a:rPr lang="it-IT" sz="1100"/>
            </a:br>
            <a:r>
              <a:rPr lang="it-IT" sz="1100"/>
              <a:t>MANAGER</a:t>
            </a:r>
          </a:p>
        </xdr:txBody>
      </xdr:sp>
    </xdr:grpSp>
    <xdr:clientData/>
  </xdr:twoCellAnchor>
  <xdr:twoCellAnchor>
    <xdr:from>
      <xdr:col>11</xdr:col>
      <xdr:colOff>304800</xdr:colOff>
      <xdr:row>66</xdr:row>
      <xdr:rowOff>82550</xdr:rowOff>
    </xdr:from>
    <xdr:to>
      <xdr:col>21</xdr:col>
      <xdr:colOff>571500</xdr:colOff>
      <xdr:row>91</xdr:row>
      <xdr:rowOff>165100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0.3775</cdr:x>
      <cdr:y>0.1411</cdr:y>
    </cdr:from>
    <cdr:to>
      <cdr:x>0.5019</cdr:x>
      <cdr:y>0.20498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100261" y="678056"/>
          <a:ext cx="1021656" cy="306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/>
            <a:t>VERIFICATORE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0</xdr:row>
      <xdr:rowOff>82550</xdr:rowOff>
    </xdr:from>
    <xdr:to>
      <xdr:col>18</xdr:col>
      <xdr:colOff>685800</xdr:colOff>
      <xdr:row>24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27</xdr:row>
      <xdr:rowOff>95250</xdr:rowOff>
    </xdr:from>
    <xdr:to>
      <xdr:col>17</xdr:col>
      <xdr:colOff>495300</xdr:colOff>
      <xdr:row>50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51</xdr:row>
      <xdr:rowOff>95250</xdr:rowOff>
    </xdr:from>
    <xdr:to>
      <xdr:col>12</xdr:col>
      <xdr:colOff>330200</xdr:colOff>
      <xdr:row>76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topLeftCell="A63" zoomScale="83" workbookViewId="0">
      <selection activeCell="S84" sqref="S84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6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11" t="s">
        <v>15</v>
      </c>
      <c r="B47" s="11">
        <v>20</v>
      </c>
    </row>
    <row r="48" spans="1:2" x14ac:dyDescent="0.2">
      <c r="A48" s="11"/>
      <c r="B48" s="11"/>
    </row>
    <row r="49" spans="1:2" x14ac:dyDescent="0.2">
      <c r="A49" s="11" t="s">
        <v>16</v>
      </c>
      <c r="B49" s="11">
        <v>19</v>
      </c>
    </row>
    <row r="50" spans="1:2" x14ac:dyDescent="0.2">
      <c r="A50" s="11"/>
      <c r="B50" s="11"/>
    </row>
    <row r="51" spans="1:2" x14ac:dyDescent="0.2">
      <c r="A51" s="11" t="s">
        <v>17</v>
      </c>
      <c r="B51" s="11">
        <v>75</v>
      </c>
    </row>
    <row r="52" spans="1:2" x14ac:dyDescent="0.2">
      <c r="A52" s="11"/>
      <c r="B52" s="11"/>
    </row>
    <row r="53" spans="1:2" x14ac:dyDescent="0.2">
      <c r="A53" s="11" t="s">
        <v>18</v>
      </c>
      <c r="B53" s="11">
        <v>65</v>
      </c>
    </row>
    <row r="54" spans="1:2" x14ac:dyDescent="0.2">
      <c r="A54" s="11"/>
      <c r="B54" s="11"/>
    </row>
    <row r="81" spans="1:2" x14ac:dyDescent="0.2">
      <c r="A81" t="s">
        <v>23</v>
      </c>
    </row>
    <row r="83" spans="1:2" x14ac:dyDescent="0.2">
      <c r="A83" s="12" t="s">
        <v>15</v>
      </c>
      <c r="B83" s="11">
        <v>90</v>
      </c>
    </row>
    <row r="84" spans="1:2" x14ac:dyDescent="0.2">
      <c r="A84" s="12"/>
      <c r="B84" s="11"/>
    </row>
    <row r="85" spans="1:2" x14ac:dyDescent="0.2">
      <c r="A85" s="12" t="s">
        <v>16</v>
      </c>
      <c r="B85" s="11">
        <v>60</v>
      </c>
    </row>
    <row r="86" spans="1:2" x14ac:dyDescent="0.2">
      <c r="A86" s="12"/>
      <c r="B86" s="11"/>
    </row>
    <row r="87" spans="1:2" x14ac:dyDescent="0.2">
      <c r="A87" s="12" t="s">
        <v>17</v>
      </c>
      <c r="B87" s="11">
        <v>750</v>
      </c>
    </row>
    <row r="88" spans="1:2" x14ac:dyDescent="0.2">
      <c r="A88" s="12"/>
      <c r="B88" s="11"/>
    </row>
    <row r="89" spans="1:2" x14ac:dyDescent="0.2">
      <c r="A89" s="12" t="s">
        <v>18</v>
      </c>
      <c r="B89" s="11">
        <v>210</v>
      </c>
    </row>
    <row r="90" spans="1:2" x14ac:dyDescent="0.2">
      <c r="A90" s="12"/>
      <c r="B90" s="11"/>
    </row>
    <row r="91" spans="1:2" x14ac:dyDescent="0.2">
      <c r="A91" s="13"/>
      <c r="B91" s="11"/>
    </row>
    <row r="92" spans="1:2" x14ac:dyDescent="0.2">
      <c r="A92" s="13"/>
      <c r="B92" s="11"/>
    </row>
  </sheetData>
  <mergeCells count="18">
    <mergeCell ref="A91:A92"/>
    <mergeCell ref="B91:B92"/>
    <mergeCell ref="A87:A88"/>
    <mergeCell ref="B87:B88"/>
    <mergeCell ref="A89:A90"/>
    <mergeCell ref="B89:B90"/>
    <mergeCell ref="A83:A84"/>
    <mergeCell ref="B83:B84"/>
    <mergeCell ref="A85:A86"/>
    <mergeCell ref="B85:B86"/>
    <mergeCell ref="A53:A54"/>
    <mergeCell ref="B53:B54"/>
    <mergeCell ref="A47:A48"/>
    <mergeCell ref="B47:B48"/>
    <mergeCell ref="A49:A50"/>
    <mergeCell ref="B49:B50"/>
    <mergeCell ref="A51:A52"/>
    <mergeCell ref="B51:B5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G7" sqref="G7"/>
    </sheetView>
  </sheetViews>
  <sheetFormatPr baseColWidth="10" defaultRowHeight="16" x14ac:dyDescent="0.2"/>
  <cols>
    <col min="8" max="8" width="18.1640625" bestFit="1" customWidth="1"/>
  </cols>
  <sheetData>
    <row r="1" spans="1:9" x14ac:dyDescent="0.2">
      <c r="A1" s="7">
        <f>26+7</f>
        <v>33</v>
      </c>
      <c r="B1" s="7">
        <v>28</v>
      </c>
      <c r="C1" s="8">
        <v>17</v>
      </c>
      <c r="D1" s="8">
        <v>52</v>
      </c>
      <c r="E1">
        <v>11</v>
      </c>
      <c r="F1">
        <f t="shared" ref="F1:F7" si="0">SUM(A1:E1)</f>
        <v>141</v>
      </c>
      <c r="G1">
        <f>F1-36</f>
        <v>105</v>
      </c>
      <c r="H1" s="3" t="s">
        <v>0</v>
      </c>
      <c r="I1">
        <v>0</v>
      </c>
    </row>
    <row r="2" spans="1:9" x14ac:dyDescent="0.2">
      <c r="A2" s="7">
        <f>26+7</f>
        <v>33</v>
      </c>
      <c r="B2" s="7">
        <v>28</v>
      </c>
      <c r="C2" s="8">
        <v>17</v>
      </c>
      <c r="D2" s="8">
        <v>51</v>
      </c>
      <c r="E2">
        <v>12</v>
      </c>
      <c r="F2">
        <f t="shared" si="0"/>
        <v>141</v>
      </c>
      <c r="G2">
        <f t="shared" ref="G2:G6" si="1">F2-36</f>
        <v>105</v>
      </c>
      <c r="H2" s="3" t="s">
        <v>1</v>
      </c>
      <c r="I2">
        <v>0</v>
      </c>
    </row>
    <row r="3" spans="1:9" x14ac:dyDescent="0.2">
      <c r="A3" s="7">
        <f>25+8</f>
        <v>33</v>
      </c>
      <c r="B3" s="7">
        <v>28</v>
      </c>
      <c r="C3" s="8">
        <v>18</v>
      </c>
      <c r="D3" s="8">
        <v>51</v>
      </c>
      <c r="E3">
        <v>10</v>
      </c>
      <c r="F3">
        <f t="shared" si="0"/>
        <v>140</v>
      </c>
      <c r="G3">
        <f>F3-35</f>
        <v>105</v>
      </c>
      <c r="H3" s="3" t="s">
        <v>3</v>
      </c>
      <c r="I3">
        <v>0</v>
      </c>
    </row>
    <row r="4" spans="1:9" x14ac:dyDescent="0.2">
      <c r="A4" s="7">
        <f>26+7</f>
        <v>33</v>
      </c>
      <c r="B4" s="7">
        <v>28</v>
      </c>
      <c r="C4" s="8">
        <v>17</v>
      </c>
      <c r="D4" s="8">
        <v>51</v>
      </c>
      <c r="E4">
        <v>12</v>
      </c>
      <c r="F4">
        <f t="shared" si="0"/>
        <v>141</v>
      </c>
      <c r="G4">
        <f>F4-36</f>
        <v>105</v>
      </c>
      <c r="H4" s="3" t="s">
        <v>4</v>
      </c>
      <c r="I4">
        <v>0</v>
      </c>
    </row>
    <row r="5" spans="1:9" x14ac:dyDescent="0.2">
      <c r="A5" s="7">
        <f>25+7</f>
        <v>32</v>
      </c>
      <c r="B5" s="7">
        <v>29</v>
      </c>
      <c r="C5" s="8">
        <v>17</v>
      </c>
      <c r="D5" s="8">
        <v>51</v>
      </c>
      <c r="E5">
        <v>11</v>
      </c>
      <c r="F5">
        <f t="shared" si="0"/>
        <v>140</v>
      </c>
      <c r="G5">
        <f>F5-35</f>
        <v>105</v>
      </c>
      <c r="H5" s="3" t="s">
        <v>5</v>
      </c>
      <c r="I5">
        <v>0</v>
      </c>
    </row>
    <row r="6" spans="1:9" x14ac:dyDescent="0.2">
      <c r="A6" s="7">
        <f>26+7</f>
        <v>33</v>
      </c>
      <c r="B6" s="7">
        <v>28</v>
      </c>
      <c r="C6" s="8">
        <v>18</v>
      </c>
      <c r="D6" s="8">
        <v>50</v>
      </c>
      <c r="E6">
        <v>11</v>
      </c>
      <c r="F6">
        <f t="shared" si="0"/>
        <v>140</v>
      </c>
      <c r="G6" s="9">
        <f t="shared" si="1"/>
        <v>104</v>
      </c>
      <c r="H6" s="10" t="s">
        <v>6</v>
      </c>
      <c r="I6" s="9">
        <v>-1</v>
      </c>
    </row>
    <row r="7" spans="1:9" x14ac:dyDescent="0.2">
      <c r="A7" s="7">
        <f>25+7</f>
        <v>32</v>
      </c>
      <c r="B7" s="7">
        <v>29</v>
      </c>
      <c r="C7" s="8">
        <v>17</v>
      </c>
      <c r="D7" s="8">
        <v>51</v>
      </c>
      <c r="E7">
        <v>11</v>
      </c>
      <c r="F7">
        <f t="shared" si="0"/>
        <v>140</v>
      </c>
      <c r="G7">
        <f>F7-35</f>
        <v>105</v>
      </c>
      <c r="H7" s="3" t="s">
        <v>7</v>
      </c>
      <c r="I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82"/>
  <sheetViews>
    <sheetView showRuler="0" topLeftCell="C64" zoomScaleNormal="187" zoomScalePageLayoutView="187" workbookViewId="0">
      <selection activeCell="I88" sqref="I88"/>
    </sheetView>
  </sheetViews>
  <sheetFormatPr baseColWidth="10" defaultRowHeight="16" x14ac:dyDescent="0.2"/>
  <sheetData>
    <row r="4" spans="3:4" x14ac:dyDescent="0.2">
      <c r="C4" s="11" t="s">
        <v>15</v>
      </c>
      <c r="D4" s="11">
        <v>1110</v>
      </c>
    </row>
    <row r="5" spans="3:4" x14ac:dyDescent="0.2">
      <c r="C5" s="11"/>
      <c r="D5" s="11"/>
    </row>
    <row r="6" spans="3:4" x14ac:dyDescent="0.2">
      <c r="C6" s="11" t="s">
        <v>16</v>
      </c>
      <c r="D6" s="11">
        <v>540</v>
      </c>
    </row>
    <row r="7" spans="3:4" x14ac:dyDescent="0.2">
      <c r="C7" s="11"/>
      <c r="D7" s="11"/>
    </row>
    <row r="8" spans="3:4" x14ac:dyDescent="0.2">
      <c r="C8" s="11" t="s">
        <v>21</v>
      </c>
      <c r="D8" s="11">
        <v>5104</v>
      </c>
    </row>
    <row r="9" spans="3:4" x14ac:dyDescent="0.2">
      <c r="C9" s="11"/>
      <c r="D9" s="11"/>
    </row>
    <row r="10" spans="3:4" x14ac:dyDescent="0.2">
      <c r="C10" s="11" t="s">
        <v>22</v>
      </c>
      <c r="D10" s="11">
        <v>2265</v>
      </c>
    </row>
    <row r="11" spans="3:4" x14ac:dyDescent="0.2">
      <c r="C11" s="11"/>
      <c r="D11" s="11"/>
    </row>
    <row r="12" spans="3:4" x14ac:dyDescent="0.2">
      <c r="C12" s="11" t="s">
        <v>18</v>
      </c>
      <c r="D12" s="11">
        <v>3885</v>
      </c>
    </row>
    <row r="13" spans="3:4" x14ac:dyDescent="0.2">
      <c r="C13" s="11"/>
      <c r="D13" s="11"/>
    </row>
    <row r="14" spans="3:4" x14ac:dyDescent="0.2">
      <c r="C14" s="16" t="s">
        <v>33</v>
      </c>
      <c r="D14" s="16">
        <v>750</v>
      </c>
    </row>
    <row r="15" spans="3:4" x14ac:dyDescent="0.2">
      <c r="C15" s="16"/>
      <c r="D15" s="16"/>
    </row>
    <row r="34" spans="3:4" x14ac:dyDescent="0.2">
      <c r="C34" s="11" t="s">
        <v>15</v>
      </c>
      <c r="D34" s="15">
        <v>0</v>
      </c>
    </row>
    <row r="35" spans="3:4" x14ac:dyDescent="0.2">
      <c r="C35" s="11"/>
      <c r="D35" s="15"/>
    </row>
    <row r="36" spans="3:4" x14ac:dyDescent="0.2">
      <c r="C36" s="11" t="s">
        <v>16</v>
      </c>
      <c r="D36" s="15">
        <v>2</v>
      </c>
    </row>
    <row r="37" spans="3:4" x14ac:dyDescent="0.2">
      <c r="C37" s="11"/>
      <c r="D37" s="15"/>
    </row>
    <row r="38" spans="3:4" x14ac:dyDescent="0.2">
      <c r="C38" s="11" t="s">
        <v>21</v>
      </c>
      <c r="D38" s="15">
        <v>-1</v>
      </c>
    </row>
    <row r="39" spans="3:4" x14ac:dyDescent="0.2">
      <c r="C39" s="11"/>
      <c r="D39" s="15"/>
    </row>
    <row r="40" spans="3:4" x14ac:dyDescent="0.2">
      <c r="C40" s="11" t="s">
        <v>22</v>
      </c>
      <c r="D40" s="24">
        <v>-2</v>
      </c>
    </row>
    <row r="41" spans="3:4" x14ac:dyDescent="0.2">
      <c r="C41" s="11"/>
      <c r="D41" s="24"/>
    </row>
    <row r="42" spans="3:4" x14ac:dyDescent="0.2">
      <c r="C42" s="11" t="s">
        <v>18</v>
      </c>
      <c r="D42" s="24">
        <v>2</v>
      </c>
    </row>
    <row r="43" spans="3:4" x14ac:dyDescent="0.2">
      <c r="C43" s="11"/>
      <c r="D43" s="24"/>
    </row>
    <row r="67" spans="4:10" x14ac:dyDescent="0.2">
      <c r="D67" s="21" t="s">
        <v>2</v>
      </c>
      <c r="E67" s="21" t="s">
        <v>8</v>
      </c>
      <c r="F67" s="21" t="s">
        <v>10</v>
      </c>
      <c r="G67" s="21" t="s">
        <v>9</v>
      </c>
      <c r="H67" s="21" t="s">
        <v>11</v>
      </c>
      <c r="I67" s="21" t="s">
        <v>12</v>
      </c>
      <c r="J67" s="23" t="s">
        <v>13</v>
      </c>
    </row>
    <row r="68" spans="4:10" x14ac:dyDescent="0.2">
      <c r="D68" s="21"/>
      <c r="E68" s="21"/>
      <c r="F68" s="21"/>
      <c r="G68" s="21"/>
      <c r="H68" s="21"/>
      <c r="I68" s="21"/>
      <c r="J68" s="23"/>
    </row>
    <row r="69" spans="4:10" x14ac:dyDescent="0.2">
      <c r="D69" s="22" t="s">
        <v>0</v>
      </c>
      <c r="E69" s="18">
        <v>8</v>
      </c>
      <c r="F69" s="18">
        <v>0</v>
      </c>
      <c r="G69" s="18">
        <v>6</v>
      </c>
      <c r="H69" s="18">
        <v>41</v>
      </c>
      <c r="I69" s="18">
        <v>24</v>
      </c>
      <c r="J69" s="19">
        <v>26</v>
      </c>
    </row>
    <row r="70" spans="4:10" x14ac:dyDescent="0.2">
      <c r="D70" s="22"/>
      <c r="E70" s="18"/>
      <c r="F70" s="18"/>
      <c r="G70" s="18"/>
      <c r="H70" s="18"/>
      <c r="I70" s="18"/>
      <c r="J70" s="19"/>
    </row>
    <row r="71" spans="4:10" x14ac:dyDescent="0.2">
      <c r="D71" s="20" t="s">
        <v>24</v>
      </c>
      <c r="E71" s="18">
        <v>4</v>
      </c>
      <c r="F71" s="18">
        <v>3</v>
      </c>
      <c r="G71" s="18">
        <v>6</v>
      </c>
      <c r="H71" s="18">
        <v>32</v>
      </c>
      <c r="I71" s="18">
        <v>16</v>
      </c>
      <c r="J71" s="19">
        <v>44</v>
      </c>
    </row>
    <row r="72" spans="4:10" x14ac:dyDescent="0.2">
      <c r="D72" s="20"/>
      <c r="E72" s="18"/>
      <c r="F72" s="18"/>
      <c r="G72" s="18"/>
      <c r="H72" s="18"/>
      <c r="I72" s="18"/>
      <c r="J72" s="19"/>
    </row>
    <row r="73" spans="4:10" x14ac:dyDescent="0.2">
      <c r="D73" s="20" t="s">
        <v>25</v>
      </c>
      <c r="E73" s="18">
        <v>4</v>
      </c>
      <c r="F73" s="18">
        <v>8</v>
      </c>
      <c r="G73" s="18">
        <v>0</v>
      </c>
      <c r="H73" s="18">
        <v>36</v>
      </c>
      <c r="I73" s="18">
        <v>23</v>
      </c>
      <c r="J73" s="19">
        <v>34</v>
      </c>
    </row>
    <row r="74" spans="4:10" x14ac:dyDescent="0.2">
      <c r="D74" s="20"/>
      <c r="E74" s="18"/>
      <c r="F74" s="18"/>
      <c r="G74" s="18"/>
      <c r="H74" s="18"/>
      <c r="I74" s="18"/>
      <c r="J74" s="19"/>
    </row>
    <row r="75" spans="4:10" x14ac:dyDescent="0.2">
      <c r="D75" s="20" t="s">
        <v>26</v>
      </c>
      <c r="E75" s="18">
        <v>3</v>
      </c>
      <c r="F75" s="18">
        <v>5</v>
      </c>
      <c r="G75" s="18">
        <v>7</v>
      </c>
      <c r="H75" s="18">
        <v>42</v>
      </c>
      <c r="I75" s="18">
        <v>14</v>
      </c>
      <c r="J75" s="19">
        <v>34</v>
      </c>
    </row>
    <row r="76" spans="4:10" x14ac:dyDescent="0.2">
      <c r="D76" s="20"/>
      <c r="E76" s="18"/>
      <c r="F76" s="18"/>
      <c r="G76" s="18"/>
      <c r="H76" s="18"/>
      <c r="I76" s="18"/>
      <c r="J76" s="19"/>
    </row>
    <row r="77" spans="4:10" x14ac:dyDescent="0.2">
      <c r="D77" s="20" t="s">
        <v>27</v>
      </c>
      <c r="E77" s="18">
        <v>3</v>
      </c>
      <c r="F77" s="18">
        <v>0</v>
      </c>
      <c r="G77" s="18">
        <v>6</v>
      </c>
      <c r="H77" s="18">
        <v>18</v>
      </c>
      <c r="I77" s="18">
        <v>30</v>
      </c>
      <c r="J77" s="19">
        <v>48</v>
      </c>
    </row>
    <row r="78" spans="4:10" x14ac:dyDescent="0.2">
      <c r="D78" s="20"/>
      <c r="E78" s="18"/>
      <c r="F78" s="18"/>
      <c r="G78" s="18"/>
      <c r="H78" s="18"/>
      <c r="I78" s="18"/>
      <c r="J78" s="19"/>
    </row>
    <row r="79" spans="4:10" x14ac:dyDescent="0.2">
      <c r="D79" s="20" t="s">
        <v>28</v>
      </c>
      <c r="E79" s="18">
        <v>5</v>
      </c>
      <c r="F79" s="18">
        <v>5</v>
      </c>
      <c r="G79" s="18">
        <v>5</v>
      </c>
      <c r="H79" s="18">
        <v>25</v>
      </c>
      <c r="I79" s="18">
        <v>23</v>
      </c>
      <c r="J79" s="19">
        <v>42</v>
      </c>
    </row>
    <row r="80" spans="4:10" x14ac:dyDescent="0.2">
      <c r="D80" s="20"/>
      <c r="E80" s="18"/>
      <c r="F80" s="18"/>
      <c r="G80" s="18"/>
      <c r="H80" s="18"/>
      <c r="I80" s="18"/>
      <c r="J80" s="19"/>
    </row>
    <row r="81" spans="4:10" x14ac:dyDescent="0.2">
      <c r="D81" s="20" t="s">
        <v>29</v>
      </c>
      <c r="E81" s="18">
        <v>10</v>
      </c>
      <c r="F81" s="18">
        <v>6</v>
      </c>
      <c r="G81" s="18">
        <v>0</v>
      </c>
      <c r="H81" s="18">
        <v>38</v>
      </c>
      <c r="I81" s="18">
        <v>20</v>
      </c>
      <c r="J81" s="19">
        <v>31</v>
      </c>
    </row>
    <row r="82" spans="4:10" x14ac:dyDescent="0.2">
      <c r="D82" s="20"/>
      <c r="E82" s="18"/>
      <c r="F82" s="18"/>
      <c r="G82" s="18"/>
      <c r="H82" s="18"/>
      <c r="I82" s="18"/>
      <c r="J82" s="19"/>
    </row>
  </sheetData>
  <mergeCells count="78">
    <mergeCell ref="I79:I80"/>
    <mergeCell ref="J79:J80"/>
    <mergeCell ref="D81:D82"/>
    <mergeCell ref="E81:E82"/>
    <mergeCell ref="F81:F82"/>
    <mergeCell ref="G81:G82"/>
    <mergeCell ref="H81:H82"/>
    <mergeCell ref="I81:I82"/>
    <mergeCell ref="J81:J82"/>
    <mergeCell ref="D79:D80"/>
    <mergeCell ref="E79:E80"/>
    <mergeCell ref="F79:F80"/>
    <mergeCell ref="G79:G80"/>
    <mergeCell ref="H79:H80"/>
    <mergeCell ref="I75:I76"/>
    <mergeCell ref="J75:J76"/>
    <mergeCell ref="D77:D78"/>
    <mergeCell ref="E77:E78"/>
    <mergeCell ref="F77:F78"/>
    <mergeCell ref="G77:G78"/>
    <mergeCell ref="H77:H78"/>
    <mergeCell ref="I77:I78"/>
    <mergeCell ref="J77:J78"/>
    <mergeCell ref="D75:D76"/>
    <mergeCell ref="E75:E76"/>
    <mergeCell ref="F75:F76"/>
    <mergeCell ref="G75:G76"/>
    <mergeCell ref="H75:H76"/>
    <mergeCell ref="I71:I72"/>
    <mergeCell ref="J71:J72"/>
    <mergeCell ref="D73:D74"/>
    <mergeCell ref="E73:E74"/>
    <mergeCell ref="F73:F74"/>
    <mergeCell ref="G73:G74"/>
    <mergeCell ref="H73:H74"/>
    <mergeCell ref="I73:I74"/>
    <mergeCell ref="J73:J74"/>
    <mergeCell ref="D71:D72"/>
    <mergeCell ref="E71:E72"/>
    <mergeCell ref="F71:F72"/>
    <mergeCell ref="G71:G72"/>
    <mergeCell ref="H71:H72"/>
    <mergeCell ref="I67:I68"/>
    <mergeCell ref="J67:J68"/>
    <mergeCell ref="D69:D70"/>
    <mergeCell ref="E69:E70"/>
    <mergeCell ref="F69:F70"/>
    <mergeCell ref="G69:G70"/>
    <mergeCell ref="H69:H70"/>
    <mergeCell ref="I69:I70"/>
    <mergeCell ref="J69:J70"/>
    <mergeCell ref="D67:D68"/>
    <mergeCell ref="E67:E68"/>
    <mergeCell ref="F67:F68"/>
    <mergeCell ref="G67:G68"/>
    <mergeCell ref="H67:H68"/>
    <mergeCell ref="C38:C39"/>
    <mergeCell ref="C40:C41"/>
    <mergeCell ref="C42:C43"/>
    <mergeCell ref="D34:D35"/>
    <mergeCell ref="D36:D37"/>
    <mergeCell ref="D38:D39"/>
    <mergeCell ref="D40:D41"/>
    <mergeCell ref="D42:D43"/>
    <mergeCell ref="C36:C37"/>
    <mergeCell ref="C10:C11"/>
    <mergeCell ref="D10:D11"/>
    <mergeCell ref="C12:C13"/>
    <mergeCell ref="D12:D13"/>
    <mergeCell ref="C34:C35"/>
    <mergeCell ref="C14:C15"/>
    <mergeCell ref="D14:D15"/>
    <mergeCell ref="C4:C5"/>
    <mergeCell ref="D4:D5"/>
    <mergeCell ref="C6:C7"/>
    <mergeCell ref="D6:D7"/>
    <mergeCell ref="C8:C9"/>
    <mergeCell ref="D8:D9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B9" sqref="B9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zoomScale="178" workbookViewId="0">
      <selection activeCell="C7" sqref="C7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6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11" t="s">
        <v>15</v>
      </c>
      <c r="B49" s="11">
        <v>3</v>
      </c>
    </row>
    <row r="50" spans="1:2" x14ac:dyDescent="0.2">
      <c r="A50" s="11"/>
      <c r="B50" s="11"/>
    </row>
    <row r="51" spans="1:2" x14ac:dyDescent="0.2">
      <c r="A51" s="11" t="s">
        <v>16</v>
      </c>
      <c r="B51" s="11">
        <v>3</v>
      </c>
    </row>
    <row r="52" spans="1:2" x14ac:dyDescent="0.2">
      <c r="A52" s="11"/>
      <c r="B52" s="11"/>
    </row>
    <row r="53" spans="1:2" x14ac:dyDescent="0.2">
      <c r="A53" s="11" t="s">
        <v>17</v>
      </c>
      <c r="B53" s="11">
        <v>30</v>
      </c>
    </row>
    <row r="54" spans="1:2" x14ac:dyDescent="0.2">
      <c r="A54" s="11"/>
      <c r="B54" s="11"/>
    </row>
    <row r="55" spans="1:2" x14ac:dyDescent="0.2">
      <c r="A55" s="11" t="s">
        <v>18</v>
      </c>
      <c r="B55" s="11">
        <v>14</v>
      </c>
    </row>
    <row r="56" spans="1:2" x14ac:dyDescent="0.2">
      <c r="A56" s="11"/>
      <c r="B56" s="11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zoomScale="125" workbookViewId="0">
      <selection activeCell="E8" sqref="E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6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11" t="s">
        <v>15</v>
      </c>
      <c r="B43" s="11">
        <v>6</v>
      </c>
    </row>
    <row r="44" spans="1:2" x14ac:dyDescent="0.2">
      <c r="A44" s="11"/>
      <c r="B44" s="11"/>
    </row>
    <row r="45" spans="1:2" x14ac:dyDescent="0.2">
      <c r="A45" s="11" t="s">
        <v>16</v>
      </c>
      <c r="B45" s="11">
        <v>7</v>
      </c>
    </row>
    <row r="46" spans="1:2" x14ac:dyDescent="0.2">
      <c r="A46" s="11"/>
      <c r="B46" s="11"/>
    </row>
    <row r="47" spans="1:2" x14ac:dyDescent="0.2">
      <c r="A47" s="11" t="s">
        <v>21</v>
      </c>
      <c r="B47" s="11">
        <v>120</v>
      </c>
    </row>
    <row r="48" spans="1:2" x14ac:dyDescent="0.2">
      <c r="A48" s="11"/>
      <c r="B48" s="11"/>
    </row>
    <row r="49" spans="1:2" x14ac:dyDescent="0.2">
      <c r="A49" s="11" t="s">
        <v>18</v>
      </c>
      <c r="B49" s="11">
        <v>65</v>
      </c>
    </row>
    <row r="50" spans="1:2" x14ac:dyDescent="0.2">
      <c r="A50" s="11"/>
      <c r="B50" s="11"/>
    </row>
    <row r="80" spans="1:2" x14ac:dyDescent="0.2">
      <c r="A80" s="12" t="s">
        <v>15</v>
      </c>
      <c r="B80" s="11">
        <v>180</v>
      </c>
    </row>
    <row r="81" spans="1:2" x14ac:dyDescent="0.2">
      <c r="A81" s="12"/>
      <c r="B81" s="11"/>
    </row>
    <row r="82" spans="1:2" x14ac:dyDescent="0.2">
      <c r="A82" s="12" t="s">
        <v>16</v>
      </c>
      <c r="B82" s="11">
        <v>140</v>
      </c>
    </row>
    <row r="83" spans="1:2" x14ac:dyDescent="0.2">
      <c r="A83" s="12"/>
      <c r="B83" s="11"/>
    </row>
    <row r="84" spans="1:2" x14ac:dyDescent="0.2">
      <c r="A84" s="12" t="s">
        <v>21</v>
      </c>
      <c r="B84" s="11">
        <v>2640</v>
      </c>
    </row>
    <row r="85" spans="1:2" x14ac:dyDescent="0.2">
      <c r="A85" s="12"/>
      <c r="B85" s="11"/>
    </row>
    <row r="86" spans="1:2" x14ac:dyDescent="0.2">
      <c r="A86" s="12" t="s">
        <v>18</v>
      </c>
      <c r="B86" s="11">
        <v>975</v>
      </c>
    </row>
    <row r="87" spans="1:2" x14ac:dyDescent="0.2">
      <c r="A87" s="12"/>
      <c r="B87" s="11"/>
    </row>
  </sheetData>
  <mergeCells count="16">
    <mergeCell ref="A84:A85"/>
    <mergeCell ref="B84:B85"/>
    <mergeCell ref="A86:A87"/>
    <mergeCell ref="B86:B87"/>
    <mergeCell ref="A80:A81"/>
    <mergeCell ref="B80:B81"/>
    <mergeCell ref="A82:A83"/>
    <mergeCell ref="B82:B83"/>
    <mergeCell ref="A49:A50"/>
    <mergeCell ref="B49:B50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zoomScale="124" workbookViewId="0">
      <selection activeCell="E2" sqref="E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6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11" t="s">
        <v>15</v>
      </c>
      <c r="B49" s="11">
        <v>7</v>
      </c>
    </row>
    <row r="50" spans="1:2" x14ac:dyDescent="0.2">
      <c r="A50" s="11"/>
      <c r="B50" s="11"/>
    </row>
    <row r="51" spans="1:2" x14ac:dyDescent="0.2">
      <c r="A51" s="11" t="s">
        <v>16</v>
      </c>
      <c r="B51" s="11">
        <v>7</v>
      </c>
    </row>
    <row r="52" spans="1:2" x14ac:dyDescent="0.2">
      <c r="A52" s="11"/>
      <c r="B52" s="11"/>
    </row>
    <row r="53" spans="1:2" x14ac:dyDescent="0.2">
      <c r="A53" s="11" t="s">
        <v>21</v>
      </c>
      <c r="B53" s="11">
        <v>65</v>
      </c>
    </row>
    <row r="54" spans="1:2" x14ac:dyDescent="0.2">
      <c r="A54" s="11"/>
      <c r="B54" s="11"/>
    </row>
    <row r="55" spans="1:2" x14ac:dyDescent="0.2">
      <c r="A55" s="11" t="s">
        <v>18</v>
      </c>
      <c r="B55" s="11">
        <v>42</v>
      </c>
    </row>
    <row r="56" spans="1:2" x14ac:dyDescent="0.2">
      <c r="A56" s="11"/>
      <c r="B56" s="11"/>
    </row>
    <row r="86" spans="1:2" x14ac:dyDescent="0.2">
      <c r="A86" s="12" t="s">
        <v>15</v>
      </c>
      <c r="B86" s="11">
        <v>210</v>
      </c>
    </row>
    <row r="87" spans="1:2" x14ac:dyDescent="0.2">
      <c r="A87" s="12"/>
      <c r="B87" s="11"/>
    </row>
    <row r="88" spans="1:2" x14ac:dyDescent="0.2">
      <c r="A88" s="12" t="s">
        <v>16</v>
      </c>
      <c r="B88" s="11">
        <v>140</v>
      </c>
    </row>
    <row r="89" spans="1:2" x14ac:dyDescent="0.2">
      <c r="A89" s="12"/>
      <c r="B89" s="11"/>
    </row>
    <row r="90" spans="1:2" x14ac:dyDescent="0.2">
      <c r="A90" s="12" t="s">
        <v>21</v>
      </c>
      <c r="B90" s="11">
        <v>1430</v>
      </c>
    </row>
    <row r="91" spans="1:2" x14ac:dyDescent="0.2">
      <c r="A91" s="12"/>
      <c r="B91" s="11"/>
    </row>
    <row r="92" spans="1:2" x14ac:dyDescent="0.2">
      <c r="A92" s="12" t="s">
        <v>18</v>
      </c>
      <c r="B92" s="11">
        <v>630</v>
      </c>
    </row>
    <row r="93" spans="1:2" x14ac:dyDescent="0.2">
      <c r="A93" s="12"/>
      <c r="B93" s="11"/>
    </row>
  </sheetData>
  <mergeCells count="16">
    <mergeCell ref="A90:A91"/>
    <mergeCell ref="B90:B91"/>
    <mergeCell ref="A92:A93"/>
    <mergeCell ref="B92:B93"/>
    <mergeCell ref="A86:A87"/>
    <mergeCell ref="B86:B87"/>
    <mergeCell ref="A88:A89"/>
    <mergeCell ref="B88:B89"/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showRuler="0" zoomScale="135" workbookViewId="0">
      <selection activeCell="D71" sqref="D71"/>
    </sheetView>
  </sheetViews>
  <sheetFormatPr baseColWidth="10" defaultRowHeight="16" x14ac:dyDescent="0.2"/>
  <cols>
    <col min="1" max="1" width="18.1640625" bestFit="1" customWidth="1"/>
    <col min="10" max="10" width="10.83203125" customWidth="1"/>
  </cols>
  <sheetData>
    <row r="1" spans="1:10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0" x14ac:dyDescent="0.2">
      <c r="A2" s="3" t="s">
        <v>0</v>
      </c>
      <c r="B2" s="4">
        <v>0</v>
      </c>
      <c r="C2" s="4">
        <v>0</v>
      </c>
      <c r="D2" s="4">
        <v>0</v>
      </c>
      <c r="E2" s="4">
        <v>16</v>
      </c>
      <c r="F2" s="4">
        <v>30</v>
      </c>
      <c r="G2" s="4">
        <v>6</v>
      </c>
      <c r="H2" s="4">
        <f>SUM(B2:G2)</f>
        <v>52</v>
      </c>
    </row>
    <row r="3" spans="1:10" x14ac:dyDescent="0.2">
      <c r="A3" s="3" t="s">
        <v>1</v>
      </c>
      <c r="B3" s="4">
        <v>0</v>
      </c>
      <c r="C3" s="4">
        <v>0</v>
      </c>
      <c r="D3" s="4">
        <v>0</v>
      </c>
      <c r="E3" s="4">
        <v>5</v>
      </c>
      <c r="F3" s="4">
        <v>24</v>
      </c>
      <c r="G3" s="4">
        <v>22</v>
      </c>
      <c r="H3" s="4">
        <f t="shared" ref="H3:H8" si="0">SUM(B3:G3)</f>
        <v>51</v>
      </c>
    </row>
    <row r="4" spans="1:10" x14ac:dyDescent="0.2">
      <c r="A4" s="3" t="s">
        <v>3</v>
      </c>
      <c r="B4" s="4">
        <v>2</v>
      </c>
      <c r="C4" s="4">
        <v>0</v>
      </c>
      <c r="D4" s="4">
        <v>0</v>
      </c>
      <c r="E4" s="4">
        <v>16</v>
      </c>
      <c r="F4" s="4">
        <v>31</v>
      </c>
      <c r="G4" s="4">
        <v>2</v>
      </c>
      <c r="H4" s="4">
        <f t="shared" si="0"/>
        <v>51</v>
      </c>
    </row>
    <row r="5" spans="1:10" x14ac:dyDescent="0.2">
      <c r="A5" s="3" t="s">
        <v>4</v>
      </c>
      <c r="B5" s="4">
        <v>0</v>
      </c>
      <c r="C5" s="4">
        <v>0</v>
      </c>
      <c r="D5" s="4">
        <v>0</v>
      </c>
      <c r="E5" s="4">
        <v>5</v>
      </c>
      <c r="F5" s="4">
        <v>22</v>
      </c>
      <c r="G5" s="4">
        <v>24</v>
      </c>
      <c r="H5" s="4">
        <f t="shared" si="0"/>
        <v>51</v>
      </c>
    </row>
    <row r="6" spans="1:10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35</v>
      </c>
      <c r="G6" s="4">
        <v>16</v>
      </c>
      <c r="H6" s="4">
        <f t="shared" si="0"/>
        <v>51</v>
      </c>
      <c r="J6" t="s">
        <v>32</v>
      </c>
    </row>
    <row r="7" spans="1:10" x14ac:dyDescent="0.2">
      <c r="A7" s="3" t="s">
        <v>6</v>
      </c>
      <c r="B7" s="4">
        <v>2</v>
      </c>
      <c r="C7" s="4">
        <v>1</v>
      </c>
      <c r="D7" s="4">
        <v>0</v>
      </c>
      <c r="E7" s="4">
        <v>0</v>
      </c>
      <c r="F7" s="4">
        <v>31</v>
      </c>
      <c r="G7" s="4">
        <v>16</v>
      </c>
      <c r="H7" s="4">
        <f t="shared" si="0"/>
        <v>50</v>
      </c>
    </row>
    <row r="8" spans="1:10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27</v>
      </c>
      <c r="G8" s="4">
        <v>11</v>
      </c>
      <c r="H8" s="4">
        <f t="shared" si="0"/>
        <v>51</v>
      </c>
    </row>
    <row r="9" spans="1:10" x14ac:dyDescent="0.2">
      <c r="B9">
        <f t="shared" ref="B9:H9" si="1">SUM(B2:B8)</f>
        <v>13</v>
      </c>
      <c r="C9">
        <f t="shared" si="1"/>
        <v>5</v>
      </c>
      <c r="D9">
        <f t="shared" si="1"/>
        <v>0</v>
      </c>
      <c r="E9">
        <f t="shared" si="1"/>
        <v>42</v>
      </c>
      <c r="F9">
        <f t="shared" si="1"/>
        <v>200</v>
      </c>
      <c r="G9">
        <f t="shared" si="1"/>
        <v>97</v>
      </c>
      <c r="H9" s="6">
        <f t="shared" si="1"/>
        <v>357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11" t="s">
        <v>15</v>
      </c>
      <c r="B43" s="11">
        <v>13</v>
      </c>
    </row>
    <row r="44" spans="1:2" x14ac:dyDescent="0.2">
      <c r="A44" s="11"/>
      <c r="B44" s="11"/>
    </row>
    <row r="45" spans="1:2" x14ac:dyDescent="0.2">
      <c r="A45" s="11" t="s">
        <v>16</v>
      </c>
      <c r="B45" s="11">
        <v>5</v>
      </c>
    </row>
    <row r="46" spans="1:2" x14ac:dyDescent="0.2">
      <c r="A46" s="11"/>
      <c r="B46" s="11"/>
    </row>
    <row r="47" spans="1:2" x14ac:dyDescent="0.2">
      <c r="A47" s="11" t="s">
        <v>21</v>
      </c>
      <c r="B47" s="11">
        <v>42</v>
      </c>
    </row>
    <row r="48" spans="1:2" x14ac:dyDescent="0.2">
      <c r="A48" s="11"/>
      <c r="B48" s="11"/>
    </row>
    <row r="49" spans="1:2" x14ac:dyDescent="0.2">
      <c r="A49" s="11" t="s">
        <v>22</v>
      </c>
      <c r="B49" s="11">
        <v>200</v>
      </c>
    </row>
    <row r="50" spans="1:2" x14ac:dyDescent="0.2">
      <c r="A50" s="11"/>
      <c r="B50" s="11"/>
    </row>
    <row r="51" spans="1:2" x14ac:dyDescent="0.2">
      <c r="A51" s="11" t="s">
        <v>18</v>
      </c>
      <c r="B51" s="11">
        <v>97</v>
      </c>
    </row>
    <row r="52" spans="1:2" x14ac:dyDescent="0.2">
      <c r="A52" s="11"/>
      <c r="B52" s="11"/>
    </row>
    <row r="77" spans="1:2" x14ac:dyDescent="0.2">
      <c r="A77" s="12" t="s">
        <v>15</v>
      </c>
      <c r="B77" s="11">
        <v>390</v>
      </c>
    </row>
    <row r="78" spans="1:2" x14ac:dyDescent="0.2">
      <c r="A78" s="12"/>
      <c r="B78" s="11"/>
    </row>
    <row r="79" spans="1:2" x14ac:dyDescent="0.2">
      <c r="A79" s="12" t="s">
        <v>16</v>
      </c>
      <c r="B79" s="11">
        <v>100</v>
      </c>
    </row>
    <row r="80" spans="1:2" x14ac:dyDescent="0.2">
      <c r="A80" s="12"/>
      <c r="B80" s="11"/>
    </row>
    <row r="81" spans="1:2" x14ac:dyDescent="0.2">
      <c r="A81" s="12" t="s">
        <v>21</v>
      </c>
      <c r="B81" s="11">
        <f>462*2</f>
        <v>924</v>
      </c>
    </row>
    <row r="82" spans="1:2" x14ac:dyDescent="0.2">
      <c r="A82" s="12"/>
      <c r="B82" s="11"/>
    </row>
    <row r="83" spans="1:2" x14ac:dyDescent="0.2">
      <c r="A83" s="12" t="s">
        <v>22</v>
      </c>
      <c r="B83" s="11">
        <v>2160</v>
      </c>
    </row>
    <row r="84" spans="1:2" x14ac:dyDescent="0.2">
      <c r="A84" s="12"/>
      <c r="B84" s="11"/>
    </row>
    <row r="85" spans="1:2" x14ac:dyDescent="0.2">
      <c r="A85" s="12" t="s">
        <v>18</v>
      </c>
      <c r="B85" s="11">
        <f>1155+90</f>
        <v>1245</v>
      </c>
    </row>
    <row r="86" spans="1:2" x14ac:dyDescent="0.2">
      <c r="A86" s="12"/>
      <c r="B86" s="11"/>
    </row>
    <row r="97" spans="2:2" x14ac:dyDescent="0.2">
      <c r="B97" s="11">
        <v>210</v>
      </c>
    </row>
    <row r="98" spans="2:2" x14ac:dyDescent="0.2">
      <c r="B98" s="11"/>
    </row>
    <row r="99" spans="2:2" x14ac:dyDescent="0.2">
      <c r="B99" s="11">
        <v>140</v>
      </c>
    </row>
    <row r="100" spans="2:2" x14ac:dyDescent="0.2">
      <c r="B100" s="11"/>
    </row>
    <row r="101" spans="2:2" x14ac:dyDescent="0.2">
      <c r="B101" s="11">
        <v>1430</v>
      </c>
    </row>
    <row r="102" spans="2:2" x14ac:dyDescent="0.2">
      <c r="B102" s="11"/>
    </row>
    <row r="103" spans="2:2" x14ac:dyDescent="0.2">
      <c r="B103" s="11">
        <v>630</v>
      </c>
    </row>
    <row r="104" spans="2:2" x14ac:dyDescent="0.2">
      <c r="B104" s="11"/>
    </row>
  </sheetData>
  <mergeCells count="24">
    <mergeCell ref="B97:B98"/>
    <mergeCell ref="B99:B100"/>
    <mergeCell ref="B101:B102"/>
    <mergeCell ref="B103:B104"/>
    <mergeCell ref="A85:A86"/>
    <mergeCell ref="B85:B86"/>
    <mergeCell ref="A81:A82"/>
    <mergeCell ref="B81:B82"/>
    <mergeCell ref="A83:A84"/>
    <mergeCell ref="B83:B84"/>
    <mergeCell ref="A77:A78"/>
    <mergeCell ref="B77:B78"/>
    <mergeCell ref="A79:A80"/>
    <mergeCell ref="B79:B80"/>
    <mergeCell ref="A49:A50"/>
    <mergeCell ref="B49:B50"/>
    <mergeCell ref="A51:A52"/>
    <mergeCell ref="B51:B52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zoomScale="138" workbookViewId="0">
      <selection activeCell="G2" sqref="G2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21</v>
      </c>
      <c r="F2" s="4">
        <v>30</v>
      </c>
      <c r="G2" s="4">
        <v>14</v>
      </c>
      <c r="H2" s="4">
        <f>SUM(B2:G2)</f>
        <v>69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14</v>
      </c>
      <c r="F3" s="4">
        <v>24</v>
      </c>
      <c r="G3" s="4">
        <v>30</v>
      </c>
      <c r="H3" s="4">
        <f t="shared" ref="H3:H8" si="0">SUM(B3:G3)</f>
        <v>68</v>
      </c>
    </row>
    <row r="4" spans="1:8" x14ac:dyDescent="0.2">
      <c r="A4" s="3" t="s">
        <v>3</v>
      </c>
      <c r="B4" s="4">
        <v>2</v>
      </c>
      <c r="C4" s="4">
        <v>5</v>
      </c>
      <c r="D4" s="4">
        <v>0</v>
      </c>
      <c r="E4" s="4">
        <v>21</v>
      </c>
      <c r="F4" s="4">
        <v>31</v>
      </c>
      <c r="G4" s="4">
        <v>10</v>
      </c>
      <c r="H4" s="4">
        <f t="shared" si="0"/>
        <v>69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19</v>
      </c>
      <c r="F5" s="4">
        <v>22</v>
      </c>
      <c r="G5" s="4">
        <v>24</v>
      </c>
      <c r="H5" s="4">
        <f t="shared" si="0"/>
        <v>68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35</v>
      </c>
      <c r="G6" s="4">
        <v>26</v>
      </c>
      <c r="H6" s="4">
        <f t="shared" si="0"/>
        <v>68</v>
      </c>
    </row>
    <row r="7" spans="1:8" x14ac:dyDescent="0.2">
      <c r="A7" s="3" t="s">
        <v>6</v>
      </c>
      <c r="B7" s="4">
        <v>2</v>
      </c>
      <c r="C7" s="4">
        <v>1</v>
      </c>
      <c r="D7" s="4">
        <v>0</v>
      </c>
      <c r="E7" s="4">
        <v>10</v>
      </c>
      <c r="F7" s="4">
        <v>31</v>
      </c>
      <c r="G7" s="4">
        <v>24</v>
      </c>
      <c r="H7" s="4">
        <f t="shared" si="0"/>
        <v>68</v>
      </c>
    </row>
    <row r="8" spans="1:8" x14ac:dyDescent="0.2">
      <c r="A8" s="3" t="s">
        <v>7</v>
      </c>
      <c r="B8" s="4">
        <v>9</v>
      </c>
      <c r="C8" s="4">
        <v>6</v>
      </c>
      <c r="D8" s="4">
        <v>0</v>
      </c>
      <c r="E8" s="4">
        <v>15</v>
      </c>
      <c r="F8" s="4">
        <v>27</v>
      </c>
      <c r="G8" s="4">
        <v>11</v>
      </c>
      <c r="H8" s="4">
        <f t="shared" si="0"/>
        <v>68</v>
      </c>
    </row>
    <row r="9" spans="1:8" x14ac:dyDescent="0.2">
      <c r="B9">
        <f t="shared" ref="B9:H9" si="1">SUM(B2:B8)</f>
        <v>20</v>
      </c>
      <c r="C9">
        <f t="shared" si="1"/>
        <v>12</v>
      </c>
      <c r="D9">
        <f t="shared" si="1"/>
        <v>0</v>
      </c>
      <c r="E9">
        <f t="shared" si="1"/>
        <v>107</v>
      </c>
      <c r="F9">
        <f t="shared" si="1"/>
        <v>200</v>
      </c>
      <c r="G9">
        <f t="shared" si="1"/>
        <v>139</v>
      </c>
      <c r="H9" s="6">
        <f t="shared" si="1"/>
        <v>478</v>
      </c>
    </row>
    <row r="18" spans="1:2" x14ac:dyDescent="0.2">
      <c r="A18" t="s">
        <v>19</v>
      </c>
      <c r="B18" t="s">
        <v>20</v>
      </c>
    </row>
    <row r="19" spans="1:2" x14ac:dyDescent="0.2">
      <c r="A19" s="11" t="s">
        <v>15</v>
      </c>
      <c r="B19" s="11">
        <v>20</v>
      </c>
    </row>
    <row r="20" spans="1:2" x14ac:dyDescent="0.2">
      <c r="A20" s="11"/>
      <c r="B20" s="11"/>
    </row>
    <row r="21" spans="1:2" x14ac:dyDescent="0.2">
      <c r="A21" s="11" t="s">
        <v>16</v>
      </c>
      <c r="B21" s="11">
        <v>12</v>
      </c>
    </row>
    <row r="22" spans="1:2" x14ac:dyDescent="0.2">
      <c r="A22" s="11"/>
      <c r="B22" s="11"/>
    </row>
    <row r="23" spans="1:2" x14ac:dyDescent="0.2">
      <c r="A23" s="11" t="s">
        <v>21</v>
      </c>
      <c r="B23" s="11">
        <v>107</v>
      </c>
    </row>
    <row r="24" spans="1:2" x14ac:dyDescent="0.2">
      <c r="A24" s="11"/>
      <c r="B24" s="11"/>
    </row>
    <row r="25" spans="1:2" x14ac:dyDescent="0.2">
      <c r="A25" s="11" t="s">
        <v>22</v>
      </c>
      <c r="B25" s="11">
        <v>200</v>
      </c>
    </row>
    <row r="26" spans="1:2" x14ac:dyDescent="0.2">
      <c r="A26" s="11"/>
      <c r="B26" s="11"/>
    </row>
    <row r="27" spans="1:2" x14ac:dyDescent="0.2">
      <c r="A27" s="11" t="s">
        <v>18</v>
      </c>
      <c r="B27" s="11">
        <v>139</v>
      </c>
    </row>
    <row r="28" spans="1:2" x14ac:dyDescent="0.2">
      <c r="A28" s="11"/>
      <c r="B28" s="11"/>
    </row>
    <row r="36" spans="1:2" x14ac:dyDescent="0.2">
      <c r="A36" s="12" t="s">
        <v>15</v>
      </c>
      <c r="B36" s="11">
        <v>600</v>
      </c>
    </row>
    <row r="37" spans="1:2" x14ac:dyDescent="0.2">
      <c r="A37" s="12"/>
      <c r="B37" s="11"/>
    </row>
    <row r="38" spans="1:2" x14ac:dyDescent="0.2">
      <c r="A38" s="12" t="s">
        <v>16</v>
      </c>
      <c r="B38" s="11">
        <v>240</v>
      </c>
    </row>
    <row r="39" spans="1:2" x14ac:dyDescent="0.2">
      <c r="A39" s="12"/>
      <c r="B39" s="11"/>
    </row>
    <row r="40" spans="1:2" x14ac:dyDescent="0.2">
      <c r="A40" s="12" t="s">
        <v>21</v>
      </c>
      <c r="B40" s="11">
        <v>2354</v>
      </c>
    </row>
    <row r="41" spans="1:2" x14ac:dyDescent="0.2">
      <c r="A41" s="12"/>
      <c r="B41" s="11"/>
    </row>
    <row r="42" spans="1:2" x14ac:dyDescent="0.2">
      <c r="A42" s="12" t="s">
        <v>22</v>
      </c>
      <c r="B42" s="11">
        <v>2160</v>
      </c>
    </row>
    <row r="43" spans="1:2" x14ac:dyDescent="0.2">
      <c r="A43" s="12"/>
      <c r="B43" s="11"/>
    </row>
    <row r="44" spans="1:2" x14ac:dyDescent="0.2">
      <c r="A44" s="12" t="s">
        <v>18</v>
      </c>
      <c r="B44" s="11">
        <v>1875</v>
      </c>
    </row>
    <row r="45" spans="1:2" x14ac:dyDescent="0.2">
      <c r="A45" s="12"/>
      <c r="B45" s="11"/>
    </row>
  </sheetData>
  <mergeCells count="20">
    <mergeCell ref="A44:A45"/>
    <mergeCell ref="B44:B45"/>
    <mergeCell ref="A38:A39"/>
    <mergeCell ref="B38:B39"/>
    <mergeCell ref="A40:A41"/>
    <mergeCell ref="B40:B41"/>
    <mergeCell ref="A42:A43"/>
    <mergeCell ref="B42:B43"/>
    <mergeCell ref="A25:A26"/>
    <mergeCell ref="B25:B26"/>
    <mergeCell ref="A27:A28"/>
    <mergeCell ref="B27:B28"/>
    <mergeCell ref="A36:A37"/>
    <mergeCell ref="B36:B37"/>
    <mergeCell ref="A19:A20"/>
    <mergeCell ref="B19:B20"/>
    <mergeCell ref="A21:A22"/>
    <mergeCell ref="B21:B22"/>
    <mergeCell ref="A23:A24"/>
    <mergeCell ref="B23:B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zoomScale="113" workbookViewId="0">
      <selection activeCell="F2" sqref="F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0</v>
      </c>
      <c r="F2" s="4">
        <v>2</v>
      </c>
      <c r="G2" s="4">
        <v>5</v>
      </c>
      <c r="H2" s="4">
        <f>SUM(B2:G2)</f>
        <v>11</v>
      </c>
    </row>
    <row r="3" spans="1:8" x14ac:dyDescent="0.2">
      <c r="A3" s="3" t="s">
        <v>1</v>
      </c>
      <c r="B3" s="4">
        <v>4</v>
      </c>
      <c r="C3" s="4">
        <v>0</v>
      </c>
      <c r="D3" s="4">
        <v>0</v>
      </c>
      <c r="E3" s="4">
        <v>0</v>
      </c>
      <c r="F3" s="4">
        <v>0</v>
      </c>
      <c r="G3" s="4">
        <v>8</v>
      </c>
      <c r="H3" s="4">
        <f t="shared" ref="H3:H8" si="0">SUM(B3:G3)</f>
        <v>12</v>
      </c>
    </row>
    <row r="4" spans="1:8" x14ac:dyDescent="0.2">
      <c r="A4" s="3" t="s">
        <v>3</v>
      </c>
      <c r="B4" s="4">
        <v>0</v>
      </c>
      <c r="C4" s="4">
        <v>3</v>
      </c>
      <c r="D4" s="4">
        <v>0</v>
      </c>
      <c r="E4" s="4">
        <v>0</v>
      </c>
      <c r="F4" s="4">
        <v>0</v>
      </c>
      <c r="G4" s="4">
        <v>7</v>
      </c>
      <c r="H4" s="4">
        <f t="shared" si="0"/>
        <v>10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12</v>
      </c>
      <c r="H5" s="4">
        <f t="shared" si="0"/>
        <v>12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</v>
      </c>
      <c r="G6" s="4">
        <v>8</v>
      </c>
      <c r="H6" s="4">
        <f t="shared" si="0"/>
        <v>11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3</v>
      </c>
      <c r="F7" s="4">
        <v>0</v>
      </c>
      <c r="G7" s="4">
        <v>8</v>
      </c>
      <c r="H7" s="4">
        <f t="shared" si="0"/>
        <v>11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3</v>
      </c>
      <c r="F8" s="4">
        <v>3</v>
      </c>
      <c r="G8" s="4">
        <v>5</v>
      </c>
      <c r="H8" s="4">
        <f t="shared" si="0"/>
        <v>11</v>
      </c>
    </row>
    <row r="9" spans="1:8" x14ac:dyDescent="0.2">
      <c r="B9">
        <f t="shared" ref="B9:H9" si="1">SUM(B2:B8)</f>
        <v>8</v>
      </c>
      <c r="C9">
        <f>SUM(C2:C8)</f>
        <v>3</v>
      </c>
      <c r="D9">
        <f t="shared" si="1"/>
        <v>0</v>
      </c>
      <c r="E9">
        <f t="shared" si="1"/>
        <v>6</v>
      </c>
      <c r="F9">
        <f t="shared" si="1"/>
        <v>8</v>
      </c>
      <c r="G9">
        <f t="shared" si="1"/>
        <v>53</v>
      </c>
      <c r="H9" s="6">
        <f t="shared" si="1"/>
        <v>78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11" t="s">
        <v>15</v>
      </c>
      <c r="B38" s="11">
        <v>8</v>
      </c>
    </row>
    <row r="39" spans="1:2" x14ac:dyDescent="0.2">
      <c r="A39" s="11"/>
      <c r="B39" s="11"/>
    </row>
    <row r="40" spans="1:2" x14ac:dyDescent="0.2">
      <c r="A40" s="11" t="s">
        <v>16</v>
      </c>
      <c r="B40" s="11">
        <v>3</v>
      </c>
    </row>
    <row r="41" spans="1:2" x14ac:dyDescent="0.2">
      <c r="A41" s="11"/>
      <c r="B41" s="11"/>
    </row>
    <row r="42" spans="1:2" x14ac:dyDescent="0.2">
      <c r="A42" s="11" t="s">
        <v>21</v>
      </c>
      <c r="B42" s="11">
        <v>6</v>
      </c>
    </row>
    <row r="43" spans="1:2" x14ac:dyDescent="0.2">
      <c r="A43" s="11"/>
      <c r="B43" s="11"/>
    </row>
    <row r="44" spans="1:2" x14ac:dyDescent="0.2">
      <c r="A44" s="14" t="s">
        <v>31</v>
      </c>
      <c r="B44" s="11">
        <v>8</v>
      </c>
    </row>
    <row r="45" spans="1:2" x14ac:dyDescent="0.2">
      <c r="A45" s="15"/>
      <c r="B45" s="11"/>
    </row>
    <row r="46" spans="1:2" x14ac:dyDescent="0.2">
      <c r="A46" s="11" t="s">
        <v>18</v>
      </c>
      <c r="B46" s="16">
        <v>53</v>
      </c>
    </row>
    <row r="47" spans="1:2" x14ac:dyDescent="0.2">
      <c r="A47" s="11"/>
      <c r="B47" s="16"/>
    </row>
    <row r="75" spans="1:2" x14ac:dyDescent="0.2">
      <c r="B75" s="11">
        <v>240</v>
      </c>
    </row>
    <row r="76" spans="1:2" x14ac:dyDescent="0.2">
      <c r="B76" s="11"/>
    </row>
    <row r="77" spans="1:2" x14ac:dyDescent="0.2">
      <c r="A77" s="12" t="s">
        <v>15</v>
      </c>
      <c r="B77" s="11">
        <v>60</v>
      </c>
    </row>
    <row r="78" spans="1:2" x14ac:dyDescent="0.2">
      <c r="A78" s="12"/>
      <c r="B78" s="11"/>
    </row>
    <row r="79" spans="1:2" x14ac:dyDescent="0.2">
      <c r="A79" s="12" t="s">
        <v>16</v>
      </c>
      <c r="B79" s="11">
        <v>132</v>
      </c>
    </row>
    <row r="80" spans="1:2" x14ac:dyDescent="0.2">
      <c r="A80" s="12"/>
      <c r="B80" s="11"/>
    </row>
    <row r="81" spans="1:2" x14ac:dyDescent="0.2">
      <c r="A81" s="12" t="s">
        <v>21</v>
      </c>
      <c r="B81" s="11">
        <v>795</v>
      </c>
    </row>
    <row r="82" spans="1:2" x14ac:dyDescent="0.2">
      <c r="A82" s="12"/>
      <c r="B82" s="11"/>
    </row>
    <row r="83" spans="1:2" x14ac:dyDescent="0.2">
      <c r="A83" s="12" t="s">
        <v>18</v>
      </c>
      <c r="B83" s="16">
        <v>120</v>
      </c>
    </row>
    <row r="84" spans="1:2" x14ac:dyDescent="0.2">
      <c r="A84" s="12"/>
      <c r="B84" s="16"/>
    </row>
    <row r="85" spans="1:2" x14ac:dyDescent="0.2">
      <c r="A85" s="17" t="s">
        <v>31</v>
      </c>
    </row>
    <row r="86" spans="1:2" x14ac:dyDescent="0.2">
      <c r="A86" s="17"/>
    </row>
  </sheetData>
  <mergeCells count="20">
    <mergeCell ref="A77:A78"/>
    <mergeCell ref="B75:B76"/>
    <mergeCell ref="A79:A80"/>
    <mergeCell ref="B77:B78"/>
    <mergeCell ref="A85:A86"/>
    <mergeCell ref="B83:B84"/>
    <mergeCell ref="A81:A82"/>
    <mergeCell ref="B79:B80"/>
    <mergeCell ref="A83:A84"/>
    <mergeCell ref="B81:B82"/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9"/>
  <sheetViews>
    <sheetView tabSelected="1" showRuler="0" topLeftCell="D87" workbookViewId="0">
      <selection activeCell="K92" sqref="K92"/>
    </sheetView>
  </sheetViews>
  <sheetFormatPr baseColWidth="10" defaultRowHeight="16" x14ac:dyDescent="0.2"/>
  <sheetData>
    <row r="3" spans="1:2" x14ac:dyDescent="0.2">
      <c r="A3" s="11" t="s">
        <v>15</v>
      </c>
      <c r="B3" s="11">
        <v>37</v>
      </c>
    </row>
    <row r="4" spans="1:2" x14ac:dyDescent="0.2">
      <c r="A4" s="11"/>
      <c r="B4" s="11"/>
    </row>
    <row r="5" spans="1:2" x14ac:dyDescent="0.2">
      <c r="A5" s="11" t="s">
        <v>16</v>
      </c>
      <c r="B5" s="11">
        <v>25</v>
      </c>
    </row>
    <row r="6" spans="1:2" x14ac:dyDescent="0.2">
      <c r="A6" s="11"/>
      <c r="B6" s="11"/>
    </row>
    <row r="7" spans="1:2" x14ac:dyDescent="0.2">
      <c r="A7" s="11" t="s">
        <v>17</v>
      </c>
      <c r="B7" s="11">
        <v>30</v>
      </c>
    </row>
    <row r="8" spans="1:2" x14ac:dyDescent="0.2">
      <c r="A8" s="11"/>
      <c r="B8" s="11"/>
    </row>
    <row r="9" spans="1:2" x14ac:dyDescent="0.2">
      <c r="A9" s="11" t="s">
        <v>21</v>
      </c>
      <c r="B9" s="11">
        <v>233</v>
      </c>
    </row>
    <row r="10" spans="1:2" x14ac:dyDescent="0.2">
      <c r="A10" s="11"/>
      <c r="B10" s="11"/>
    </row>
    <row r="11" spans="1:2" x14ac:dyDescent="0.2">
      <c r="A11" s="11" t="s">
        <v>22</v>
      </c>
      <c r="B11" s="11">
        <v>152</v>
      </c>
    </row>
    <row r="12" spans="1:2" x14ac:dyDescent="0.2">
      <c r="A12" s="11"/>
      <c r="B12" s="11"/>
    </row>
    <row r="13" spans="1:2" x14ac:dyDescent="0.2">
      <c r="A13" s="11" t="s">
        <v>18</v>
      </c>
      <c r="B13" s="11">
        <v>257</v>
      </c>
    </row>
    <row r="14" spans="1:2" x14ac:dyDescent="0.2">
      <c r="A14" s="11"/>
      <c r="B14" s="11"/>
    </row>
    <row r="43" spans="1:2" x14ac:dyDescent="0.2">
      <c r="A43" s="12" t="s">
        <v>15</v>
      </c>
      <c r="B43" s="11">
        <v>1110</v>
      </c>
    </row>
    <row r="44" spans="1:2" x14ac:dyDescent="0.2">
      <c r="A44" s="12"/>
      <c r="B44" s="11"/>
    </row>
    <row r="45" spans="1:2" x14ac:dyDescent="0.2">
      <c r="A45" s="12" t="s">
        <v>16</v>
      </c>
      <c r="B45" s="11">
        <v>500</v>
      </c>
    </row>
    <row r="46" spans="1:2" x14ac:dyDescent="0.2">
      <c r="A46" s="12"/>
      <c r="B46" s="11"/>
    </row>
    <row r="47" spans="1:2" x14ac:dyDescent="0.2">
      <c r="A47" s="12" t="s">
        <v>17</v>
      </c>
      <c r="B47" s="11">
        <v>750</v>
      </c>
    </row>
    <row r="48" spans="1:2" x14ac:dyDescent="0.2">
      <c r="A48" s="12"/>
      <c r="B48" s="11"/>
    </row>
    <row r="49" spans="1:2" x14ac:dyDescent="0.2">
      <c r="A49" s="12" t="s">
        <v>21</v>
      </c>
      <c r="B49" s="11">
        <v>5126</v>
      </c>
    </row>
    <row r="50" spans="1:2" x14ac:dyDescent="0.2">
      <c r="A50" s="12"/>
      <c r="B50" s="11"/>
    </row>
    <row r="51" spans="1:2" x14ac:dyDescent="0.2">
      <c r="A51" s="12" t="s">
        <v>22</v>
      </c>
      <c r="B51" s="11">
        <v>2280</v>
      </c>
    </row>
    <row r="52" spans="1:2" x14ac:dyDescent="0.2">
      <c r="A52" s="12"/>
      <c r="B52" s="11"/>
    </row>
    <row r="53" spans="1:2" x14ac:dyDescent="0.2">
      <c r="A53" s="12" t="s">
        <v>18</v>
      </c>
      <c r="B53" s="11">
        <v>3855</v>
      </c>
    </row>
    <row r="54" spans="1:2" x14ac:dyDescent="0.2">
      <c r="A54" s="12"/>
      <c r="B54" s="11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21" t="s">
        <v>2</v>
      </c>
      <c r="F94" s="21" t="s">
        <v>8</v>
      </c>
      <c r="G94" s="21" t="s">
        <v>10</v>
      </c>
      <c r="H94" s="21" t="s">
        <v>9</v>
      </c>
      <c r="I94" s="21" t="s">
        <v>11</v>
      </c>
      <c r="J94" s="21" t="s">
        <v>12</v>
      </c>
      <c r="K94" s="23" t="s">
        <v>13</v>
      </c>
    </row>
    <row r="95" spans="5:11" x14ac:dyDescent="0.2">
      <c r="E95" s="21"/>
      <c r="F95" s="21"/>
      <c r="G95" s="21"/>
      <c r="H95" s="21"/>
      <c r="I95" s="21"/>
      <c r="J95" s="21"/>
      <c r="K95" s="23"/>
    </row>
    <row r="96" spans="5:11" x14ac:dyDescent="0.2">
      <c r="E96" s="22" t="s">
        <v>0</v>
      </c>
      <c r="F96" s="18">
        <v>8</v>
      </c>
      <c r="G96" s="18">
        <v>0</v>
      </c>
      <c r="H96" s="18">
        <v>6</v>
      </c>
      <c r="I96" s="18">
        <v>41</v>
      </c>
      <c r="J96" s="18">
        <v>24</v>
      </c>
      <c r="K96" s="19">
        <v>26</v>
      </c>
    </row>
    <row r="97" spans="5:11" x14ac:dyDescent="0.2">
      <c r="E97" s="22"/>
      <c r="F97" s="18"/>
      <c r="G97" s="18"/>
      <c r="H97" s="18"/>
      <c r="I97" s="18"/>
      <c r="J97" s="18"/>
      <c r="K97" s="19"/>
    </row>
    <row r="98" spans="5:11" x14ac:dyDescent="0.2">
      <c r="E98" s="20" t="s">
        <v>24</v>
      </c>
      <c r="F98" s="18">
        <v>4</v>
      </c>
      <c r="G98" s="18">
        <v>3</v>
      </c>
      <c r="H98" s="18">
        <v>6</v>
      </c>
      <c r="I98" s="18">
        <v>32</v>
      </c>
      <c r="J98" s="18">
        <v>16</v>
      </c>
      <c r="K98" s="19">
        <v>44</v>
      </c>
    </row>
    <row r="99" spans="5:11" x14ac:dyDescent="0.2">
      <c r="E99" s="20"/>
      <c r="F99" s="18"/>
      <c r="G99" s="18"/>
      <c r="H99" s="18"/>
      <c r="I99" s="18"/>
      <c r="J99" s="18"/>
      <c r="K99" s="19"/>
    </row>
    <row r="100" spans="5:11" x14ac:dyDescent="0.2">
      <c r="E100" s="20" t="s">
        <v>25</v>
      </c>
      <c r="F100" s="18">
        <v>4</v>
      </c>
      <c r="G100" s="18">
        <v>8</v>
      </c>
      <c r="H100" s="18">
        <v>0</v>
      </c>
      <c r="I100" s="18">
        <v>36</v>
      </c>
      <c r="J100" s="18">
        <v>23</v>
      </c>
      <c r="K100" s="19">
        <v>34</v>
      </c>
    </row>
    <row r="101" spans="5:11" x14ac:dyDescent="0.2">
      <c r="E101" s="20"/>
      <c r="F101" s="18"/>
      <c r="G101" s="18"/>
      <c r="H101" s="18"/>
      <c r="I101" s="18"/>
      <c r="J101" s="18"/>
      <c r="K101" s="19"/>
    </row>
    <row r="102" spans="5:11" x14ac:dyDescent="0.2">
      <c r="E102" s="20" t="s">
        <v>26</v>
      </c>
      <c r="F102" s="18">
        <v>3</v>
      </c>
      <c r="G102" s="18">
        <v>5</v>
      </c>
      <c r="H102" s="18">
        <v>7</v>
      </c>
      <c r="I102" s="18">
        <v>42</v>
      </c>
      <c r="J102" s="18">
        <v>14</v>
      </c>
      <c r="K102" s="19">
        <v>34</v>
      </c>
    </row>
    <row r="103" spans="5:11" x14ac:dyDescent="0.2">
      <c r="E103" s="20"/>
      <c r="F103" s="18"/>
      <c r="G103" s="18"/>
      <c r="H103" s="18"/>
      <c r="I103" s="18"/>
      <c r="J103" s="18"/>
      <c r="K103" s="19"/>
    </row>
    <row r="104" spans="5:11" x14ac:dyDescent="0.2">
      <c r="E104" s="20" t="s">
        <v>27</v>
      </c>
      <c r="F104" s="18">
        <v>3</v>
      </c>
      <c r="G104" s="18">
        <v>0</v>
      </c>
      <c r="H104" s="18">
        <v>6</v>
      </c>
      <c r="I104" s="18">
        <v>18</v>
      </c>
      <c r="J104" s="18">
        <v>30</v>
      </c>
      <c r="K104" s="19">
        <v>48</v>
      </c>
    </row>
    <row r="105" spans="5:11" x14ac:dyDescent="0.2">
      <c r="E105" s="20"/>
      <c r="F105" s="18"/>
      <c r="G105" s="18"/>
      <c r="H105" s="18"/>
      <c r="I105" s="18"/>
      <c r="J105" s="18"/>
      <c r="K105" s="19"/>
    </row>
    <row r="106" spans="5:11" x14ac:dyDescent="0.2">
      <c r="E106" s="20" t="s">
        <v>28</v>
      </c>
      <c r="F106" s="18">
        <v>5</v>
      </c>
      <c r="G106" s="18">
        <v>3</v>
      </c>
      <c r="H106" s="18">
        <v>5</v>
      </c>
      <c r="I106" s="18">
        <v>26</v>
      </c>
      <c r="J106" s="18">
        <v>23</v>
      </c>
      <c r="K106" s="19">
        <v>42</v>
      </c>
    </row>
    <row r="107" spans="5:11" x14ac:dyDescent="0.2">
      <c r="E107" s="20"/>
      <c r="F107" s="18"/>
      <c r="G107" s="18"/>
      <c r="H107" s="18"/>
      <c r="I107" s="18"/>
      <c r="J107" s="18"/>
      <c r="K107" s="19"/>
    </row>
    <row r="108" spans="5:11" x14ac:dyDescent="0.2">
      <c r="E108" s="20" t="s">
        <v>29</v>
      </c>
      <c r="F108" s="18">
        <v>10</v>
      </c>
      <c r="G108" s="18">
        <v>6</v>
      </c>
      <c r="H108" s="18">
        <v>0</v>
      </c>
      <c r="I108" s="18">
        <v>38</v>
      </c>
      <c r="J108" s="18">
        <v>22</v>
      </c>
      <c r="K108" s="19">
        <v>29</v>
      </c>
    </row>
    <row r="109" spans="5:11" x14ac:dyDescent="0.2">
      <c r="E109" s="20"/>
      <c r="F109" s="18"/>
      <c r="G109" s="18"/>
      <c r="H109" s="18"/>
      <c r="I109" s="18"/>
      <c r="J109" s="18"/>
      <c r="K109" s="19"/>
    </row>
  </sheetData>
  <mergeCells count="80">
    <mergeCell ref="A7:A8"/>
    <mergeCell ref="B7:B8"/>
    <mergeCell ref="A9:A10"/>
    <mergeCell ref="B9:B10"/>
    <mergeCell ref="A3:A4"/>
    <mergeCell ref="B3:B4"/>
    <mergeCell ref="A5:A6"/>
    <mergeCell ref="B5:B6"/>
    <mergeCell ref="A43:A44"/>
    <mergeCell ref="B43:B44"/>
    <mergeCell ref="A45:A46"/>
    <mergeCell ref="B45:B46"/>
    <mergeCell ref="A11:A12"/>
    <mergeCell ref="B11:B12"/>
    <mergeCell ref="A13:A14"/>
    <mergeCell ref="B13:B14"/>
    <mergeCell ref="A51:A52"/>
    <mergeCell ref="B51:B52"/>
    <mergeCell ref="A53:A54"/>
    <mergeCell ref="B53:B54"/>
    <mergeCell ref="A47:A48"/>
    <mergeCell ref="B47:B48"/>
    <mergeCell ref="A49:A50"/>
    <mergeCell ref="B49:B50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E98:E99"/>
    <mergeCell ref="F98:F99"/>
    <mergeCell ref="G98:G99"/>
    <mergeCell ref="H98:H99"/>
    <mergeCell ref="I98:I99"/>
    <mergeCell ref="E100:E101"/>
    <mergeCell ref="F100:F101"/>
    <mergeCell ref="G100:G101"/>
    <mergeCell ref="H100:H101"/>
    <mergeCell ref="I100:I101"/>
    <mergeCell ref="E102:E103"/>
    <mergeCell ref="F102:F103"/>
    <mergeCell ref="G102:G103"/>
    <mergeCell ref="H102:H103"/>
    <mergeCell ref="I102:I103"/>
    <mergeCell ref="E104:E105"/>
    <mergeCell ref="F104:F105"/>
    <mergeCell ref="G104:G105"/>
    <mergeCell ref="H104:H105"/>
    <mergeCell ref="I104:I105"/>
    <mergeCell ref="E106:E107"/>
    <mergeCell ref="F106:F107"/>
    <mergeCell ref="G106:G107"/>
    <mergeCell ref="H106:H107"/>
    <mergeCell ref="I106:I107"/>
    <mergeCell ref="E108:E109"/>
    <mergeCell ref="F108:F109"/>
    <mergeCell ref="G108:G109"/>
    <mergeCell ref="H108:H109"/>
    <mergeCell ref="I108:I109"/>
    <mergeCell ref="J108:J109"/>
    <mergeCell ref="K108:K109"/>
    <mergeCell ref="J106:J107"/>
    <mergeCell ref="K106:K107"/>
    <mergeCell ref="J104:J105"/>
    <mergeCell ref="K104:K105"/>
    <mergeCell ref="J102:J103"/>
    <mergeCell ref="K102:K103"/>
    <mergeCell ref="J100:J101"/>
    <mergeCell ref="K100:K101"/>
    <mergeCell ref="J98:J99"/>
    <mergeCell ref="K98:K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ARM</vt:lpstr>
      <vt:lpstr>CONS</vt:lpstr>
      <vt:lpstr>ARD</vt:lpstr>
      <vt:lpstr>PA</vt:lpstr>
      <vt:lpstr>PD</vt:lpstr>
      <vt:lpstr>COD</vt:lpstr>
      <vt:lpstr>PDCOD</vt:lpstr>
      <vt:lpstr>VV</vt:lpstr>
      <vt:lpstr>Tot</vt:lpstr>
      <vt:lpstr>Foglio1</vt:lpstr>
      <vt:lpstr>Grafici Consuntivo RQ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2017-05-29T13:03:16Z</dcterms:modified>
</cp:coreProperties>
</file>