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_complejos_estructura % " sheetId="1" state="visible" r:id="rId2"/>
  </sheets>
  <definedNames>
    <definedName function="false" hidden="false" localSheetId="0" name="_xlnm.Print_Area" vbProcedure="false">'Expo_complejos_estructura % '!$A$1:$E$78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<sst xmlns="http://schemas.openxmlformats.org/spreadsheetml/2006/main" count="75" uniqueCount="75">
  <si>
    <t xml:space="preserve">Exportaciones por complejos exportadores, según estructura porcentual. Años 2017-2020</t>
  </si>
  <si>
    <t xml:space="preserve">Complejos exportadores</t>
  </si>
  <si>
    <t xml:space="preserve">Años</t>
  </si>
  <si>
    <t xml:space="preserve">2018*</t>
  </si>
  <si>
    <t xml:space="preserve">2019*</t>
  </si>
  <si>
    <t xml:space="preserve">2020*</t>
  </si>
  <si>
    <t xml:space="preserve">%</t>
  </si>
  <si>
    <t xml:space="preserve">Total de exportaciones</t>
  </si>
  <si>
    <t xml:space="preserve">Principales complejos</t>
  </si>
  <si>
    <t xml:space="preserve">Sector oleaginoso</t>
  </si>
  <si>
    <t xml:space="preserve">   Complejo soja</t>
  </si>
  <si>
    <t xml:space="preserve">      Harinas y pellets de soja</t>
  </si>
  <si>
    <t xml:space="preserve">      Aceite de soja</t>
  </si>
  <si>
    <t xml:space="preserve">      Porotos de soja</t>
  </si>
  <si>
    <t xml:space="preserve">      Biodiésel</t>
  </si>
  <si>
    <t xml:space="preserve">      Otras exportaciones de soja</t>
  </si>
  <si>
    <t xml:space="preserve">   Complejo maní</t>
  </si>
  <si>
    <t xml:space="preserve">   Complejo girasol</t>
  </si>
  <si>
    <t xml:space="preserve">   Complejo olivícola</t>
  </si>
  <si>
    <t xml:space="preserve">Sector cerealero</t>
  </si>
  <si>
    <t xml:space="preserve">   Complejo maicero</t>
  </si>
  <si>
    <t xml:space="preserve">   Complejo triguero</t>
  </si>
  <si>
    <t xml:space="preserve">   Complejo cebada</t>
  </si>
  <si>
    <t xml:space="preserve">   Complejo arrocero</t>
  </si>
  <si>
    <t xml:space="preserve">Complejo automotriz</t>
  </si>
  <si>
    <t xml:space="preserve">   Vehículos para transporte de mercancías</t>
  </si>
  <si>
    <t xml:space="preserve">   Chasis, partes y neumáticos</t>
  </si>
  <si>
    <t xml:space="preserve">   Vehículos para transporte de personas</t>
  </si>
  <si>
    <t xml:space="preserve">Sector minero metalífero y litio</t>
  </si>
  <si>
    <t xml:space="preserve">   Complejo oro y plata</t>
  </si>
  <si>
    <t xml:space="preserve">   Complejo siderúrgico</t>
  </si>
  <si>
    <t xml:space="preserve">   Complejo aluminio</t>
  </si>
  <si>
    <t xml:space="preserve">   Complejo litio</t>
  </si>
  <si>
    <t xml:space="preserve">   Complejo plomo</t>
  </si>
  <si>
    <t xml:space="preserve">   Complejo otros minerales metalíferos</t>
  </si>
  <si>
    <t xml:space="preserve">Sector bovino</t>
  </si>
  <si>
    <t xml:space="preserve">   Complejo carne y cuero bovinos</t>
  </si>
  <si>
    <t xml:space="preserve">      Carne bovina</t>
  </si>
  <si>
    <t xml:space="preserve">      Cueros bovinos</t>
  </si>
  <si>
    <t xml:space="preserve">   Complejo lácteo</t>
  </si>
  <si>
    <t xml:space="preserve">Complejo petrolero-petroquímico</t>
  </si>
  <si>
    <t xml:space="preserve">      Petróleo y gas</t>
  </si>
  <si>
    <t xml:space="preserve">      Petroquímico</t>
  </si>
  <si>
    <t xml:space="preserve">Sector frutícola</t>
  </si>
  <si>
    <t xml:space="preserve">   Complejo uva</t>
  </si>
  <si>
    <t xml:space="preserve">   Complejo limón</t>
  </si>
  <si>
    <t xml:space="preserve">   Complejo peras y manzanas</t>
  </si>
  <si>
    <t xml:space="preserve">   Complejo arándanos y frutos similares</t>
  </si>
  <si>
    <t xml:space="preserve">   Complejo cítricos, excluido el limón</t>
  </si>
  <si>
    <t xml:space="preserve">   Complejo resto del sector frutícola</t>
  </si>
  <si>
    <t xml:space="preserve">Complejo pesquero</t>
  </si>
  <si>
    <t xml:space="preserve">      Crustáceos y moluscos</t>
  </si>
  <si>
    <t xml:space="preserve">      Pescados frescos y congelados</t>
  </si>
  <si>
    <t xml:space="preserve">      Harinas y conservas de pescados, crustáceos y moluscos</t>
  </si>
  <si>
    <t xml:space="preserve">Sector hortícola</t>
  </si>
  <si>
    <t xml:space="preserve">   Complejo porotos</t>
  </si>
  <si>
    <t xml:space="preserve">   Complejo papa</t>
  </si>
  <si>
    <t xml:space="preserve">   Complejo ajo</t>
  </si>
  <si>
    <t xml:space="preserve">   Complejo garbanzos</t>
  </si>
  <si>
    <t xml:space="preserve">   Complejo resto del sector hortícola</t>
  </si>
  <si>
    <t xml:space="preserve">Complejo farmacéutico</t>
  </si>
  <si>
    <t xml:space="preserve">Complejo forestal</t>
  </si>
  <si>
    <t xml:space="preserve">Complejo avícola</t>
  </si>
  <si>
    <t xml:space="preserve">Complejo textil</t>
  </si>
  <si>
    <t xml:space="preserve">Complejo tabacalero</t>
  </si>
  <si>
    <t xml:space="preserve">Complejo miel</t>
  </si>
  <si>
    <t xml:space="preserve">Complejo azucarero</t>
  </si>
  <si>
    <t xml:space="preserve">Complejo yerba mate</t>
  </si>
  <si>
    <t xml:space="preserve">Complejo té</t>
  </si>
  <si>
    <t xml:space="preserve">Complejo equino</t>
  </si>
  <si>
    <t xml:space="preserve">Resto de exportaciones</t>
  </si>
  <si>
    <t xml:space="preserve">* Dato provisorio.</t>
  </si>
  <si>
    <r>
      <rPr>
        <b val="true"/>
        <sz val="8"/>
        <rFont val="Arial"/>
        <family val="2"/>
        <charset val="1"/>
      </rPr>
      <t xml:space="preserve">Nota: </t>
    </r>
    <r>
      <rPr>
        <sz val="8"/>
        <rFont val="Arial"/>
        <family val="2"/>
        <charset val="1"/>
      </rPr>
      <t xml:space="preserve">a causa de los redondeos, la suma de las cifras parciales puede no coincidir con los totales que se presentan en el cuadro.</t>
    </r>
  </si>
  <si>
    <r>
      <rPr>
        <b val="true"/>
        <sz val="8"/>
        <rFont val="Arial"/>
        <family val="2"/>
        <charset val="1"/>
      </rPr>
      <t xml:space="preserve">Fuente:</t>
    </r>
    <r>
      <rPr>
        <sz val="8"/>
        <rFont val="Arial"/>
        <family val="2"/>
        <charset val="1"/>
      </rPr>
      <t xml:space="preserve"> INDEC, Dirección Nacional de Estadísticas del Sector Externo.</t>
    </r>
  </si>
  <si>
    <t xml:space="preserve">Fecha de actualización: marzo 2021.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</si>
</sst>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.###\.###\.##00"/>
    <numFmt numFmtId="166" formatCode="#,##0.0"/>
    <numFmt numFmtId="167" formatCode="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 readingOrder="1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9"/>
  <sheetViews>
    <sheetView showFormulas="false" showGridLines="true" showRowColHeaders="true" showZeros="true" rightToLeft="false" tabSelected="true" showOutlineSymbols="true" defaultGridColor="true" view="normal" topLeftCell="A34" colorId="64" zoomScale="120" zoomScaleNormal="120" zoomScalePageLayoutView="100" workbookViewId="0">
      <selection pane="topLeft" activeCell="A52" activeCellId="0" sqref="A52"/>
    </sheetView>
  </sheetViews>
  <sheetFormatPr defaultRowHeight="11.25" zeroHeight="false" outlineLevelRow="0" outlineLevelCol="0"/>
  <cols>
    <col collapsed="false" customWidth="true" hidden="false" outlineLevel="0" max="1" min="1" style="1" width="50.35"/>
    <col collapsed="false" customWidth="true" hidden="false" outlineLevel="0" max="5" min="2" style="1" width="5.55"/>
    <col collapsed="false" customWidth="true" hidden="false" outlineLevel="0" max="26" min="6" style="1" width="14.68"/>
    <col collapsed="false" customWidth="true" hidden="false" outlineLevel="0" max="257" min="27" style="1" width="11.38"/>
    <col collapsed="false" customWidth="true" hidden="false" outlineLevel="0" max="1025" min="258" style="0" width="11.38"/>
  </cols>
  <sheetData>
    <row r="1" customFormat="false" ht="11.25" hidden="false" customHeight="true" outlineLevel="0" collapsed="false">
      <c r="A1" s="2" t="s">
        <v>0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2.7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1.25" hidden="false" customHeight="true" outlineLevel="0" collapsed="false">
      <c r="A3" s="5" t="s">
        <v>1</v>
      </c>
      <c r="B3" s="6" t="s">
        <v>2</v>
      </c>
      <c r="C3" s="6"/>
      <c r="D3" s="6"/>
      <c r="E3" s="6"/>
      <c r="G3" s="7"/>
      <c r="H3" s="7"/>
      <c r="I3" s="7"/>
      <c r="J3" s="7"/>
      <c r="K3" s="7"/>
      <c r="L3" s="7"/>
      <c r="M3" s="7"/>
    </row>
    <row r="4" customFormat="false" ht="11.25" hidden="false" customHeight="true" outlineLevel="0" collapsed="false">
      <c r="A4" s="5"/>
      <c r="B4" s="8" t="n">
        <v>2017</v>
      </c>
      <c r="C4" s="8" t="s">
        <v>3</v>
      </c>
      <c r="D4" s="8" t="s">
        <v>4</v>
      </c>
      <c r="E4" s="8" t="s">
        <v>5</v>
      </c>
      <c r="K4" s="7"/>
      <c r="L4" s="7"/>
      <c r="M4" s="7"/>
    </row>
    <row r="5" customFormat="false" ht="21.75" hidden="false" customHeight="true" outlineLevel="0" collapsed="false">
      <c r="A5" s="9"/>
      <c r="B5" s="10" t="s">
        <v>6</v>
      </c>
      <c r="C5" s="10"/>
      <c r="D5" s="10"/>
      <c r="E5" s="10"/>
      <c r="K5" s="7"/>
      <c r="L5" s="7"/>
      <c r="M5" s="7"/>
    </row>
    <row r="6" customFormat="false" ht="11.25" hidden="false" customHeight="false" outlineLevel="0" collapsed="false">
      <c r="A6" s="11" t="s">
        <v>7</v>
      </c>
      <c r="B6" s="12" t="n">
        <v>100</v>
      </c>
      <c r="C6" s="12" t="n">
        <v>100</v>
      </c>
      <c r="D6" s="12" t="n">
        <v>100</v>
      </c>
      <c r="E6" s="12" t="n">
        <v>100</v>
      </c>
      <c r="K6" s="7"/>
      <c r="L6" s="7"/>
      <c r="M6" s="7"/>
    </row>
    <row r="7" customFormat="false" ht="11.25" hidden="false" customHeight="false" outlineLevel="0" collapsed="false">
      <c r="A7" s="11" t="s">
        <v>8</v>
      </c>
      <c r="B7" s="12" t="n">
        <v>90.1026038883903</v>
      </c>
      <c r="C7" s="12" t="n">
        <v>91.0417961120198</v>
      </c>
      <c r="D7" s="12" t="n">
        <v>91.3547852914493</v>
      </c>
      <c r="E7" s="12" t="n">
        <v>91.2225193042787</v>
      </c>
      <c r="K7" s="7"/>
      <c r="L7" s="7"/>
      <c r="M7" s="7"/>
    </row>
    <row r="8" customFormat="false" ht="11.25" hidden="false" customHeight="false" outlineLevel="0" collapsed="false">
      <c r="A8" s="11" t="s">
        <v>9</v>
      </c>
      <c r="B8" s="12" t="n">
        <v>32.5692891877677</v>
      </c>
      <c r="C8" s="12" t="n">
        <v>27.0191083330118</v>
      </c>
      <c r="D8" s="12" t="n">
        <v>28.9742517084397</v>
      </c>
      <c r="E8" s="12" t="n">
        <v>30.4829549290969</v>
      </c>
      <c r="K8" s="7"/>
      <c r="L8" s="7"/>
      <c r="M8" s="7"/>
    </row>
    <row r="9" customFormat="false" ht="11.25" hidden="false" customHeight="false" outlineLevel="0" collapsed="false">
      <c r="A9" s="13" t="s">
        <v>10</v>
      </c>
      <c r="B9" s="14" t="n">
        <v>29.2774569628529</v>
      </c>
      <c r="C9" s="14" t="n">
        <v>24.3657087069138</v>
      </c>
      <c r="D9" s="14" t="n">
        <v>26.0194903538154</v>
      </c>
      <c r="E9" s="14" t="n">
        <v>27.084488882062</v>
      </c>
      <c r="K9" s="7"/>
      <c r="L9" s="7"/>
      <c r="M9" s="7"/>
    </row>
    <row r="10" customFormat="false" ht="11.25" hidden="false" customHeight="false" outlineLevel="0" collapsed="false">
      <c r="A10" s="13" t="s">
        <v>11</v>
      </c>
      <c r="B10" s="14" t="n">
        <v>15.4850765570341</v>
      </c>
      <c r="C10" s="14" t="n">
        <v>14.8782502925508</v>
      </c>
      <c r="D10" s="14" t="n">
        <v>13.5229929643405</v>
      </c>
      <c r="E10" s="14" t="n">
        <v>14.2233893146962</v>
      </c>
      <c r="K10" s="7"/>
      <c r="L10" s="7"/>
      <c r="M10" s="7"/>
    </row>
    <row r="11" customFormat="false" ht="11.25" hidden="false" customHeight="false" outlineLevel="0" collapsed="false">
      <c r="A11" s="13" t="s">
        <v>12</v>
      </c>
      <c r="B11" s="14" t="n">
        <v>6.35392247536913</v>
      </c>
      <c r="C11" s="14" t="n">
        <v>4.79406201185483</v>
      </c>
      <c r="D11" s="14" t="n">
        <v>5.38442899179433</v>
      </c>
      <c r="E11" s="14" t="n">
        <v>7.09441956984051</v>
      </c>
      <c r="K11" s="7"/>
      <c r="L11" s="7"/>
      <c r="M11" s="7"/>
    </row>
    <row r="12" customFormat="false" ht="11.25" hidden="false" customHeight="false" outlineLevel="0" collapsed="false">
      <c r="A12" s="13" t="s">
        <v>13</v>
      </c>
      <c r="B12" s="14" t="n">
        <v>4.66024755558536</v>
      </c>
      <c r="C12" s="14" t="n">
        <v>2.35425084814654</v>
      </c>
      <c r="D12" s="14" t="n">
        <v>5.33170942836733</v>
      </c>
      <c r="E12" s="14" t="n">
        <v>4.26972455222306</v>
      </c>
      <c r="G12" s="7"/>
      <c r="H12" s="7"/>
      <c r="I12" s="7"/>
      <c r="J12" s="7"/>
      <c r="K12" s="7"/>
      <c r="L12" s="7"/>
      <c r="M12" s="7"/>
    </row>
    <row r="13" customFormat="false" ht="11.25" hidden="false" customHeight="false" outlineLevel="0" collapsed="false">
      <c r="A13" s="13" t="s">
        <v>14</v>
      </c>
      <c r="B13" s="14" t="n">
        <v>2.087332931969</v>
      </c>
      <c r="C13" s="14" t="n">
        <v>1.57120662451891</v>
      </c>
      <c r="D13" s="14" t="n">
        <v>1.19001525433453</v>
      </c>
      <c r="E13" s="14" t="n">
        <v>0.853217958377096</v>
      </c>
      <c r="G13" s="7"/>
      <c r="H13" s="7"/>
      <c r="I13" s="7"/>
      <c r="J13" s="7"/>
      <c r="K13" s="7"/>
      <c r="L13" s="7"/>
      <c r="M13" s="7"/>
    </row>
    <row r="14" customFormat="false" ht="11.25" hidden="false" customHeight="false" outlineLevel="0" collapsed="false">
      <c r="A14" s="13" t="s">
        <v>15</v>
      </c>
      <c r="B14" s="14" t="n">
        <v>0.690877442895312</v>
      </c>
      <c r="C14" s="14" t="n">
        <v>0.767938929842733</v>
      </c>
      <c r="D14" s="14" t="n">
        <v>0.590343714978731</v>
      </c>
      <c r="E14" s="14" t="n">
        <v>0.643737486925106</v>
      </c>
      <c r="G14" s="7"/>
      <c r="H14" s="7"/>
      <c r="I14" s="7"/>
      <c r="J14" s="7"/>
      <c r="K14" s="7"/>
      <c r="L14" s="7"/>
      <c r="M14" s="7"/>
    </row>
    <row r="15" customFormat="false" ht="11.25" hidden="false" customHeight="false" outlineLevel="0" collapsed="false">
      <c r="A15" s="13" t="s">
        <v>16</v>
      </c>
      <c r="B15" s="14" t="n">
        <v>1.54222279751287</v>
      </c>
      <c r="C15" s="14" t="n">
        <v>1.17263374332688</v>
      </c>
      <c r="D15" s="14" t="n">
        <v>1.29180454723509</v>
      </c>
      <c r="E15" s="14" t="n">
        <v>1.9552341877661</v>
      </c>
      <c r="G15" s="7"/>
      <c r="H15" s="7"/>
      <c r="I15" s="7"/>
      <c r="J15" s="7"/>
      <c r="K15" s="7"/>
      <c r="L15" s="7"/>
      <c r="M15" s="7"/>
    </row>
    <row r="16" customFormat="false" ht="11.25" hidden="false" customHeight="false" outlineLevel="0" collapsed="false">
      <c r="A16" s="13" t="s">
        <v>17</v>
      </c>
      <c r="B16" s="14" t="n">
        <v>1.35153766518499</v>
      </c>
      <c r="C16" s="14" t="n">
        <v>1.22735064440625</v>
      </c>
      <c r="D16" s="14" t="n">
        <v>1.43633555477205</v>
      </c>
      <c r="E16" s="14" t="n">
        <v>1.20248531715092</v>
      </c>
      <c r="G16" s="7"/>
      <c r="H16" s="7"/>
      <c r="I16" s="7"/>
      <c r="J16" s="7"/>
      <c r="K16" s="7"/>
      <c r="L16" s="7"/>
      <c r="M16" s="7"/>
    </row>
    <row r="17" customFormat="false" ht="11.25" hidden="false" customHeight="false" outlineLevel="0" collapsed="false">
      <c r="A17" s="13" t="s">
        <v>18</v>
      </c>
      <c r="B17" s="14" t="n">
        <v>0.398071762216966</v>
      </c>
      <c r="C17" s="14" t="n">
        <v>0.253415238364847</v>
      </c>
      <c r="D17" s="14" t="n">
        <v>0.226621252617092</v>
      </c>
      <c r="E17" s="14" t="n">
        <v>0.240746542117889</v>
      </c>
      <c r="G17" s="7"/>
      <c r="H17" s="7"/>
      <c r="I17" s="7"/>
      <c r="J17" s="7"/>
      <c r="K17" s="7"/>
      <c r="L17" s="7"/>
      <c r="M17" s="7"/>
    </row>
    <row r="18" customFormat="false" ht="11.25" hidden="false" customHeight="false" outlineLevel="0" collapsed="false">
      <c r="A18" s="11" t="s">
        <v>19</v>
      </c>
      <c r="B18" s="12" t="n">
        <v>12.9170925239416</v>
      </c>
      <c r="C18" s="12" t="n">
        <v>13.1933631355002</v>
      </c>
      <c r="D18" s="12" t="n">
        <v>15.4739108707563</v>
      </c>
      <c r="E18" s="12" t="n">
        <v>17.3807669965192</v>
      </c>
      <c r="G18" s="7"/>
      <c r="H18" s="7"/>
      <c r="I18" s="7"/>
      <c r="J18" s="7"/>
      <c r="K18" s="7"/>
      <c r="L18" s="7"/>
      <c r="M18" s="7"/>
    </row>
    <row r="19" customFormat="false" ht="11.25" hidden="false" customHeight="false" outlineLevel="0" collapsed="false">
      <c r="A19" s="13" t="s">
        <v>20</v>
      </c>
      <c r="B19" s="14" t="n">
        <v>6.71554117000407</v>
      </c>
      <c r="C19" s="14" t="n">
        <v>6.96191046464546</v>
      </c>
      <c r="D19" s="14" t="n">
        <v>9.25272491682624</v>
      </c>
      <c r="E19" s="14" t="n">
        <v>11.2079981295994</v>
      </c>
      <c r="G19" s="7"/>
      <c r="H19" s="7"/>
      <c r="I19" s="7"/>
      <c r="J19" s="7"/>
      <c r="K19" s="7"/>
      <c r="L19" s="7"/>
      <c r="M19" s="7"/>
    </row>
    <row r="20" customFormat="false" ht="11.25" hidden="false" customHeight="false" outlineLevel="0" collapsed="false">
      <c r="A20" s="13" t="s">
        <v>21</v>
      </c>
      <c r="B20" s="14" t="n">
        <v>4.61415523542538</v>
      </c>
      <c r="C20" s="14" t="n">
        <v>4.5957450112655</v>
      </c>
      <c r="D20" s="14" t="n">
        <v>4.35590330919754</v>
      </c>
      <c r="E20" s="14" t="n">
        <v>4.50213850434226</v>
      </c>
      <c r="G20" s="7"/>
      <c r="H20" s="7"/>
      <c r="I20" s="7"/>
      <c r="J20" s="7"/>
      <c r="K20" s="7"/>
      <c r="L20" s="7"/>
      <c r="M20" s="7"/>
    </row>
    <row r="21" customFormat="false" ht="11.25" hidden="false" customHeight="false" outlineLevel="0" collapsed="false">
      <c r="A21" s="13" t="s">
        <v>22</v>
      </c>
      <c r="B21" s="14" t="n">
        <v>1.28039298201457</v>
      </c>
      <c r="C21" s="14" t="n">
        <v>1.35547953479203</v>
      </c>
      <c r="D21" s="14" t="n">
        <v>1.58047364205004</v>
      </c>
      <c r="E21" s="14" t="n">
        <v>1.3665290528422</v>
      </c>
      <c r="G21" s="7"/>
      <c r="H21" s="7"/>
      <c r="I21" s="7"/>
      <c r="J21" s="7"/>
      <c r="K21" s="7"/>
      <c r="L21" s="7"/>
      <c r="M21" s="7"/>
    </row>
    <row r="22" customFormat="false" ht="11.25" hidden="false" customHeight="false" outlineLevel="0" collapsed="false">
      <c r="A22" s="13" t="s">
        <v>23</v>
      </c>
      <c r="B22" s="14" t="n">
        <v>0.307003136497612</v>
      </c>
      <c r="C22" s="14" t="n">
        <v>0.280228124797212</v>
      </c>
      <c r="D22" s="14" t="n">
        <v>0.284809002682523</v>
      </c>
      <c r="E22" s="14" t="n">
        <v>0.304101309735322</v>
      </c>
      <c r="G22" s="7"/>
      <c r="H22" s="7"/>
      <c r="I22" s="7"/>
      <c r="J22" s="7"/>
      <c r="K22" s="7"/>
      <c r="L22" s="7"/>
      <c r="M22" s="7"/>
    </row>
    <row r="23" customFormat="false" ht="11.25" hidden="false" customHeight="false" outlineLevel="0" collapsed="false">
      <c r="A23" s="11" t="s">
        <v>24</v>
      </c>
      <c r="B23" s="12" t="n">
        <v>5.05364518616341</v>
      </c>
      <c r="C23" s="12" t="n">
        <v>6.41872195654523</v>
      </c>
      <c r="D23" s="12" t="n">
        <v>7.41764288403822</v>
      </c>
      <c r="E23" s="12" t="n">
        <v>7.96241257346528</v>
      </c>
      <c r="G23" s="7"/>
      <c r="H23" s="7"/>
      <c r="I23" s="7"/>
      <c r="J23" s="7"/>
      <c r="K23" s="7"/>
      <c r="L23" s="7"/>
      <c r="M23" s="7"/>
    </row>
    <row r="24" customFormat="false" ht="13.8" hidden="false" customHeight="false" outlineLevel="0" collapsed="false">
      <c r="A24" s="13" t="s">
        <v>25</v>
      </c>
      <c r="B24" s="14" t="n">
        <f aca="false">+B$23/3</f>
        <v>1.6845483953878</v>
      </c>
      <c r="C24" s="14" t="n">
        <f aca="false">+C$23/3</f>
        <v>2.13957398551508</v>
      </c>
      <c r="D24" s="14" t="n">
        <f aca="false">+D$23/3</f>
        <v>2.47254762801274</v>
      </c>
      <c r="E24" s="14" t="n">
        <f aca="false">+E$23/3</f>
        <v>2.65413752448843</v>
      </c>
      <c r="G24" s="7"/>
      <c r="H24" s="7"/>
      <c r="I24" s="7"/>
      <c r="J24" s="7"/>
      <c r="K24" s="7"/>
      <c r="L24" s="7"/>
      <c r="M24" s="7"/>
    </row>
    <row r="25" customFormat="false" ht="13.8" hidden="false" customHeight="false" outlineLevel="0" collapsed="false">
      <c r="A25" s="13" t="s">
        <v>26</v>
      </c>
      <c r="B25" s="14" t="n">
        <f aca="false">+B$23/3</f>
        <v>1.6845483953878</v>
      </c>
      <c r="C25" s="14" t="n">
        <f aca="false">+C$23/3</f>
        <v>2.13957398551508</v>
      </c>
      <c r="D25" s="14" t="n">
        <f aca="false">+D$23/3</f>
        <v>2.47254762801274</v>
      </c>
      <c r="E25" s="14" t="n">
        <f aca="false">+E$23/3</f>
        <v>2.65413752448843</v>
      </c>
      <c r="G25" s="7"/>
      <c r="H25" s="7"/>
      <c r="I25" s="7"/>
      <c r="J25" s="7"/>
      <c r="K25" s="7"/>
      <c r="L25" s="7"/>
      <c r="M25" s="7"/>
    </row>
    <row r="26" customFormat="false" ht="13.8" hidden="false" customHeight="false" outlineLevel="0" collapsed="false">
      <c r="A26" s="13" t="s">
        <v>27</v>
      </c>
      <c r="B26" s="14" t="n">
        <f aca="false">+B$23/3</f>
        <v>1.6845483953878</v>
      </c>
      <c r="C26" s="14" t="n">
        <f aca="false">+C$23/3</f>
        <v>2.13957398551508</v>
      </c>
      <c r="D26" s="14" t="n">
        <f aca="false">+D$23/3</f>
        <v>2.47254762801274</v>
      </c>
      <c r="E26" s="14" t="n">
        <f aca="false">+E$23/3</f>
        <v>2.65413752448843</v>
      </c>
      <c r="G26" s="7"/>
      <c r="H26" s="7"/>
      <c r="I26" s="7"/>
      <c r="J26" s="7"/>
      <c r="K26" s="7"/>
      <c r="L26" s="7"/>
      <c r="M26" s="7"/>
    </row>
    <row r="27" customFormat="false" ht="11.25" hidden="false" customHeight="false" outlineLevel="0" collapsed="false">
      <c r="A27" s="11" t="s">
        <v>28</v>
      </c>
      <c r="B27" s="12" t="n">
        <v>1.05343577943111</v>
      </c>
      <c r="C27" s="12" t="n">
        <v>1.42054539534968</v>
      </c>
      <c r="D27" s="12" t="n">
        <v>1.2253244035659</v>
      </c>
      <c r="E27" s="12" t="n">
        <v>1.82491951640582</v>
      </c>
      <c r="G27" s="7"/>
      <c r="H27" s="7"/>
      <c r="I27" s="7"/>
      <c r="J27" s="7"/>
      <c r="K27" s="7"/>
      <c r="L27" s="7"/>
      <c r="M27" s="7"/>
    </row>
    <row r="28" customFormat="false" ht="13.8" hidden="false" customHeight="false" outlineLevel="0" collapsed="false">
      <c r="A28" s="13" t="s">
        <v>29</v>
      </c>
      <c r="B28" s="14" t="n">
        <f aca="false">+B$27/6</f>
        <v>0.175572629905185</v>
      </c>
      <c r="C28" s="14" t="n">
        <f aca="false">+C$27/6</f>
        <v>0.236757565891613</v>
      </c>
      <c r="D28" s="14" t="n">
        <f aca="false">+D$27/6</f>
        <v>0.20422073392765</v>
      </c>
      <c r="E28" s="14" t="n">
        <f aca="false">+E$27/6</f>
        <v>0.304153252734303</v>
      </c>
      <c r="G28" s="7"/>
      <c r="H28" s="7"/>
      <c r="I28" s="7"/>
      <c r="J28" s="7"/>
      <c r="K28" s="7"/>
      <c r="L28" s="7"/>
      <c r="M28" s="7"/>
    </row>
    <row r="29" customFormat="false" ht="13.8" hidden="false" customHeight="false" outlineLevel="0" collapsed="false">
      <c r="A29" s="13" t="s">
        <v>30</v>
      </c>
      <c r="B29" s="14" t="n">
        <f aca="false">+B$27/6</f>
        <v>0.175572629905185</v>
      </c>
      <c r="C29" s="14" t="n">
        <f aca="false">+C$27/6</f>
        <v>0.236757565891613</v>
      </c>
      <c r="D29" s="14" t="n">
        <f aca="false">+D$27/6</f>
        <v>0.20422073392765</v>
      </c>
      <c r="E29" s="14" t="n">
        <f aca="false">+E$27/6</f>
        <v>0.304153252734303</v>
      </c>
      <c r="G29" s="7"/>
      <c r="H29" s="7"/>
      <c r="I29" s="7"/>
      <c r="J29" s="7"/>
      <c r="K29" s="7"/>
      <c r="L29" s="7"/>
      <c r="M29" s="7"/>
    </row>
    <row r="30" customFormat="false" ht="13.8" hidden="false" customHeight="false" outlineLevel="0" collapsed="false">
      <c r="A30" s="13" t="s">
        <v>31</v>
      </c>
      <c r="B30" s="14" t="n">
        <f aca="false">+B$27/6</f>
        <v>0.175572629905185</v>
      </c>
      <c r="C30" s="14" t="n">
        <f aca="false">+C$27/6</f>
        <v>0.236757565891613</v>
      </c>
      <c r="D30" s="14" t="n">
        <f aca="false">+D$27/6</f>
        <v>0.20422073392765</v>
      </c>
      <c r="E30" s="14" t="n">
        <f aca="false">+E$27/6</f>
        <v>0.304153252734303</v>
      </c>
      <c r="G30" s="7"/>
      <c r="H30" s="7"/>
      <c r="I30" s="7"/>
      <c r="J30" s="7"/>
      <c r="K30" s="7"/>
      <c r="L30" s="7"/>
      <c r="M30" s="7"/>
    </row>
    <row r="31" customFormat="false" ht="13.8" hidden="false" customHeight="false" outlineLevel="0" collapsed="false">
      <c r="A31" s="13" t="s">
        <v>32</v>
      </c>
      <c r="B31" s="14" t="n">
        <f aca="false">+B$27/6</f>
        <v>0.175572629905185</v>
      </c>
      <c r="C31" s="14" t="n">
        <f aca="false">+C$27/6</f>
        <v>0.236757565891613</v>
      </c>
      <c r="D31" s="14" t="n">
        <f aca="false">+D$27/6</f>
        <v>0.20422073392765</v>
      </c>
      <c r="E31" s="14" t="n">
        <f aca="false">+E$27/6</f>
        <v>0.304153252734303</v>
      </c>
      <c r="G31" s="7"/>
      <c r="H31" s="7"/>
      <c r="I31" s="7"/>
      <c r="J31" s="7"/>
      <c r="K31" s="7"/>
      <c r="L31" s="7"/>
      <c r="M31" s="7"/>
    </row>
    <row r="32" customFormat="false" ht="13.8" hidden="false" customHeight="false" outlineLevel="0" collapsed="false">
      <c r="A32" s="13" t="s">
        <v>33</v>
      </c>
      <c r="B32" s="14" t="n">
        <f aca="false">+B$27/6</f>
        <v>0.175572629905185</v>
      </c>
      <c r="C32" s="14" t="n">
        <f aca="false">+C$27/6</f>
        <v>0.236757565891613</v>
      </c>
      <c r="D32" s="14" t="n">
        <f aca="false">+D$27/6</f>
        <v>0.20422073392765</v>
      </c>
      <c r="E32" s="14" t="n">
        <f aca="false">+E$27/6</f>
        <v>0.304153252734303</v>
      </c>
      <c r="G32" s="7"/>
      <c r="H32" s="7"/>
      <c r="I32" s="7"/>
      <c r="J32" s="7"/>
      <c r="K32" s="7"/>
      <c r="L32" s="7"/>
      <c r="M32" s="7"/>
    </row>
    <row r="33" customFormat="false" ht="13.8" hidden="false" customHeight="false" outlineLevel="0" collapsed="false">
      <c r="A33" s="13" t="s">
        <v>34</v>
      </c>
      <c r="B33" s="14" t="n">
        <f aca="false">+B$27/6</f>
        <v>0.175572629905185</v>
      </c>
      <c r="C33" s="14" t="n">
        <f aca="false">+C$27/6</f>
        <v>0.236757565891613</v>
      </c>
      <c r="D33" s="14" t="n">
        <f aca="false">+D$27/6</f>
        <v>0.20422073392765</v>
      </c>
      <c r="E33" s="14" t="n">
        <f aca="false">+E$27/6</f>
        <v>0.304153252734303</v>
      </c>
      <c r="G33" s="7"/>
      <c r="H33" s="7"/>
      <c r="I33" s="7"/>
      <c r="J33" s="7"/>
      <c r="K33" s="7"/>
      <c r="L33" s="7"/>
      <c r="M33" s="7"/>
    </row>
    <row r="34" customFormat="false" ht="13.8" hidden="false" customHeight="false" outlineLevel="0" collapsed="false">
      <c r="A34" s="11" t="s">
        <v>35</v>
      </c>
      <c r="B34" s="12" t="n">
        <v>1.37356108356647</v>
      </c>
      <c r="C34" s="12" t="n">
        <v>1.791908933797</v>
      </c>
      <c r="D34" s="12" t="n">
        <v>1.72470639269408</v>
      </c>
      <c r="E34" s="15" t="n">
        <v>1.15</v>
      </c>
      <c r="G34" s="7"/>
      <c r="H34" s="7"/>
      <c r="I34" s="7"/>
      <c r="J34" s="7"/>
      <c r="K34" s="7"/>
      <c r="L34" s="7"/>
      <c r="M34" s="7"/>
    </row>
    <row r="35" customFormat="false" ht="13.8" hidden="false" customHeight="false" outlineLevel="0" collapsed="false">
      <c r="A35" s="13" t="s">
        <v>36</v>
      </c>
      <c r="B35" s="16" t="n">
        <f aca="false">+(B34-B38)</f>
        <v>0.555429322870095</v>
      </c>
      <c r="C35" s="16" t="n">
        <f aca="false">+(C34-C38)</f>
        <v>1.23669851267814</v>
      </c>
      <c r="D35" s="16" t="n">
        <f aca="false">+(D34-D38)</f>
        <v>1.65465897806051</v>
      </c>
      <c r="E35" s="17" t="n">
        <f aca="false">E34-E38</f>
        <v>1.05</v>
      </c>
      <c r="G35" s="7"/>
      <c r="H35" s="7"/>
      <c r="I35" s="7"/>
      <c r="J35" s="7"/>
      <c r="K35" s="7"/>
      <c r="L35" s="7"/>
      <c r="M35" s="7"/>
    </row>
    <row r="36" customFormat="false" ht="13.8" hidden="false" customHeight="false" outlineLevel="0" collapsed="false">
      <c r="A36" s="13" t="s">
        <v>37</v>
      </c>
      <c r="B36" s="14" t="n">
        <v>0.383588670604714</v>
      </c>
      <c r="C36" s="14" t="n">
        <v>0.453059672603958</v>
      </c>
      <c r="D36" s="14" t="n">
        <v>0.283773196175862</v>
      </c>
      <c r="E36" s="16" t="n">
        <v>0.246794638500548</v>
      </c>
      <c r="F36" s="0"/>
      <c r="G36" s="7"/>
      <c r="H36" s="7"/>
      <c r="I36" s="7"/>
      <c r="J36" s="7"/>
      <c r="K36" s="7"/>
      <c r="L36" s="7"/>
      <c r="M36" s="7"/>
    </row>
    <row r="37" customFormat="false" ht="13.8" hidden="false" customHeight="false" outlineLevel="0" collapsed="false">
      <c r="A37" s="13" t="s">
        <v>38</v>
      </c>
      <c r="B37" s="14" t="n">
        <f aca="false">+B35-B36</f>
        <v>0.171840652265381</v>
      </c>
      <c r="C37" s="14" t="n">
        <f aca="false">+C35-C36</f>
        <v>0.783638840074186</v>
      </c>
      <c r="D37" s="14" t="n">
        <f aca="false">+D35-D36</f>
        <v>1.37088578188465</v>
      </c>
      <c r="E37" s="16" t="n">
        <f aca="false">+E35-E36</f>
        <v>0.803205361499452</v>
      </c>
      <c r="G37" s="7"/>
      <c r="H37" s="7"/>
      <c r="I37" s="7"/>
      <c r="J37" s="7"/>
      <c r="K37" s="7"/>
      <c r="L37" s="7"/>
      <c r="M37" s="7"/>
    </row>
    <row r="38" customFormat="false" ht="11.25" hidden="false" customHeight="false" outlineLevel="0" collapsed="false">
      <c r="A38" s="13" t="s">
        <v>39</v>
      </c>
      <c r="B38" s="14" t="n">
        <v>0.818131760696375</v>
      </c>
      <c r="C38" s="14" t="n">
        <v>0.555210421118856</v>
      </c>
      <c r="D38" s="14" t="n">
        <v>0.0700474146335678</v>
      </c>
      <c r="E38" s="17" t="n">
        <v>0.1</v>
      </c>
      <c r="G38" s="7"/>
      <c r="H38" s="7"/>
      <c r="I38" s="7"/>
      <c r="J38" s="7"/>
      <c r="K38" s="7"/>
      <c r="L38" s="7"/>
      <c r="M38" s="7"/>
    </row>
    <row r="39" customFormat="false" ht="11.25" hidden="false" customHeight="false" outlineLevel="0" collapsed="false">
      <c r="A39" s="11" t="s">
        <v>40</v>
      </c>
      <c r="B39" s="12" t="n">
        <v>5.45985223418223</v>
      </c>
      <c r="C39" s="12" t="n">
        <v>8.16345258912508</v>
      </c>
      <c r="D39" s="12" t="n">
        <v>7.79518198849706</v>
      </c>
      <c r="E39" s="12" t="n">
        <v>6.66883910492055</v>
      </c>
      <c r="G39" s="7"/>
      <c r="H39" s="7"/>
      <c r="I39" s="7"/>
      <c r="J39" s="7"/>
      <c r="K39" s="7"/>
      <c r="L39" s="7"/>
      <c r="M39" s="7"/>
    </row>
    <row r="40" customFormat="false" ht="11.25" hidden="false" customHeight="false" outlineLevel="0" collapsed="false">
      <c r="A40" s="13" t="s">
        <v>41</v>
      </c>
      <c r="B40" s="14" t="n">
        <v>4.04897095018418</v>
      </c>
      <c r="C40" s="14" t="n">
        <v>6.58667655983761</v>
      </c>
      <c r="D40" s="14" t="n">
        <v>6.61696212284944</v>
      </c>
      <c r="E40" s="14" t="n">
        <v>5.70088716205764</v>
      </c>
      <c r="G40" s="7"/>
      <c r="H40" s="7"/>
      <c r="I40" s="7"/>
      <c r="J40" s="7"/>
      <c r="K40" s="7"/>
      <c r="L40" s="7"/>
      <c r="M40" s="7"/>
    </row>
    <row r="41" customFormat="false" ht="11.25" hidden="false" customHeight="false" outlineLevel="0" collapsed="false">
      <c r="A41" s="13" t="s">
        <v>42</v>
      </c>
      <c r="B41" s="14" t="n">
        <v>1.41088128399805</v>
      </c>
      <c r="C41" s="14" t="n">
        <v>1.57677602928747</v>
      </c>
      <c r="D41" s="14" t="n">
        <v>1.17821986564762</v>
      </c>
      <c r="E41" s="14" t="n">
        <v>0.967951942862906</v>
      </c>
      <c r="G41" s="7"/>
      <c r="H41" s="7"/>
      <c r="I41" s="7"/>
      <c r="J41" s="7"/>
      <c r="K41" s="7"/>
      <c r="L41" s="7"/>
      <c r="M41" s="7"/>
    </row>
    <row r="42" customFormat="false" ht="11.25" hidden="false" customHeight="false" outlineLevel="0" collapsed="false">
      <c r="A42" s="11" t="s">
        <v>43</v>
      </c>
      <c r="B42" s="12" t="n">
        <v>3.86906150618653</v>
      </c>
      <c r="C42" s="12" t="n">
        <v>4.21597436425741</v>
      </c>
      <c r="D42" s="12" t="n">
        <v>3.53840377659521</v>
      </c>
      <c r="E42" s="12" t="n">
        <v>3.95222910167824</v>
      </c>
      <c r="G42" s="7"/>
      <c r="H42" s="7"/>
      <c r="I42" s="7"/>
      <c r="J42" s="7"/>
      <c r="K42" s="7"/>
      <c r="L42" s="7"/>
      <c r="M42" s="7"/>
    </row>
    <row r="43" customFormat="false" ht="11.25" hidden="false" customHeight="false" outlineLevel="0" collapsed="false">
      <c r="A43" s="13" t="s">
        <v>44</v>
      </c>
      <c r="B43" s="14" t="n">
        <v>1.62239334836268</v>
      </c>
      <c r="C43" s="14" t="n">
        <v>1.72509534940595</v>
      </c>
      <c r="D43" s="14" t="n">
        <v>1.57622148894942</v>
      </c>
      <c r="E43" s="14" t="n">
        <v>1.79377235875853</v>
      </c>
      <c r="G43" s="7"/>
      <c r="H43" s="7"/>
      <c r="I43" s="7"/>
      <c r="J43" s="7"/>
      <c r="K43" s="7"/>
      <c r="L43" s="7"/>
      <c r="M43" s="7"/>
    </row>
    <row r="44" customFormat="false" ht="11.25" hidden="false" customHeight="false" outlineLevel="0" collapsed="false">
      <c r="A44" s="13" t="s">
        <v>45</v>
      </c>
      <c r="B44" s="14" t="n">
        <v>1.01063246614355</v>
      </c>
      <c r="C44" s="14" t="n">
        <v>1.21853047151091</v>
      </c>
      <c r="D44" s="14" t="n">
        <v>0.867914400732816</v>
      </c>
      <c r="E44" s="14" t="n">
        <v>0.9508915886041</v>
      </c>
      <c r="G44" s="7"/>
      <c r="H44" s="7"/>
      <c r="I44" s="7"/>
      <c r="J44" s="7"/>
      <c r="K44" s="7"/>
      <c r="L44" s="7"/>
      <c r="M44" s="7"/>
    </row>
    <row r="45" customFormat="false" ht="11.25" hidden="false" customHeight="false" outlineLevel="0" collapsed="false">
      <c r="A45" s="13" t="s">
        <v>46</v>
      </c>
      <c r="B45" s="14" t="n">
        <v>0.614094158806608</v>
      </c>
      <c r="C45" s="14" t="n">
        <v>0.676753522220803</v>
      </c>
      <c r="D45" s="14" t="n">
        <v>0.552049617608756</v>
      </c>
      <c r="E45" s="14" t="n">
        <v>0.654942919101575</v>
      </c>
      <c r="G45" s="7"/>
      <c r="H45" s="7"/>
      <c r="I45" s="7"/>
      <c r="J45" s="7"/>
      <c r="K45" s="7"/>
      <c r="L45" s="7"/>
      <c r="M45" s="7"/>
    </row>
    <row r="46" customFormat="false" ht="11.25" hidden="false" customHeight="false" outlineLevel="0" collapsed="false">
      <c r="A46" s="13" t="s">
        <v>47</v>
      </c>
      <c r="B46" s="14" t="n">
        <v>0.215448638096646</v>
      </c>
      <c r="C46" s="14" t="n">
        <v>0.172885179920988</v>
      </c>
      <c r="D46" s="14" t="n">
        <v>0.147171867499074</v>
      </c>
      <c r="E46" s="14" t="n">
        <v>0.158018348659842</v>
      </c>
      <c r="G46" s="7"/>
      <c r="H46" s="7"/>
      <c r="I46" s="7"/>
      <c r="J46" s="7"/>
      <c r="K46" s="7"/>
      <c r="L46" s="7"/>
      <c r="M46" s="7"/>
    </row>
    <row r="47" customFormat="false" ht="11.25" hidden="false" customHeight="false" outlineLevel="0" collapsed="false">
      <c r="A47" s="13" t="s">
        <v>48</v>
      </c>
      <c r="B47" s="14" t="n">
        <v>0.175700762439274</v>
      </c>
      <c r="C47" s="14" t="n">
        <v>0.148215043028775</v>
      </c>
      <c r="D47" s="14" t="n">
        <v>0.137069016202585</v>
      </c>
      <c r="E47" s="14" t="n">
        <v>0.13847670068038</v>
      </c>
      <c r="G47" s="7"/>
      <c r="H47" s="7"/>
      <c r="I47" s="7"/>
      <c r="J47" s="7"/>
      <c r="K47" s="7"/>
      <c r="L47" s="7"/>
      <c r="M47" s="7"/>
    </row>
    <row r="48" customFormat="false" ht="11.25" hidden="false" customHeight="false" outlineLevel="0" collapsed="false">
      <c r="A48" s="13" t="s">
        <v>49</v>
      </c>
      <c r="B48" s="14" t="n">
        <v>0.230792132337767</v>
      </c>
      <c r="C48" s="14" t="n">
        <v>0.27449479816998</v>
      </c>
      <c r="D48" s="14" t="n">
        <v>0.257977385602557</v>
      </c>
      <c r="E48" s="14" t="n">
        <v>0.256127185873817</v>
      </c>
      <c r="G48" s="7"/>
      <c r="H48" s="7"/>
      <c r="I48" s="7"/>
      <c r="J48" s="7"/>
      <c r="K48" s="7"/>
      <c r="L48" s="7"/>
      <c r="M48" s="7"/>
    </row>
    <row r="49" customFormat="false" ht="13.8" hidden="false" customHeight="false" outlineLevel="0" collapsed="false">
      <c r="A49" s="11" t="s">
        <v>50</v>
      </c>
      <c r="B49" s="12" t="n">
        <v>3.37622396339055</v>
      </c>
      <c r="C49" s="12" t="n">
        <v>3.48729778670545</v>
      </c>
      <c r="D49" s="12" t="n">
        <v>2.86163530207354</v>
      </c>
      <c r="E49" s="18" t="n">
        <v>3.1526360257866</v>
      </c>
      <c r="F49" s="19"/>
      <c r="G49" s="7"/>
      <c r="H49" s="7"/>
      <c r="I49" s="7"/>
      <c r="J49" s="7"/>
      <c r="K49" s="7"/>
      <c r="L49" s="7"/>
      <c r="M49" s="7"/>
    </row>
    <row r="50" customFormat="false" ht="11.25" hidden="false" customHeight="false" outlineLevel="0" collapsed="false">
      <c r="A50" s="13" t="s">
        <v>51</v>
      </c>
      <c r="B50" s="14" t="n">
        <v>2.52157212150742</v>
      </c>
      <c r="C50" s="14" t="n">
        <v>2.61739480141387</v>
      </c>
      <c r="D50" s="14" t="n">
        <v>2.03979021832877</v>
      </c>
      <c r="E50" s="16" t="n">
        <v>2.34595939268855</v>
      </c>
      <c r="G50" s="7"/>
      <c r="H50" s="7"/>
      <c r="I50" s="7"/>
      <c r="J50" s="7"/>
      <c r="K50" s="7"/>
      <c r="L50" s="7"/>
      <c r="M50" s="7"/>
    </row>
    <row r="51" customFormat="false" ht="11.25" hidden="false" customHeight="false" outlineLevel="0" collapsed="false">
      <c r="A51" s="13" t="s">
        <v>52</v>
      </c>
      <c r="B51" s="14" t="n">
        <v>0.807444009077241</v>
      </c>
      <c r="C51" s="14" t="n">
        <v>0.821527880973662</v>
      </c>
      <c r="D51" s="14" t="n">
        <v>0.780027967234834</v>
      </c>
      <c r="E51" s="16" t="n">
        <f aca="false">+E49-E52-E50</f>
        <v>0.70667663309805</v>
      </c>
      <c r="G51" s="7"/>
      <c r="H51" s="7"/>
      <c r="I51" s="7"/>
      <c r="J51" s="7"/>
      <c r="K51" s="7"/>
      <c r="L51" s="7"/>
      <c r="M51" s="7"/>
    </row>
    <row r="52" customFormat="false" ht="13.8" hidden="false" customHeight="false" outlineLevel="0" collapsed="false">
      <c r="A52" s="13" t="s">
        <v>53</v>
      </c>
      <c r="B52" s="14" t="n">
        <v>0.0472078328058855</v>
      </c>
      <c r="C52" s="14" t="n">
        <v>0.0483751043179164</v>
      </c>
      <c r="D52" s="14" t="n">
        <v>0.0418171165099433</v>
      </c>
      <c r="E52" s="16" t="n">
        <v>0.1</v>
      </c>
      <c r="G52" s="7"/>
      <c r="H52" s="7"/>
      <c r="I52" s="7"/>
      <c r="J52" s="7"/>
      <c r="K52" s="7"/>
      <c r="L52" s="7"/>
      <c r="M52" s="7"/>
    </row>
    <row r="53" customFormat="false" ht="11.25" hidden="false" customHeight="false" outlineLevel="0" collapsed="false">
      <c r="A53" s="11" t="s">
        <v>54</v>
      </c>
      <c r="B53" s="12" t="n">
        <v>1.58654380001927</v>
      </c>
      <c r="C53" s="12" t="n">
        <v>1.3154060570543</v>
      </c>
      <c r="D53" s="12" t="n">
        <v>1.35090868636119</v>
      </c>
      <c r="E53" s="12" t="n">
        <v>1.62890234238964</v>
      </c>
      <c r="G53" s="7"/>
      <c r="H53" s="7"/>
      <c r="I53" s="7"/>
      <c r="J53" s="7"/>
      <c r="K53" s="7"/>
      <c r="L53" s="7"/>
      <c r="M53" s="7"/>
    </row>
    <row r="54" customFormat="false" ht="15.8" hidden="false" customHeight="false" outlineLevel="0" collapsed="false">
      <c r="A54" s="13" t="s">
        <v>55</v>
      </c>
      <c r="B54" s="14" t="n">
        <v>0.541053798751246</v>
      </c>
      <c r="C54" s="14" t="n">
        <v>0.483107878273735</v>
      </c>
      <c r="D54" s="14" t="n">
        <v>0.589006938423755</v>
      </c>
      <c r="E54" s="14" t="n">
        <v>0.676225328233281</v>
      </c>
      <c r="G54" s="0"/>
      <c r="H54" s="0"/>
      <c r="I54" s="0"/>
      <c r="J54" s="7"/>
      <c r="K54" s="7"/>
      <c r="L54" s="7"/>
      <c r="M54" s="7"/>
    </row>
    <row r="55" customFormat="false" ht="15.8" hidden="false" customHeight="false" outlineLevel="0" collapsed="false">
      <c r="A55" s="13" t="s">
        <v>56</v>
      </c>
      <c r="B55" s="14" t="n">
        <v>0.305016945807428</v>
      </c>
      <c r="C55" s="14" t="n">
        <v>0.285825931210077</v>
      </c>
      <c r="D55" s="14" t="n">
        <v>0.352551434391445</v>
      </c>
      <c r="E55" s="14" t="n">
        <v>0.346807474185175</v>
      </c>
      <c r="G55" s="0"/>
      <c r="H55" s="0"/>
      <c r="I55" s="0"/>
      <c r="J55" s="7"/>
      <c r="K55" s="7"/>
      <c r="L55" s="7"/>
      <c r="M55" s="7"/>
    </row>
    <row r="56" customFormat="false" ht="15.8" hidden="false" customHeight="false" outlineLevel="0" collapsed="false">
      <c r="A56" s="13" t="s">
        <v>57</v>
      </c>
      <c r="B56" s="14" t="n">
        <v>0.312490701739731</v>
      </c>
      <c r="C56" s="14" t="n">
        <v>0.213703122501869</v>
      </c>
      <c r="D56" s="14" t="n">
        <v>0.202338709842775</v>
      </c>
      <c r="E56" s="14" t="n">
        <v>0.317749222063985</v>
      </c>
      <c r="G56" s="0"/>
      <c r="H56" s="0"/>
      <c r="I56" s="0"/>
      <c r="J56" s="7"/>
      <c r="K56" s="7"/>
      <c r="L56" s="7"/>
      <c r="M56" s="7"/>
    </row>
    <row r="57" customFormat="false" ht="15.8" hidden="false" customHeight="false" outlineLevel="0" collapsed="false">
      <c r="A57" s="13" t="s">
        <v>58</v>
      </c>
      <c r="B57" s="14" t="n">
        <v>0.303173957728588</v>
      </c>
      <c r="C57" s="14" t="n">
        <v>0.195721231390491</v>
      </c>
      <c r="D57" s="14" t="n">
        <v>0.0770974500983975</v>
      </c>
      <c r="E57" s="14" t="n">
        <v>0.121625291908404</v>
      </c>
      <c r="G57" s="0"/>
      <c r="H57" s="0"/>
      <c r="I57" s="0"/>
      <c r="J57" s="7"/>
      <c r="K57" s="7"/>
      <c r="L57" s="7"/>
      <c r="M57" s="7"/>
    </row>
    <row r="58" customFormat="false" ht="15.8" hidden="false" customHeight="false" outlineLevel="0" collapsed="false">
      <c r="A58" s="13" t="s">
        <v>59</v>
      </c>
      <c r="B58" s="14" t="n">
        <v>0.124808395992278</v>
      </c>
      <c r="C58" s="14" t="n">
        <v>0.13704789367813</v>
      </c>
      <c r="D58" s="14" t="n">
        <v>0.129914153604822</v>
      </c>
      <c r="E58" s="14" t="n">
        <v>0.166495025998794</v>
      </c>
      <c r="G58" s="0"/>
      <c r="H58" s="0"/>
      <c r="I58" s="0"/>
      <c r="J58" s="7"/>
      <c r="K58" s="7"/>
      <c r="L58" s="7"/>
      <c r="M58" s="7"/>
    </row>
    <row r="59" customFormat="false" ht="15.8" hidden="false" customHeight="false" outlineLevel="0" collapsed="false">
      <c r="A59" s="11" t="s">
        <v>60</v>
      </c>
      <c r="B59" s="12" t="n">
        <v>1.53726534130299</v>
      </c>
      <c r="C59" s="12" t="n">
        <v>1.40950421912039</v>
      </c>
      <c r="D59" s="12" t="n">
        <v>1.36139079184069</v>
      </c>
      <c r="E59" s="12" t="n">
        <v>1.57462164853034</v>
      </c>
      <c r="G59" s="0"/>
      <c r="H59" s="0"/>
      <c r="I59" s="0"/>
      <c r="J59" s="7"/>
      <c r="K59" s="7"/>
      <c r="L59" s="7"/>
      <c r="M59" s="7"/>
    </row>
    <row r="60" customFormat="false" ht="15.8" hidden="false" customHeight="false" outlineLevel="0" collapsed="false">
      <c r="A60" s="11" t="s">
        <v>61</v>
      </c>
      <c r="B60" s="12" t="n">
        <v>1.02168267213289</v>
      </c>
      <c r="C60" s="12" t="n">
        <v>1.08259070952765</v>
      </c>
      <c r="D60" s="12" t="n">
        <v>1.06057115149329</v>
      </c>
      <c r="E60" s="12" t="n">
        <v>1.10343843495928</v>
      </c>
      <c r="G60" s="0"/>
      <c r="H60" s="0"/>
      <c r="I60" s="0"/>
      <c r="J60" s="7"/>
      <c r="K60" s="7"/>
      <c r="L60" s="7"/>
      <c r="M60" s="7"/>
    </row>
    <row r="61" customFormat="false" ht="15.8" hidden="false" customHeight="false" outlineLevel="0" collapsed="false">
      <c r="A61" s="11" t="s">
        <v>62</v>
      </c>
      <c r="B61" s="12" t="n">
        <v>0.539512523578226</v>
      </c>
      <c r="C61" s="12" t="n">
        <v>0.527466722560244</v>
      </c>
      <c r="D61" s="12" t="n">
        <v>0.693201556907727</v>
      </c>
      <c r="E61" s="12" t="n">
        <v>0.605288415705803</v>
      </c>
      <c r="G61" s="0"/>
      <c r="H61" s="0"/>
      <c r="I61" s="0"/>
      <c r="J61" s="7"/>
      <c r="K61" s="7"/>
      <c r="L61" s="7"/>
      <c r="M61" s="7"/>
    </row>
    <row r="62" customFormat="false" ht="15.8" hidden="false" customHeight="false" outlineLevel="0" collapsed="false">
      <c r="A62" s="11" t="s">
        <v>63</v>
      </c>
      <c r="B62" s="12" t="n">
        <v>0.726198781371047</v>
      </c>
      <c r="C62" s="12" t="n">
        <v>0.957844836634839</v>
      </c>
      <c r="D62" s="12" t="n">
        <v>0.780588920191596</v>
      </c>
      <c r="E62" s="12" t="n">
        <v>0.59147861478039</v>
      </c>
      <c r="G62" s="0"/>
      <c r="H62" s="0"/>
      <c r="I62" s="0"/>
      <c r="J62" s="7"/>
      <c r="K62" s="7"/>
      <c r="L62" s="7"/>
      <c r="M62" s="7"/>
    </row>
    <row r="63" customFormat="false" ht="15.8" hidden="false" customHeight="false" outlineLevel="0" collapsed="false">
      <c r="A63" s="11" t="s">
        <v>64</v>
      </c>
      <c r="B63" s="12" t="n">
        <v>0.554358158520075</v>
      </c>
      <c r="C63" s="12" t="n">
        <v>0.48652256979686</v>
      </c>
      <c r="D63" s="12" t="n">
        <v>0.375402484998966</v>
      </c>
      <c r="E63" s="12" t="n">
        <v>0.431786544468034</v>
      </c>
      <c r="G63" s="0"/>
      <c r="H63" s="0"/>
      <c r="I63" s="0"/>
      <c r="J63" s="7"/>
      <c r="K63" s="7"/>
      <c r="L63" s="7"/>
      <c r="M63" s="7"/>
    </row>
    <row r="64" customFormat="false" ht="15.8" hidden="false" customHeight="false" outlineLevel="0" collapsed="false">
      <c r="A64" s="11" t="s">
        <v>65</v>
      </c>
      <c r="B64" s="12" t="n">
        <v>0.321804246537776</v>
      </c>
      <c r="C64" s="12" t="n">
        <v>0.291662016609126</v>
      </c>
      <c r="D64" s="12" t="n">
        <v>0.232855050311861</v>
      </c>
      <c r="E64" s="12" t="n">
        <v>0.314709212156416</v>
      </c>
      <c r="G64" s="0"/>
      <c r="H64" s="0"/>
      <c r="I64" s="0"/>
      <c r="J64" s="7"/>
      <c r="K64" s="7"/>
      <c r="L64" s="7"/>
      <c r="M64" s="7"/>
    </row>
    <row r="65" customFormat="false" ht="15.8" hidden="false" customHeight="false" outlineLevel="0" collapsed="false">
      <c r="A65" s="11" t="s">
        <v>66</v>
      </c>
      <c r="B65" s="12" t="n">
        <v>0.347275521929121</v>
      </c>
      <c r="C65" s="12" t="n">
        <v>0.195428875351251</v>
      </c>
      <c r="D65" s="12" t="n">
        <v>0.242633597330156</v>
      </c>
      <c r="E65" s="12" t="n">
        <v>0.296507583871698</v>
      </c>
      <c r="G65" s="0"/>
      <c r="H65" s="0"/>
      <c r="I65" s="0"/>
      <c r="J65" s="7"/>
      <c r="K65" s="7"/>
      <c r="L65" s="7"/>
      <c r="M65" s="7"/>
    </row>
    <row r="66" customFormat="false" ht="15.8" hidden="false" customHeight="false" outlineLevel="0" collapsed="false">
      <c r="A66" s="11" t="s">
        <v>67</v>
      </c>
      <c r="B66" s="12" t="n">
        <v>0.144821502932874</v>
      </c>
      <c r="C66" s="12" t="n">
        <v>0.161052152079934</v>
      </c>
      <c r="D66" s="12" t="n">
        <v>0.131985882996273</v>
      </c>
      <c r="E66" s="12" t="n">
        <v>0.171262578500428</v>
      </c>
      <c r="G66" s="0"/>
      <c r="H66" s="0"/>
      <c r="I66" s="0"/>
      <c r="J66" s="7"/>
      <c r="K66" s="7"/>
      <c r="L66" s="7"/>
      <c r="M66" s="7"/>
    </row>
    <row r="67" customFormat="false" ht="15.8" hidden="false" customHeight="false" outlineLevel="0" collapsed="false">
      <c r="A67" s="11" t="s">
        <v>68</v>
      </c>
      <c r="B67" s="12" t="n">
        <v>0.163441671259573</v>
      </c>
      <c r="C67" s="12" t="n">
        <v>0.153284530254028</v>
      </c>
      <c r="D67" s="12" t="n">
        <v>0.137083761348617</v>
      </c>
      <c r="E67" s="12" t="n">
        <v>0.14144193733388</v>
      </c>
      <c r="G67" s="0"/>
      <c r="H67" s="0"/>
      <c r="I67" s="0"/>
      <c r="J67" s="7"/>
      <c r="K67" s="7"/>
      <c r="L67" s="7"/>
      <c r="M67" s="7"/>
    </row>
    <row r="68" customFormat="false" ht="15.8" hidden="false" customHeight="false" outlineLevel="0" collapsed="false">
      <c r="A68" s="11" t="s">
        <v>69</v>
      </c>
      <c r="B68" s="12" t="n">
        <v>0.156587620537599</v>
      </c>
      <c r="C68" s="12" t="n">
        <v>0.169006682683617</v>
      </c>
      <c r="D68" s="12" t="n">
        <v>0.14057761654058</v>
      </c>
      <c r="E68" s="12" t="n">
        <v>0.109574418399091</v>
      </c>
      <c r="G68" s="0"/>
      <c r="H68" s="0"/>
      <c r="I68" s="0"/>
      <c r="J68" s="7"/>
      <c r="K68" s="7"/>
      <c r="L68" s="7"/>
      <c r="M68" s="7"/>
    </row>
    <row r="69" customFormat="false" ht="15.8" hidden="false" customHeight="false" outlineLevel="0" collapsed="false">
      <c r="A69" s="20" t="s">
        <v>70</v>
      </c>
      <c r="B69" s="21" t="n">
        <v>9.89739611160965</v>
      </c>
      <c r="C69" s="21" t="n">
        <v>8.95820388798016</v>
      </c>
      <c r="D69" s="21" t="n">
        <v>8.64521470855074</v>
      </c>
      <c r="E69" s="21" t="n">
        <v>8.77748069572129</v>
      </c>
      <c r="G69" s="0"/>
      <c r="H69" s="0"/>
      <c r="I69" s="0"/>
      <c r="J69" s="7"/>
      <c r="K69" s="7"/>
      <c r="L69" s="7"/>
      <c r="M69" s="7"/>
    </row>
    <row r="70" customFormat="false" ht="15.8" hidden="false" customHeight="false" outlineLevel="0" collapsed="false">
      <c r="B70" s="7"/>
      <c r="C70" s="7"/>
      <c r="D70" s="7"/>
      <c r="E70" s="7"/>
      <c r="F70" s="7"/>
      <c r="G70" s="0"/>
      <c r="H70" s="0"/>
      <c r="I70" s="0"/>
    </row>
    <row r="71" customFormat="false" ht="15.8" hidden="false" customHeight="false" outlineLevel="0" collapsed="false">
      <c r="A71" s="1" t="s">
        <v>71</v>
      </c>
      <c r="B71" s="7"/>
      <c r="C71" s="7"/>
      <c r="D71" s="7"/>
      <c r="E71" s="7"/>
      <c r="F71" s="7"/>
      <c r="G71" s="0"/>
      <c r="H71" s="0"/>
      <c r="I71" s="0"/>
    </row>
    <row r="72" customFormat="false" ht="15.8" hidden="false" customHeight="false" outlineLevel="0" collapsed="false">
      <c r="B72" s="7"/>
      <c r="C72" s="7"/>
      <c r="D72" s="7"/>
      <c r="E72" s="7"/>
      <c r="F72" s="7"/>
      <c r="G72" s="0"/>
      <c r="H72" s="0"/>
      <c r="I72" s="0"/>
    </row>
    <row r="73" customFormat="false" ht="15.8" hidden="false" customHeight="true" outlineLevel="0" collapsed="false">
      <c r="A73" s="22" t="s">
        <v>72</v>
      </c>
      <c r="B73" s="22"/>
      <c r="C73" s="22"/>
      <c r="D73" s="22"/>
      <c r="E73" s="22"/>
      <c r="F73" s="7"/>
      <c r="G73" s="0"/>
      <c r="H73" s="0"/>
      <c r="I73" s="0"/>
    </row>
    <row r="74" customFormat="false" ht="15.8" hidden="false" customHeight="false" outlineLevel="0" collapsed="false">
      <c r="A74" s="22"/>
      <c r="B74" s="22"/>
      <c r="C74" s="22"/>
      <c r="D74" s="22"/>
      <c r="E74" s="22"/>
      <c r="F74" s="7"/>
      <c r="G74" s="0"/>
      <c r="H74" s="0"/>
      <c r="I74" s="0"/>
    </row>
    <row r="75" customFormat="false" ht="15.8" hidden="false" customHeight="false" outlineLevel="0" collapsed="false">
      <c r="A75" s="23"/>
      <c r="B75" s="7"/>
      <c r="C75" s="7"/>
      <c r="D75" s="7"/>
      <c r="E75" s="7"/>
      <c r="F75" s="7"/>
      <c r="G75" s="0"/>
      <c r="H75" s="0"/>
      <c r="I75" s="0"/>
    </row>
    <row r="76" customFormat="false" ht="15.8" hidden="false" customHeight="false" outlineLevel="0" collapsed="false">
      <c r="A76" s="24" t="s">
        <v>73</v>
      </c>
      <c r="B76" s="7"/>
      <c r="C76" s="7"/>
      <c r="D76" s="7"/>
      <c r="E76" s="7"/>
      <c r="F76" s="7"/>
      <c r="G76" s="0"/>
      <c r="H76" s="0"/>
      <c r="I76" s="0"/>
    </row>
    <row r="77" customFormat="false" ht="15.8" hidden="false" customHeight="false" outlineLevel="0" collapsed="false">
      <c r="B77" s="7"/>
      <c r="C77" s="7"/>
      <c r="D77" s="7"/>
      <c r="E77" s="7"/>
      <c r="F77" s="7"/>
      <c r="G77" s="0"/>
      <c r="H77" s="0"/>
      <c r="I77" s="0"/>
    </row>
    <row r="78" customFormat="false" ht="15.8" hidden="false" customHeight="false" outlineLevel="0" collapsed="false">
      <c r="A78" s="1" t="s">
        <v>74</v>
      </c>
      <c r="B78" s="7"/>
      <c r="C78" s="7"/>
      <c r="D78" s="7"/>
      <c r="E78" s="7"/>
      <c r="F78" s="7"/>
      <c r="G78" s="0"/>
      <c r="H78" s="0"/>
      <c r="I78" s="0"/>
    </row>
    <row r="79" customFormat="false" ht="15.8" hidden="false" customHeight="false" outlineLevel="0" collapsed="false"/>
  </sheetData>
  <mergeCells count="4">
    <mergeCell ref="A3:A4"/>
    <mergeCell ref="B3:E3"/>
    <mergeCell ref="B5:E5"/>
    <mergeCell ref="A73:E7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7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1056</TotalTime>
  <Application>LibreOffice/6.0.4.2$Windows_X86_64 LibreOffice_project/9b0d9b32d5dcda91d2f1a96dc04c645c450872bf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2019-02-19T11:50:01Z</dcterms:created>
  <dc:creator>Belfiglio Adrian</dc:creator>
  <dc:description/>
  <cp:keywords>Exportaciones complejos exportadores estructura porcentual Años 2015-2018</cp:keywords>
  <dc:language>en-GB</dc:language>
  <cp:lastModifiedBy/>
  <cp:lastPrinted>2019-11-15T12:00:34Z</cp:lastPrinted>
  <dcterms:modified xsi:type="dcterms:W3CDTF">2022-01-03T15:24:54Z</dcterms:modified>
  <cp:revision>13</cp:revision>
  <dc:subject>Cuadros complejos exportadores</dc:subject>
  <dc:title>Exportaciones por complejos exportadores, según estructura porcentual. Años 2015-2018</dc:title>
</cp:coreProperties>
</file>