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\Desktop\Bachelor\"/>
    </mc:Choice>
  </mc:AlternateContent>
  <xr:revisionPtr revIDLastSave="0" documentId="13_ncr:1_{14D5808B-D876-418B-B9E5-830C39125404}" xr6:coauthVersionLast="47" xr6:coauthVersionMax="47" xr10:uidLastSave="{00000000-0000-0000-0000-000000000000}"/>
  <bookViews>
    <workbookView xWindow="-30828" yWindow="-108" windowWidth="30936" windowHeight="16776" xr2:uid="{284F7805-8B94-4E43-8F24-A436C1E420B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8" i="1" l="1"/>
  <c r="O157" i="1"/>
  <c r="M156" i="1"/>
  <c r="K156" i="1"/>
  <c r="O156" i="1" s="1"/>
  <c r="I156" i="1"/>
  <c r="G156" i="1"/>
  <c r="E156" i="1"/>
  <c r="O155" i="1"/>
  <c r="O154" i="1"/>
  <c r="M153" i="1"/>
  <c r="K153" i="1"/>
  <c r="I153" i="1"/>
  <c r="G153" i="1"/>
  <c r="E153" i="1"/>
  <c r="O153" i="1" s="1"/>
  <c r="O152" i="1"/>
  <c r="O151" i="1"/>
  <c r="M150" i="1"/>
  <c r="M144" i="1" s="1"/>
  <c r="K150" i="1"/>
  <c r="K144" i="1" s="1"/>
  <c r="I150" i="1"/>
  <c r="I144" i="1" s="1"/>
  <c r="G150" i="1"/>
  <c r="E150" i="1"/>
  <c r="O149" i="1"/>
  <c r="O148" i="1"/>
  <c r="O147" i="1"/>
  <c r="O146" i="1"/>
  <c r="M145" i="1"/>
  <c r="K145" i="1"/>
  <c r="I145" i="1"/>
  <c r="G145" i="1"/>
  <c r="E145" i="1"/>
  <c r="O145" i="1" s="1"/>
  <c r="G144" i="1"/>
  <c r="E144" i="1"/>
  <c r="O142" i="1"/>
  <c r="O141" i="1"/>
  <c r="O140" i="1"/>
  <c r="M139" i="1"/>
  <c r="O139" i="1" s="1"/>
  <c r="K139" i="1"/>
  <c r="I139" i="1"/>
  <c r="G139" i="1"/>
  <c r="E139" i="1"/>
  <c r="O138" i="1"/>
  <c r="O137" i="1"/>
  <c r="M136" i="1"/>
  <c r="K136" i="1"/>
  <c r="I136" i="1"/>
  <c r="G136" i="1"/>
  <c r="E136" i="1"/>
  <c r="E135" i="1" s="1"/>
  <c r="M135" i="1"/>
  <c r="K135" i="1"/>
  <c r="I135" i="1"/>
  <c r="G135" i="1"/>
  <c r="P133" i="1"/>
  <c r="O132" i="1"/>
  <c r="O131" i="1"/>
  <c r="P130" i="1"/>
  <c r="P129" i="1"/>
  <c r="P128" i="1"/>
  <c r="P127" i="1"/>
  <c r="P126" i="1"/>
  <c r="O125" i="1"/>
  <c r="O123" i="1" s="1"/>
  <c r="P124" i="1"/>
  <c r="N123" i="1"/>
  <c r="M123" i="1"/>
  <c r="L123" i="1"/>
  <c r="K123" i="1"/>
  <c r="J123" i="1"/>
  <c r="J116" i="1" s="1"/>
  <c r="I123" i="1"/>
  <c r="H123" i="1"/>
  <c r="H116" i="1" s="1"/>
  <c r="G123" i="1"/>
  <c r="F123" i="1"/>
  <c r="E123" i="1"/>
  <c r="O122" i="1"/>
  <c r="O121" i="1"/>
  <c r="P120" i="1"/>
  <c r="M120" i="1"/>
  <c r="M117" i="1" s="1"/>
  <c r="M116" i="1" s="1"/>
  <c r="K120" i="1"/>
  <c r="I120" i="1"/>
  <c r="I117" i="1" s="1"/>
  <c r="I116" i="1" s="1"/>
  <c r="G120" i="1"/>
  <c r="G117" i="1" s="1"/>
  <c r="G116" i="1" s="1"/>
  <c r="E120" i="1"/>
  <c r="E117" i="1" s="1"/>
  <c r="O119" i="1"/>
  <c r="O118" i="1"/>
  <c r="N117" i="1"/>
  <c r="N116" i="1" s="1"/>
  <c r="L117" i="1"/>
  <c r="K117" i="1"/>
  <c r="J117" i="1"/>
  <c r="H117" i="1"/>
  <c r="F117" i="1"/>
  <c r="F116" i="1"/>
  <c r="E107" i="1"/>
  <c r="M107" i="1"/>
  <c r="K107" i="1"/>
  <c r="I107" i="1"/>
  <c r="G107" i="1"/>
  <c r="G102" i="1"/>
  <c r="O102" i="1" s="1"/>
  <c r="I102" i="1"/>
  <c r="K102" i="1"/>
  <c r="M102" i="1"/>
  <c r="E102" i="1"/>
  <c r="O110" i="1"/>
  <c r="O109" i="1"/>
  <c r="O108" i="1"/>
  <c r="O107" i="1"/>
  <c r="O105" i="1"/>
  <c r="O104" i="1"/>
  <c r="O103" i="1"/>
  <c r="O90" i="1"/>
  <c r="Q55" i="1"/>
  <c r="Q5" i="1"/>
  <c r="G83" i="1"/>
  <c r="I83" i="1"/>
  <c r="E83" i="1"/>
  <c r="G33" i="1"/>
  <c r="I33" i="1"/>
  <c r="K33" i="1"/>
  <c r="M33" i="1"/>
  <c r="E33" i="1"/>
  <c r="G24" i="1"/>
  <c r="I24" i="1"/>
  <c r="K24" i="1"/>
  <c r="M24" i="1"/>
  <c r="E24" i="1"/>
  <c r="F5" i="1"/>
  <c r="G5" i="1"/>
  <c r="H5" i="1"/>
  <c r="I5" i="1"/>
  <c r="J5" i="1"/>
  <c r="K5" i="1"/>
  <c r="L5" i="1"/>
  <c r="M5" i="1"/>
  <c r="N5" i="1"/>
  <c r="E5" i="1"/>
  <c r="G74" i="1"/>
  <c r="I74" i="1"/>
  <c r="K74" i="1"/>
  <c r="M74" i="1"/>
  <c r="E74" i="1"/>
  <c r="N55" i="1"/>
  <c r="F55" i="1"/>
  <c r="G55" i="1"/>
  <c r="H55" i="1"/>
  <c r="I55" i="1"/>
  <c r="J55" i="1"/>
  <c r="K55" i="1"/>
  <c r="L55" i="1"/>
  <c r="M55" i="1"/>
  <c r="E55" i="1"/>
  <c r="O6" i="1"/>
  <c r="P56" i="1"/>
  <c r="O56" i="1"/>
  <c r="O47" i="1"/>
  <c r="O46" i="1"/>
  <c r="O44" i="1"/>
  <c r="O43" i="1"/>
  <c r="O41" i="1"/>
  <c r="O40" i="1"/>
  <c r="O38" i="1"/>
  <c r="O37" i="1"/>
  <c r="O36" i="1"/>
  <c r="O35" i="1"/>
  <c r="O31" i="1"/>
  <c r="O30" i="1"/>
  <c r="O29" i="1"/>
  <c r="O27" i="1"/>
  <c r="O26" i="1"/>
  <c r="M45" i="1"/>
  <c r="K45" i="1"/>
  <c r="I45" i="1"/>
  <c r="G45" i="1"/>
  <c r="E45" i="1"/>
  <c r="M42" i="1"/>
  <c r="K42" i="1"/>
  <c r="I42" i="1"/>
  <c r="G42" i="1"/>
  <c r="E42" i="1"/>
  <c r="M39" i="1"/>
  <c r="K39" i="1"/>
  <c r="I39" i="1"/>
  <c r="G39" i="1"/>
  <c r="E39" i="1"/>
  <c r="O39" i="1" s="1"/>
  <c r="M34" i="1"/>
  <c r="K34" i="1"/>
  <c r="I34" i="1"/>
  <c r="G34" i="1"/>
  <c r="E34" i="1"/>
  <c r="M28" i="1"/>
  <c r="K28" i="1"/>
  <c r="I28" i="1"/>
  <c r="G28" i="1"/>
  <c r="E28" i="1"/>
  <c r="M25" i="1"/>
  <c r="K25" i="1"/>
  <c r="I25" i="1"/>
  <c r="G25" i="1"/>
  <c r="E25" i="1"/>
  <c r="G84" i="1"/>
  <c r="I84" i="1"/>
  <c r="K84" i="1"/>
  <c r="K83" i="1" s="1"/>
  <c r="M84" i="1"/>
  <c r="M83" i="1" s="1"/>
  <c r="E84" i="1"/>
  <c r="G89" i="1"/>
  <c r="I89" i="1"/>
  <c r="K89" i="1"/>
  <c r="M89" i="1"/>
  <c r="E89" i="1"/>
  <c r="G92" i="1"/>
  <c r="I92" i="1"/>
  <c r="K92" i="1"/>
  <c r="M92" i="1"/>
  <c r="E92" i="1"/>
  <c r="G95" i="1"/>
  <c r="I95" i="1"/>
  <c r="K95" i="1"/>
  <c r="M95" i="1"/>
  <c r="E95" i="1"/>
  <c r="O95" i="1" s="1"/>
  <c r="O97" i="1"/>
  <c r="O96" i="1"/>
  <c r="O94" i="1"/>
  <c r="O93" i="1"/>
  <c r="O91" i="1"/>
  <c r="O88" i="1"/>
  <c r="O87" i="1"/>
  <c r="O86" i="1"/>
  <c r="O85" i="1"/>
  <c r="O81" i="1"/>
  <c r="O80" i="1"/>
  <c r="O79" i="1"/>
  <c r="O77" i="1"/>
  <c r="O76" i="1"/>
  <c r="G75" i="1"/>
  <c r="G78" i="1"/>
  <c r="E78" i="1"/>
  <c r="E75" i="1"/>
  <c r="I75" i="1"/>
  <c r="K75" i="1"/>
  <c r="M75" i="1"/>
  <c r="I78" i="1"/>
  <c r="K78" i="1"/>
  <c r="M78" i="1"/>
  <c r="P72" i="1"/>
  <c r="O71" i="1"/>
  <c r="O70" i="1"/>
  <c r="P69" i="1"/>
  <c r="P68" i="1"/>
  <c r="P67" i="1"/>
  <c r="P66" i="1"/>
  <c r="P65" i="1"/>
  <c r="O64" i="1"/>
  <c r="P63" i="1"/>
  <c r="O61" i="1"/>
  <c r="O60" i="1"/>
  <c r="P59" i="1"/>
  <c r="O58" i="1"/>
  <c r="O57" i="1"/>
  <c r="G62" i="1"/>
  <c r="H62" i="1"/>
  <c r="I62" i="1"/>
  <c r="J62" i="1"/>
  <c r="K62" i="1"/>
  <c r="L62" i="1"/>
  <c r="M62" i="1"/>
  <c r="N62" i="1"/>
  <c r="F62" i="1"/>
  <c r="E62" i="1"/>
  <c r="H56" i="1"/>
  <c r="J56" i="1"/>
  <c r="L56" i="1"/>
  <c r="N56" i="1"/>
  <c r="F56" i="1"/>
  <c r="P9" i="1"/>
  <c r="F12" i="1"/>
  <c r="E12" i="1"/>
  <c r="G12" i="1"/>
  <c r="H12" i="1"/>
  <c r="I12" i="1"/>
  <c r="J12" i="1"/>
  <c r="K12" i="1"/>
  <c r="L12" i="1"/>
  <c r="M12" i="1"/>
  <c r="N12" i="1"/>
  <c r="H6" i="1"/>
  <c r="O11" i="1"/>
  <c r="O10" i="1"/>
  <c r="O7" i="1"/>
  <c r="O8" i="1"/>
  <c r="P22" i="1"/>
  <c r="O21" i="1"/>
  <c r="O20" i="1"/>
  <c r="O12" i="1" s="1"/>
  <c r="P18" i="1"/>
  <c r="P19" i="1"/>
  <c r="P17" i="1"/>
  <c r="P16" i="1"/>
  <c r="P15" i="1"/>
  <c r="P13" i="1"/>
  <c r="O14" i="1"/>
  <c r="N6" i="1"/>
  <c r="L6" i="1"/>
  <c r="J6" i="1"/>
  <c r="F6" i="1"/>
  <c r="E9" i="1"/>
  <c r="G9" i="1"/>
  <c r="G6" i="1" s="1"/>
  <c r="M9" i="1"/>
  <c r="M6" i="1" s="1"/>
  <c r="K9" i="1"/>
  <c r="K6" i="1" s="1"/>
  <c r="I9" i="1"/>
  <c r="I6" i="1" s="1"/>
  <c r="K59" i="1"/>
  <c r="K56" i="1" s="1"/>
  <c r="M59" i="1"/>
  <c r="M56" i="1" s="1"/>
  <c r="E59" i="1"/>
  <c r="G59" i="1"/>
  <c r="G56" i="1" s="1"/>
  <c r="I59" i="1"/>
  <c r="I56" i="1" s="1"/>
  <c r="P123" i="1" l="1"/>
  <c r="K116" i="1"/>
  <c r="L116" i="1"/>
  <c r="E116" i="1"/>
  <c r="O117" i="1"/>
  <c r="O116" i="1" s="1"/>
  <c r="O144" i="1"/>
  <c r="P117" i="1"/>
  <c r="P116" i="1" s="1"/>
  <c r="O136" i="1"/>
  <c r="O135" i="1" s="1"/>
  <c r="O120" i="1"/>
  <c r="O150" i="1"/>
  <c r="O59" i="1"/>
  <c r="O42" i="1"/>
  <c r="O28" i="1"/>
  <c r="P62" i="1"/>
  <c r="E56" i="1"/>
  <c r="O78" i="1"/>
  <c r="O62" i="1"/>
  <c r="O34" i="1"/>
  <c r="O9" i="1"/>
  <c r="P12" i="1"/>
  <c r="O84" i="1"/>
  <c r="O92" i="1"/>
  <c r="O89" i="1"/>
  <c r="O45" i="1"/>
  <c r="E6" i="1"/>
  <c r="O75" i="1"/>
  <c r="P6" i="1"/>
  <c r="O25" i="1"/>
  <c r="O24" i="1" s="1"/>
  <c r="P55" i="1"/>
  <c r="Q116" i="1" l="1"/>
  <c r="P5" i="1"/>
  <c r="O33" i="1"/>
  <c r="O74" i="1"/>
  <c r="O55" i="1"/>
  <c r="O5" i="1"/>
  <c r="O83" i="1"/>
</calcChain>
</file>

<file path=xl/sharedStrings.xml><?xml version="1.0" encoding="utf-8"?>
<sst xmlns="http://schemas.openxmlformats.org/spreadsheetml/2006/main" count="207" uniqueCount="69">
  <si>
    <t>Version 1</t>
  </si>
  <si>
    <t>Emotionen</t>
  </si>
  <si>
    <t>Positive</t>
  </si>
  <si>
    <t>Negative</t>
  </si>
  <si>
    <t>Immersion</t>
  </si>
  <si>
    <t>Flow</t>
  </si>
  <si>
    <t>Präsenz</t>
  </si>
  <si>
    <t>Erfahrung</t>
  </si>
  <si>
    <t>Motivation</t>
  </si>
  <si>
    <t>Narrator</t>
  </si>
  <si>
    <t>Weiters</t>
  </si>
  <si>
    <t>Fragen</t>
  </si>
  <si>
    <t>Version 2</t>
  </si>
  <si>
    <t>1. Haben sie viel Erfahrung mit Digitalen Spielen?</t>
  </si>
  <si>
    <t>2. Haben sie viel Erfahrung mit der Thematik?</t>
  </si>
  <si>
    <t>3. Haben sie sich motiviert gefühlten, das Spiel zu spielen?</t>
  </si>
  <si>
    <t>5. Wie ängstlich fühlten Sie sich während des Spielens?</t>
  </si>
  <si>
    <t>6. Waren sie aufmerksam während des Spiels?</t>
  </si>
  <si>
    <t>7. Wie optimistisch waren Sie während des Spiels?</t>
  </si>
  <si>
    <t>8. Wie energiegeladen fühlten Sie sich während des Spielens?</t>
  </si>
  <si>
    <t>9. Haben Sie emotionale Reaktionen während des Spielens gezeigt?</t>
  </si>
  <si>
    <t>10. Fühlt es sich wie eine bereichernde Erfahrung an?</t>
  </si>
  <si>
    <t>17. Wie schuldig fühlten Sie sich während des Spiels?</t>
  </si>
  <si>
    <t xml:space="preserve">Erregung </t>
  </si>
  <si>
    <t>Valenz</t>
  </si>
  <si>
    <t>19. Wie überrascht fühlten Sie sich während des Spielens?</t>
  </si>
  <si>
    <t>20. Wie stark waren Sie während des Spielens geistig gefordert?</t>
  </si>
  <si>
    <t>21. Wie besorgt fühlten Sie sich während des Spielens?</t>
  </si>
  <si>
    <t>22. Wie sehr waren Sie in die Spielmechanik vertieft?</t>
  </si>
  <si>
    <t>23. Wie frustriert waren Sie während des Spiels?</t>
  </si>
  <si>
    <t>24. Wie sehr hat das Spiel Ihre Gefühle beeinflusst?</t>
  </si>
  <si>
    <t>26. Wie zufrieden waren Sie während des Spiels?</t>
  </si>
  <si>
    <t>28. Wie amüsiert fühlten Sie sich während des Spielens?</t>
  </si>
  <si>
    <t>29. Wie gereizt waren Sie während des Spiels?</t>
  </si>
  <si>
    <t>30. Wie motiviert fühlten Sie sich während des Spielens?</t>
  </si>
  <si>
    <t>Interesse</t>
  </si>
  <si>
    <t>Gesamt</t>
  </si>
  <si>
    <t>Nr.1</t>
  </si>
  <si>
    <t>Nr.2</t>
  </si>
  <si>
    <t>Nr.3</t>
  </si>
  <si>
    <t>Nr.4</t>
  </si>
  <si>
    <t>Nr.5</t>
  </si>
  <si>
    <t>13. Fühlten Sie sich während des Spielens gelangweilt?</t>
  </si>
  <si>
    <t>15. Fühlten Sie sich während des Spielens verärgert?</t>
  </si>
  <si>
    <t>16. Haben sie das Zeitgefühl verloren?</t>
  </si>
  <si>
    <t>18. Haben sie alles um sich herum vergessen?</t>
  </si>
  <si>
    <t>14. War Ihr Wunsch stark, etwas Neues und Aufregendes zu erleben, während Sie das Spiel gespielt haben?</t>
  </si>
  <si>
    <t>25. Wie intensiv haben Sie die im Spiel dargestellten Situationen erlebt?</t>
  </si>
  <si>
    <t>27. In welchem Maße fühlten Sie sich in die virtuelle Umgebung eingetaucht?</t>
  </si>
  <si>
    <t>4. Konnten sie dem Narrator gut verstehen?</t>
  </si>
  <si>
    <t>12. Konnten Sie viel Informationen des Narrators behalten?</t>
  </si>
  <si>
    <t>Nr.6</t>
  </si>
  <si>
    <t>11. Hat es Sie in ein schlechte Stimmung gebrachte ?</t>
  </si>
  <si>
    <t>Nr.7</t>
  </si>
  <si>
    <t>Nr.8</t>
  </si>
  <si>
    <t>Jonah</t>
  </si>
  <si>
    <t>Michael</t>
  </si>
  <si>
    <t>Niklas</t>
  </si>
  <si>
    <t>Oliver</t>
  </si>
  <si>
    <t>Sebastian</t>
  </si>
  <si>
    <t>Phil</t>
  </si>
  <si>
    <t>Lena</t>
  </si>
  <si>
    <t>Ali</t>
  </si>
  <si>
    <t>Nr.9</t>
  </si>
  <si>
    <t>Nr.10</t>
  </si>
  <si>
    <t>Sarah</t>
  </si>
  <si>
    <t>Kevin</t>
  </si>
  <si>
    <t>Version 2 Angepasst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</si>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</sst>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9" borderId="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" xfId="0" applyFill="1" applyBorder="1"/>
    <xf numFmtId="0" fontId="0" fillId="10" borderId="1" xfId="0" applyFill="1" applyBorder="1"/>
    <xf numFmtId="0" fontId="0" fillId="5" borderId="1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6" borderId="11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1" xfId="0" applyFill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13" borderId="11" xfId="0" applyFill="1" applyBorder="1"/>
    <xf numFmtId="0" fontId="0" fillId="4" borderId="12" xfId="0" applyFill="1" applyBorder="1"/>
    <xf numFmtId="0" fontId="0" fillId="14" borderId="11" xfId="0" applyFill="1" applyBorder="1" applyAlignment="1">
      <alignment wrapText="1"/>
    </xf>
    <xf numFmtId="0" fontId="0" fillId="9" borderId="1" xfId="0" applyFill="1" applyBorder="1"/>
    <xf numFmtId="0" fontId="0" fillId="11" borderId="0" xfId="0" applyFill="1" applyAlignment="1">
      <alignment horizontal="center" vertical="center"/>
    </xf>
    <xf numFmtId="0" fontId="0" fillId="10" borderId="10" xfId="0" applyFill="1" applyBorder="1"/>
    <xf numFmtId="0" fontId="0" fillId="7" borderId="4" xfId="0" applyFill="1" applyBorder="1"/>
    <xf numFmtId="0" fontId="0" fillId="7" borderId="6" xfId="0" applyFill="1" applyBorder="1"/>
    <xf numFmtId="0" fontId="0" fillId="5" borderId="4" xfId="0" applyFill="1" applyBorder="1"/>
    <xf numFmtId="0" fontId="0" fillId="5" borderId="8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8" xfId="0" applyFill="1" applyBorder="1"/>
    <xf numFmtId="0" fontId="0" fillId="7" borderId="8" xfId="0" applyFill="1" applyBorder="1"/>
    <xf numFmtId="0" fontId="0" fillId="9" borderId="9" xfId="0" applyFill="1" applyBorder="1"/>
    <xf numFmtId="0" fontId="0" fillId="13" borderId="1" xfId="0" applyFill="1" applyBorder="1"/>
    <xf numFmtId="0" fontId="0" fillId="14" borderId="1" xfId="0" applyFill="1" applyBorder="1" applyAlignment="1">
      <alignment wrapText="1"/>
    </xf>
    <xf numFmtId="0" fontId="0" fillId="3" borderId="11" xfId="0" applyFill="1" applyBorder="1"/>
    <xf numFmtId="0" fontId="0" fillId="2" borderId="11" xfId="0" applyFill="1" applyBorder="1"/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4" borderId="11" xfId="0" applyFill="1" applyBorder="1"/>
    <xf numFmtId="0" fontId="0" fillId="4" borderId="1" xfId="0" applyFill="1" applyBorder="1"/>
    <xf numFmtId="0" fontId="0" fillId="12" borderId="13" xfId="0" applyFill="1" applyBorder="1"/>
    <xf numFmtId="0" fontId="0" fillId="11" borderId="2" xfId="0" applyFill="1" applyBorder="1"/>
    <xf numFmtId="0" fontId="0" fillId="11" borderId="14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0" xfId="0" applyFill="1"/>
    <xf numFmtId="0" fontId="0" fillId="9" borderId="0" xfId="0" applyFill="1"/>
    <xf numFmtId="0" fontId="0" fillId="11" borderId="5" xfId="0" applyFill="1" applyBorder="1"/>
    <xf numFmtId="0" fontId="0" fillId="10" borderId="4" xfId="0" applyFill="1" applyBorder="1"/>
    <xf numFmtId="0" fontId="0" fillId="9" borderId="5" xfId="0" applyFill="1" applyBorder="1"/>
    <xf numFmtId="0" fontId="0" fillId="12" borderId="0" xfId="0" applyFill="1"/>
    <xf numFmtId="0" fontId="0" fillId="11" borderId="6" xfId="0" applyFill="1" applyBorder="1"/>
    <xf numFmtId="0" fontId="0" fillId="11" borderId="15" xfId="0" applyFill="1" applyBorder="1"/>
    <xf numFmtId="0" fontId="0" fillId="11" borderId="15" xfId="0" applyFill="1" applyBorder="1" applyAlignment="1">
      <alignment horizontal="center" vertical="center"/>
    </xf>
    <xf numFmtId="0" fontId="0" fillId="11" borderId="7" xfId="0" applyFill="1" applyBorder="1"/>
    <xf numFmtId="0" fontId="0" fillId="8" borderId="4" xfId="0" applyFill="1" applyBorder="1"/>
    <xf numFmtId="0" fontId="0" fillId="8" borderId="6" xfId="0" applyFill="1" applyBorder="1"/>
    <xf numFmtId="0" fontId="0" fillId="6" borderId="4" xfId="0" applyFill="1" applyBorder="1"/>
    <xf numFmtId="0" fontId="0" fillId="6" borderId="8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wrapText="1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7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8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14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5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2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21" borderId="10" xfId="0" applyFont="1" applyFill="1" applyBorder="1" applyAlignment="1">
      <alignment horizontal="center" vertical="center"/>
    </xf>
    <xf numFmtId="0" fontId="0" fillId="21" borderId="11" xfId="0" applyFont="1" applyFill="1" applyBorder="1" applyAlignment="1">
      <alignment horizontal="center" vertical="center"/>
    </xf>
    <xf numFmtId="0" fontId="0" fillId="19" borderId="12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19" borderId="6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C8888"/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90BF-BD01-4AB2-A9F9-558C378EFBEA}">
  <dimension ref="B1:AH159"/>
  <sheetViews>
    <sheetView tabSelected="1" zoomScale="80" zoomScaleNormal="80" workbookViewId="0">
      <selection activeCell="T110" sqref="T110"/>
    </sheetView>
  </sheetViews>
  <sheetFormatPr baseColWidth="10" defaultRowHeight="14.4" x14ac:dyDescent="0.3"/>
  <cols>
    <col min="1" max="1" width="39.109375" customWidth="1"/>
    <col min="2" max="2" width="3.33203125" customWidth="1"/>
    <col min="4" max="4" width="93.21875" customWidth="1"/>
    <col min="5" max="15" width="10" customWidth="1"/>
    <col min="16" max="16" width="12.5546875" customWidth="1"/>
    <col min="17" max="18" width="15.88671875" customWidth="1"/>
    <col min="19" max="19" width="11.44140625" customWidth="1"/>
    <col min="21" max="21" width="11.44140625" customWidth="1"/>
    <col min="34" max="34" width="3.33203125" customWidth="1"/>
  </cols>
  <sheetData>
    <row r="1" spans="2:34" x14ac:dyDescent="0.3"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</row>
    <row r="2" spans="2:34" x14ac:dyDescent="0.3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</row>
    <row r="3" spans="2:34" x14ac:dyDescent="0.3">
      <c r="B3" s="43"/>
      <c r="C3" s="44"/>
      <c r="D3" s="17" t="s">
        <v>0</v>
      </c>
      <c r="E3" s="27" t="s">
        <v>40</v>
      </c>
      <c r="F3" s="29" t="s">
        <v>59</v>
      </c>
      <c r="G3" s="27" t="s">
        <v>41</v>
      </c>
      <c r="H3" s="29" t="s">
        <v>60</v>
      </c>
      <c r="I3" s="27" t="s">
        <v>51</v>
      </c>
      <c r="J3" s="29" t="s">
        <v>61</v>
      </c>
      <c r="K3" s="27" t="s">
        <v>63</v>
      </c>
      <c r="L3" s="29" t="s">
        <v>65</v>
      </c>
      <c r="M3" s="27" t="s">
        <v>64</v>
      </c>
      <c r="N3" s="29" t="s">
        <v>66</v>
      </c>
      <c r="O3" s="27" t="s">
        <v>36</v>
      </c>
      <c r="P3" s="29" t="s">
        <v>68</v>
      </c>
      <c r="Q3" s="4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</row>
    <row r="4" spans="2:34" x14ac:dyDescent="0.3">
      <c r="B4" s="43"/>
      <c r="C4" s="44"/>
      <c r="D4" s="4" t="s">
        <v>11</v>
      </c>
      <c r="E4" s="2" t="s">
        <v>2</v>
      </c>
      <c r="F4" s="3" t="s">
        <v>3</v>
      </c>
      <c r="G4" s="2" t="s">
        <v>2</v>
      </c>
      <c r="H4" s="3" t="s">
        <v>3</v>
      </c>
      <c r="I4" s="2" t="s">
        <v>2</v>
      </c>
      <c r="J4" s="3" t="s">
        <v>3</v>
      </c>
      <c r="K4" s="2" t="s">
        <v>2</v>
      </c>
      <c r="L4" s="3" t="s">
        <v>3</v>
      </c>
      <c r="M4" s="2" t="s">
        <v>2</v>
      </c>
      <c r="N4" s="3" t="s">
        <v>3</v>
      </c>
      <c r="O4" s="2" t="s">
        <v>2</v>
      </c>
      <c r="P4" s="3" t="s">
        <v>3</v>
      </c>
      <c r="Q4" s="46"/>
      <c r="S4" s="176"/>
      <c r="T4" s="176"/>
      <c r="U4" s="176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6"/>
    </row>
    <row r="5" spans="2:34" x14ac:dyDescent="0.3">
      <c r="B5" s="47"/>
      <c r="C5" s="19" t="s">
        <v>1</v>
      </c>
      <c r="D5" s="45"/>
      <c r="E5" s="1">
        <f>SUM(E6,E12)/2</f>
        <v>3.4</v>
      </c>
      <c r="F5" s="1">
        <f t="shared" ref="F5:N5" si="0">SUM(F6,F12)/2</f>
        <v>2.0714285714285712</v>
      </c>
      <c r="G5" s="1">
        <f t="shared" si="0"/>
        <v>4.1666666666666661</v>
      </c>
      <c r="H5" s="1">
        <f t="shared" si="0"/>
        <v>1.9285714285714286</v>
      </c>
      <c r="I5" s="1">
        <f t="shared" si="0"/>
        <v>3.833333333333333</v>
      </c>
      <c r="J5" s="1">
        <f t="shared" si="0"/>
        <v>1.2857142857142856</v>
      </c>
      <c r="K5" s="1">
        <f t="shared" si="0"/>
        <v>3.4333333333333336</v>
      </c>
      <c r="L5" s="1">
        <f t="shared" si="0"/>
        <v>2.3571428571428572</v>
      </c>
      <c r="M5" s="1">
        <f t="shared" si="0"/>
        <v>3.9</v>
      </c>
      <c r="N5" s="1">
        <f t="shared" si="0"/>
        <v>1.5714285714285714</v>
      </c>
      <c r="O5" s="1">
        <f t="shared" ref="O5" si="1">SUM(O6,O12)</f>
        <v>7.4933333333333332</v>
      </c>
      <c r="P5" s="1">
        <f>SUM(P6,P12)</f>
        <v>3.6857142857142855</v>
      </c>
      <c r="Q5" s="48">
        <f>SUM(P5,O5)/2</f>
        <v>5.5895238095238096</v>
      </c>
      <c r="S5" s="176"/>
      <c r="T5" s="176"/>
      <c r="U5" s="176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6"/>
    </row>
    <row r="6" spans="2:34" x14ac:dyDescent="0.3">
      <c r="B6" s="47"/>
      <c r="C6" s="23" t="s">
        <v>23</v>
      </c>
      <c r="D6" s="24"/>
      <c r="E6" s="126">
        <f>SUM((E7:E11))/5</f>
        <v>3.8</v>
      </c>
      <c r="F6" s="126">
        <f>SUM(F9)</f>
        <v>1</v>
      </c>
      <c r="G6" s="126">
        <f>SUM((G7:G11))/5</f>
        <v>4</v>
      </c>
      <c r="H6" s="126">
        <f>SUM(H9)</f>
        <v>2</v>
      </c>
      <c r="I6" s="126">
        <f>SUM((I7:I11))/5</f>
        <v>4</v>
      </c>
      <c r="J6" s="126">
        <f>SUM(J9)</f>
        <v>1</v>
      </c>
      <c r="K6" s="126">
        <f>SUM((K7:K11))/5</f>
        <v>3.2</v>
      </c>
      <c r="L6" s="126">
        <f>SUM(L9)</f>
        <v>2</v>
      </c>
      <c r="M6" s="126">
        <f>SUM((M7:M11))/5</f>
        <v>3.8</v>
      </c>
      <c r="N6" s="126">
        <f>SUM(N9)</f>
        <v>1</v>
      </c>
      <c r="O6" s="113">
        <f>SUM(E6,G6,I6,K6,M6)/5</f>
        <v>3.7600000000000002</v>
      </c>
      <c r="P6" s="124">
        <f>SUM(F6,H6,J6,L6,N6)/5</f>
        <v>1.4</v>
      </c>
      <c r="Q6" s="48"/>
      <c r="S6" s="176"/>
      <c r="T6" s="176"/>
      <c r="U6" s="176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6"/>
    </row>
    <row r="7" spans="2:34" x14ac:dyDescent="0.3">
      <c r="B7" s="47"/>
      <c r="C7" s="22"/>
      <c r="D7" s="56" t="s">
        <v>19</v>
      </c>
      <c r="E7" s="182">
        <v>4</v>
      </c>
      <c r="F7" s="125"/>
      <c r="G7" s="182">
        <v>5</v>
      </c>
      <c r="H7" s="102"/>
      <c r="I7" s="182">
        <v>4</v>
      </c>
      <c r="J7" s="102"/>
      <c r="K7" s="182">
        <v>3</v>
      </c>
      <c r="L7" s="102"/>
      <c r="M7" s="182">
        <v>4</v>
      </c>
      <c r="N7" s="102"/>
      <c r="O7" s="175">
        <f>SUM(E7,G7,I7,K7,M7)/5</f>
        <v>4</v>
      </c>
      <c r="P7" s="126"/>
      <c r="Q7" s="48"/>
      <c r="S7" s="176"/>
      <c r="T7" s="176"/>
      <c r="U7" s="176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6"/>
    </row>
    <row r="8" spans="2:34" x14ac:dyDescent="0.3">
      <c r="B8" s="47"/>
      <c r="C8" s="22"/>
      <c r="D8" s="56" t="s">
        <v>20</v>
      </c>
      <c r="E8" s="101">
        <v>4</v>
      </c>
      <c r="F8" s="173"/>
      <c r="G8" s="101">
        <v>5</v>
      </c>
      <c r="H8" s="114"/>
      <c r="I8" s="101">
        <v>4</v>
      </c>
      <c r="J8" s="114"/>
      <c r="K8" s="101">
        <v>4</v>
      </c>
      <c r="L8" s="114"/>
      <c r="M8" s="101">
        <v>3</v>
      </c>
      <c r="N8" s="114"/>
      <c r="O8" s="173">
        <f>SUM(E8,G8,I8,K8,M8)/5</f>
        <v>4</v>
      </c>
      <c r="P8" s="127"/>
      <c r="Q8" s="48"/>
      <c r="S8" s="176"/>
      <c r="T8" s="176"/>
      <c r="U8" s="176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6"/>
    </row>
    <row r="9" spans="2:34" x14ac:dyDescent="0.3">
      <c r="B9" s="47"/>
      <c r="C9" s="22"/>
      <c r="D9" s="56" t="s">
        <v>42</v>
      </c>
      <c r="E9" s="103">
        <f>SUM(6,-(F9))</f>
        <v>5</v>
      </c>
      <c r="F9" s="174">
        <v>1</v>
      </c>
      <c r="G9" s="103">
        <f>SUM(6,-(H9))</f>
        <v>4</v>
      </c>
      <c r="H9" s="104">
        <v>2</v>
      </c>
      <c r="I9" s="103">
        <f>SUM(6,-(J9))</f>
        <v>5</v>
      </c>
      <c r="J9" s="104">
        <v>1</v>
      </c>
      <c r="K9" s="103">
        <f t="shared" ref="K9" si="2">SUM(6,-(L9))</f>
        <v>4</v>
      </c>
      <c r="L9" s="104">
        <v>2</v>
      </c>
      <c r="M9" s="103">
        <f t="shared" ref="M9" si="3">SUM(6,-(N9))</f>
        <v>5</v>
      </c>
      <c r="N9" s="104">
        <v>1</v>
      </c>
      <c r="O9" s="173">
        <f t="shared" ref="O9:O11" si="4">SUM(E9,G9,I9,K9,M9)/5</f>
        <v>4.5999999999999996</v>
      </c>
      <c r="P9" s="127">
        <f>SUM(F9,H9,J9,L9,N9)/5</f>
        <v>1.4</v>
      </c>
      <c r="Q9" s="48"/>
      <c r="S9" s="176"/>
      <c r="T9" s="176"/>
      <c r="U9" s="176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6"/>
    </row>
    <row r="10" spans="2:34" x14ac:dyDescent="0.3">
      <c r="B10" s="47"/>
      <c r="C10" s="22"/>
      <c r="D10" s="56" t="s">
        <v>25</v>
      </c>
      <c r="E10" s="101">
        <v>2</v>
      </c>
      <c r="F10" s="173"/>
      <c r="G10" s="101">
        <v>4</v>
      </c>
      <c r="H10" s="114"/>
      <c r="I10" s="101">
        <v>4</v>
      </c>
      <c r="J10" s="114"/>
      <c r="K10" s="101">
        <v>4</v>
      </c>
      <c r="L10" s="114"/>
      <c r="M10" s="101">
        <v>5</v>
      </c>
      <c r="N10" s="114"/>
      <c r="O10" s="173">
        <f t="shared" si="4"/>
        <v>3.8</v>
      </c>
      <c r="P10" s="127"/>
      <c r="Q10" s="48"/>
      <c r="S10" s="176"/>
      <c r="T10" s="176"/>
      <c r="U10" s="176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6"/>
    </row>
    <row r="11" spans="2:34" x14ac:dyDescent="0.3">
      <c r="B11" s="47"/>
      <c r="C11" s="22"/>
      <c r="D11" s="56" t="s">
        <v>30</v>
      </c>
      <c r="E11" s="183">
        <v>4</v>
      </c>
      <c r="F11" s="128"/>
      <c r="G11" s="183">
        <v>2</v>
      </c>
      <c r="H11" s="184"/>
      <c r="I11" s="183">
        <v>3</v>
      </c>
      <c r="J11" s="184"/>
      <c r="K11" s="207">
        <v>1</v>
      </c>
      <c r="L11" s="184"/>
      <c r="M11" s="183">
        <v>2</v>
      </c>
      <c r="N11" s="184"/>
      <c r="O11" s="175">
        <f t="shared" si="4"/>
        <v>2.4</v>
      </c>
      <c r="P11" s="129"/>
      <c r="Q11" s="48"/>
      <c r="S11" s="176"/>
      <c r="T11" s="176"/>
      <c r="U11" s="176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6"/>
    </row>
    <row r="12" spans="2:34" x14ac:dyDescent="0.3">
      <c r="B12" s="47"/>
      <c r="C12" s="25" t="s">
        <v>24</v>
      </c>
      <c r="D12" s="26"/>
      <c r="E12" s="132">
        <f>SUM(E13:E22)/3</f>
        <v>3</v>
      </c>
      <c r="F12" s="132">
        <f>SUM(F13:F22)/7</f>
        <v>3.1428571428571428</v>
      </c>
      <c r="G12" s="132">
        <f t="shared" ref="G12" si="5">SUM(G13:G22)/3</f>
        <v>4.333333333333333</v>
      </c>
      <c r="H12" s="132">
        <f t="shared" ref="H12" si="6">SUM(H13:H22)/7</f>
        <v>1.8571428571428572</v>
      </c>
      <c r="I12" s="132">
        <f t="shared" ref="I12" si="7">SUM(I13:I22)/3</f>
        <v>3.6666666666666665</v>
      </c>
      <c r="J12" s="132">
        <f t="shared" ref="J12" si="8">SUM(J13:J22)/7</f>
        <v>1.5714285714285714</v>
      </c>
      <c r="K12" s="132">
        <f t="shared" ref="K12" si="9">SUM(K13:K22)/3</f>
        <v>3.6666666666666665</v>
      </c>
      <c r="L12" s="132">
        <f t="shared" ref="L12" si="10">SUM(L13:L22)/7</f>
        <v>2.7142857142857144</v>
      </c>
      <c r="M12" s="132">
        <f t="shared" ref="M12" si="11">SUM(M13:M22)/3</f>
        <v>4</v>
      </c>
      <c r="N12" s="132">
        <f t="shared" ref="N12" si="12">SUM(N13:N22)/7</f>
        <v>2.1428571428571428</v>
      </c>
      <c r="O12" s="115">
        <f>SUM(O13:O22)/3</f>
        <v>3.7333333333333329</v>
      </c>
      <c r="P12" s="115">
        <f>SUM(P13:P22)/7</f>
        <v>2.2857142857142856</v>
      </c>
      <c r="Q12" s="48"/>
      <c r="S12" s="176"/>
      <c r="T12" s="176"/>
      <c r="U12" s="176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6"/>
    </row>
    <row r="13" spans="2:34" x14ac:dyDescent="0.3">
      <c r="B13" s="47"/>
      <c r="C13" s="7"/>
      <c r="D13" s="10" t="s">
        <v>16</v>
      </c>
      <c r="E13" s="105"/>
      <c r="F13" s="106">
        <v>3</v>
      </c>
      <c r="G13" s="105"/>
      <c r="H13" s="131">
        <v>1</v>
      </c>
      <c r="I13" s="105"/>
      <c r="J13" s="131">
        <v>4</v>
      </c>
      <c r="K13" s="105"/>
      <c r="L13" s="106">
        <v>2</v>
      </c>
      <c r="M13" s="105"/>
      <c r="N13" s="106">
        <v>3</v>
      </c>
      <c r="O13" s="134"/>
      <c r="P13" s="185">
        <f>SUM(F13,H13,J13,L13,N13)/5</f>
        <v>2.6</v>
      </c>
      <c r="Q13" s="48"/>
      <c r="S13" s="176"/>
      <c r="T13" s="176"/>
      <c r="U13" s="176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6"/>
    </row>
    <row r="14" spans="2:34" x14ac:dyDescent="0.3">
      <c r="B14" s="47"/>
      <c r="C14" s="7"/>
      <c r="D14" s="10" t="s">
        <v>18</v>
      </c>
      <c r="E14" s="107">
        <v>3</v>
      </c>
      <c r="F14" s="108"/>
      <c r="G14" s="107">
        <v>5</v>
      </c>
      <c r="H14" s="108"/>
      <c r="I14" s="107">
        <v>4</v>
      </c>
      <c r="J14" s="108"/>
      <c r="K14" s="107">
        <v>4</v>
      </c>
      <c r="L14" s="108"/>
      <c r="M14" s="107">
        <v>3</v>
      </c>
      <c r="N14" s="108"/>
      <c r="O14" s="105">
        <f>SUM(E14,G14,I14,K14,M14)/5</f>
        <v>3.8</v>
      </c>
      <c r="P14" s="130"/>
      <c r="Q14" s="48"/>
      <c r="S14" s="176"/>
      <c r="T14" s="176"/>
      <c r="U14" s="176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6"/>
    </row>
    <row r="15" spans="2:34" x14ac:dyDescent="0.3">
      <c r="B15" s="47"/>
      <c r="C15" s="7"/>
      <c r="D15" s="10" t="s">
        <v>52</v>
      </c>
      <c r="E15" s="105"/>
      <c r="F15" s="106">
        <v>4</v>
      </c>
      <c r="G15" s="105"/>
      <c r="H15" s="106">
        <v>1</v>
      </c>
      <c r="I15" s="105"/>
      <c r="J15" s="106">
        <v>1</v>
      </c>
      <c r="K15" s="105"/>
      <c r="L15" s="106">
        <v>3</v>
      </c>
      <c r="M15" s="105"/>
      <c r="N15" s="106">
        <v>1</v>
      </c>
      <c r="O15" s="105"/>
      <c r="P15" s="130">
        <f>SUM(F15,H15,J15,L15,N15)/5</f>
        <v>2</v>
      </c>
      <c r="Q15" s="48"/>
      <c r="S15" s="176"/>
      <c r="T15" s="176"/>
      <c r="U15" s="176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6"/>
    </row>
    <row r="16" spans="2:34" x14ac:dyDescent="0.3">
      <c r="B16" s="47"/>
      <c r="C16" s="7"/>
      <c r="D16" s="10" t="s">
        <v>43</v>
      </c>
      <c r="E16" s="105"/>
      <c r="F16" s="106">
        <v>3</v>
      </c>
      <c r="G16" s="105"/>
      <c r="H16" s="106">
        <v>1</v>
      </c>
      <c r="I16" s="105"/>
      <c r="J16" s="106">
        <v>1</v>
      </c>
      <c r="K16" s="105"/>
      <c r="L16" s="106">
        <v>4</v>
      </c>
      <c r="M16" s="105"/>
      <c r="N16" s="106">
        <v>2</v>
      </c>
      <c r="O16" s="105"/>
      <c r="P16" s="130">
        <f>SUM(F16,H16,J16,L16,N16)/5</f>
        <v>2.2000000000000002</v>
      </c>
      <c r="Q16" s="48"/>
      <c r="S16" s="176"/>
      <c r="T16" s="176"/>
      <c r="U16" s="176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6"/>
    </row>
    <row r="17" spans="2:34" x14ac:dyDescent="0.3">
      <c r="B17" s="47"/>
      <c r="C17" s="7"/>
      <c r="D17" s="10" t="s">
        <v>22</v>
      </c>
      <c r="E17" s="105"/>
      <c r="F17" s="106">
        <v>2</v>
      </c>
      <c r="G17" s="105"/>
      <c r="H17" s="131">
        <v>4</v>
      </c>
      <c r="I17" s="105"/>
      <c r="J17" s="106">
        <v>1</v>
      </c>
      <c r="K17" s="105"/>
      <c r="L17" s="106">
        <v>3</v>
      </c>
      <c r="M17" s="105"/>
      <c r="N17" s="106">
        <v>1</v>
      </c>
      <c r="O17" s="105"/>
      <c r="P17" s="186">
        <f>SUM(F17,H17,J17,L17,N17)/5</f>
        <v>2.2000000000000002</v>
      </c>
      <c r="Q17" s="48"/>
      <c r="S17" s="176"/>
      <c r="T17" s="176"/>
      <c r="U17" s="176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6"/>
    </row>
    <row r="18" spans="2:34" x14ac:dyDescent="0.3">
      <c r="B18" s="47"/>
      <c r="C18" s="7"/>
      <c r="D18" s="10" t="s">
        <v>27</v>
      </c>
      <c r="E18" s="105"/>
      <c r="F18" s="106">
        <v>4</v>
      </c>
      <c r="G18" s="105"/>
      <c r="H18" s="106">
        <v>3</v>
      </c>
      <c r="I18" s="105"/>
      <c r="J18" s="106">
        <v>2</v>
      </c>
      <c r="K18" s="105"/>
      <c r="L18" s="131">
        <v>1</v>
      </c>
      <c r="M18" s="105"/>
      <c r="N18" s="106">
        <v>4</v>
      </c>
      <c r="O18" s="105"/>
      <c r="P18" s="186">
        <f>SUM(F18,H18,J18,L18,N18)/5</f>
        <v>2.8</v>
      </c>
      <c r="Q18" s="48"/>
      <c r="S18" s="176"/>
      <c r="T18" s="176"/>
      <c r="U18" s="176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6"/>
    </row>
    <row r="19" spans="2:34" x14ac:dyDescent="0.3">
      <c r="B19" s="47"/>
      <c r="C19" s="7"/>
      <c r="D19" s="10" t="s">
        <v>29</v>
      </c>
      <c r="E19" s="105"/>
      <c r="F19" s="106">
        <v>4</v>
      </c>
      <c r="G19" s="105"/>
      <c r="H19" s="106">
        <v>2</v>
      </c>
      <c r="I19" s="105"/>
      <c r="J19" s="106">
        <v>1</v>
      </c>
      <c r="K19" s="105"/>
      <c r="L19" s="106">
        <v>4</v>
      </c>
      <c r="M19" s="105"/>
      <c r="N19" s="106">
        <v>1</v>
      </c>
      <c r="O19" s="105"/>
      <c r="P19" s="130">
        <f>SUM(F19,H19,J19,L19,N19)/5</f>
        <v>2.4</v>
      </c>
      <c r="Q19" s="48"/>
      <c r="S19" s="176"/>
      <c r="T19" s="176"/>
      <c r="U19" s="176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6"/>
    </row>
    <row r="20" spans="2:34" x14ac:dyDescent="0.3">
      <c r="B20" s="47"/>
      <c r="C20" s="7"/>
      <c r="D20" s="10" t="s">
        <v>31</v>
      </c>
      <c r="E20" s="107">
        <v>3</v>
      </c>
      <c r="F20" s="108"/>
      <c r="G20" s="107">
        <v>4</v>
      </c>
      <c r="H20" s="108"/>
      <c r="I20" s="107">
        <v>4</v>
      </c>
      <c r="J20" s="108"/>
      <c r="K20" s="107">
        <v>4</v>
      </c>
      <c r="L20" s="108"/>
      <c r="M20" s="107">
        <v>5</v>
      </c>
      <c r="N20" s="108"/>
      <c r="O20" s="105">
        <f>SUM(E20,G20,I20,K20,M20)/5</f>
        <v>4</v>
      </c>
      <c r="P20" s="130"/>
      <c r="Q20" s="48"/>
      <c r="S20" s="176"/>
      <c r="T20" s="176"/>
      <c r="U20" s="176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6"/>
    </row>
    <row r="21" spans="2:34" x14ac:dyDescent="0.3">
      <c r="B21" s="47"/>
      <c r="C21" s="7"/>
      <c r="D21" s="10" t="s">
        <v>32</v>
      </c>
      <c r="E21" s="107">
        <v>3</v>
      </c>
      <c r="F21" s="108"/>
      <c r="G21" s="107">
        <v>4</v>
      </c>
      <c r="H21" s="108"/>
      <c r="I21" s="107">
        <v>3</v>
      </c>
      <c r="J21" s="108"/>
      <c r="K21" s="107">
        <v>3</v>
      </c>
      <c r="L21" s="108"/>
      <c r="M21" s="107">
        <v>4</v>
      </c>
      <c r="N21" s="108"/>
      <c r="O21" s="105">
        <f>SUM(E21,G21,I21,K21,M21)/5</f>
        <v>3.4</v>
      </c>
      <c r="P21" s="130"/>
      <c r="Q21" s="48"/>
      <c r="S21" s="176"/>
      <c r="T21" s="176"/>
      <c r="U21" s="176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6"/>
    </row>
    <row r="22" spans="2:34" x14ac:dyDescent="0.3">
      <c r="B22" s="47"/>
      <c r="C22" s="8"/>
      <c r="D22" s="11" t="s">
        <v>33</v>
      </c>
      <c r="E22" s="109"/>
      <c r="F22" s="110">
        <v>2</v>
      </c>
      <c r="G22" s="109"/>
      <c r="H22" s="110">
        <v>1</v>
      </c>
      <c r="I22" s="109"/>
      <c r="J22" s="110">
        <v>1</v>
      </c>
      <c r="K22" s="109"/>
      <c r="L22" s="110">
        <v>2</v>
      </c>
      <c r="M22" s="109"/>
      <c r="N22" s="110">
        <v>3</v>
      </c>
      <c r="O22" s="109"/>
      <c r="P22" s="132">
        <f>SUM(F22,H22,J22,L22,N22)/5</f>
        <v>1.8</v>
      </c>
      <c r="Q22" s="48"/>
      <c r="S22" s="176"/>
      <c r="T22" s="176"/>
      <c r="U22" s="176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6"/>
    </row>
    <row r="23" spans="2:34" x14ac:dyDescent="0.3">
      <c r="B23" s="43"/>
      <c r="C23" s="44"/>
      <c r="D23" s="44"/>
      <c r="E23" s="111"/>
      <c r="F23" s="112"/>
      <c r="G23" s="111"/>
      <c r="H23" s="112"/>
      <c r="I23" s="111"/>
      <c r="J23" s="112"/>
      <c r="K23" s="111"/>
      <c r="L23" s="112"/>
      <c r="M23" s="111"/>
      <c r="N23" s="112"/>
      <c r="O23" s="111"/>
      <c r="P23" s="112"/>
      <c r="Q23" s="46"/>
      <c r="S23" s="176"/>
      <c r="T23" s="176"/>
      <c r="U23" s="176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6"/>
    </row>
    <row r="24" spans="2:34" x14ac:dyDescent="0.3">
      <c r="B24" s="47"/>
      <c r="C24" s="5" t="s">
        <v>4</v>
      </c>
      <c r="D24" s="27"/>
      <c r="E24" s="70">
        <f>SUM(E25,E28)/2</f>
        <v>3.416666666666667</v>
      </c>
      <c r="F24" s="70"/>
      <c r="G24" s="70">
        <f t="shared" ref="G24" si="13">SUM(G25,G28)/2</f>
        <v>2.666666666666667</v>
      </c>
      <c r="H24" s="70"/>
      <c r="I24" s="70">
        <f t="shared" ref="I24" si="14">SUM(I25,I28)/2</f>
        <v>4.25</v>
      </c>
      <c r="J24" s="70"/>
      <c r="K24" s="70">
        <f t="shared" ref="K24" si="15">SUM(K25,K28)/2</f>
        <v>4</v>
      </c>
      <c r="L24" s="70"/>
      <c r="M24" s="70">
        <f t="shared" ref="M24" si="16">SUM(M25,M28)/2</f>
        <v>4.25</v>
      </c>
      <c r="N24" s="70"/>
      <c r="O24" s="70">
        <f t="shared" ref="O24" si="17">SUM(O25,O28)</f>
        <v>7.4333333333333336</v>
      </c>
      <c r="P24" s="70"/>
      <c r="Q24" s="48"/>
      <c r="S24" s="176"/>
      <c r="T24" s="176"/>
      <c r="U24" s="176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6"/>
    </row>
    <row r="25" spans="2:34" x14ac:dyDescent="0.3">
      <c r="B25" s="47"/>
      <c r="C25" s="23" t="s">
        <v>5</v>
      </c>
      <c r="D25" s="24"/>
      <c r="E25" s="71">
        <f>SUM(E26:E27)/2</f>
        <v>3.5</v>
      </c>
      <c r="F25" s="71"/>
      <c r="G25" s="71">
        <f>SUM(G26:G27)/2</f>
        <v>3</v>
      </c>
      <c r="H25" s="71"/>
      <c r="I25" s="71">
        <f t="shared" ref="I25" si="18">SUM(I26:I27)/2</f>
        <v>4.5</v>
      </c>
      <c r="J25" s="71"/>
      <c r="K25" s="71">
        <f t="shared" ref="K25" si="19">SUM(K26:K27)/2</f>
        <v>5</v>
      </c>
      <c r="L25" s="71"/>
      <c r="M25" s="71">
        <f t="shared" ref="M25" si="20">SUM(M26:M27)/2</f>
        <v>4.5</v>
      </c>
      <c r="N25" s="71"/>
      <c r="O25" s="191">
        <f>SUM(E25,G25,I25,K25,M25)/5</f>
        <v>4.0999999999999996</v>
      </c>
      <c r="P25" s="71"/>
      <c r="Q25" s="48"/>
      <c r="S25" s="176"/>
      <c r="T25" s="176"/>
      <c r="U25" s="176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6"/>
    </row>
    <row r="26" spans="2:34" x14ac:dyDescent="0.3">
      <c r="B26" s="47"/>
      <c r="C26" s="22"/>
      <c r="D26" s="9" t="s">
        <v>17</v>
      </c>
      <c r="E26" s="101">
        <v>4</v>
      </c>
      <c r="F26" s="114"/>
      <c r="G26" s="101">
        <v>5</v>
      </c>
      <c r="H26" s="114"/>
      <c r="I26" s="101">
        <v>5</v>
      </c>
      <c r="J26" s="114"/>
      <c r="K26" s="101">
        <v>5</v>
      </c>
      <c r="L26" s="114"/>
      <c r="M26" s="101">
        <v>4</v>
      </c>
      <c r="N26" s="114"/>
      <c r="O26" s="172">
        <f>SUM(E26,G26,I26,K26,M26)/5</f>
        <v>4.5999999999999996</v>
      </c>
      <c r="P26" s="71"/>
      <c r="Q26" s="48"/>
      <c r="S26" s="176"/>
      <c r="T26" s="176"/>
      <c r="U26" s="176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6"/>
    </row>
    <row r="27" spans="2:34" x14ac:dyDescent="0.3">
      <c r="B27" s="47"/>
      <c r="C27" s="22"/>
      <c r="D27" s="9" t="s">
        <v>44</v>
      </c>
      <c r="E27" s="101">
        <v>3</v>
      </c>
      <c r="F27" s="114"/>
      <c r="G27" s="123">
        <v>1</v>
      </c>
      <c r="H27" s="114"/>
      <c r="I27" s="101">
        <v>4</v>
      </c>
      <c r="J27" s="114"/>
      <c r="K27" s="101">
        <v>5</v>
      </c>
      <c r="L27" s="114"/>
      <c r="M27" s="101">
        <v>5</v>
      </c>
      <c r="N27" s="114"/>
      <c r="O27" s="60">
        <f>SUM(E27,G27,I27,K27,M27)/5</f>
        <v>3.6</v>
      </c>
      <c r="P27" s="71"/>
      <c r="Q27" s="48"/>
      <c r="S27" s="176"/>
      <c r="T27" s="176"/>
      <c r="U27" s="176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6"/>
    </row>
    <row r="28" spans="2:34" x14ac:dyDescent="0.3">
      <c r="B28" s="47"/>
      <c r="C28" s="28" t="s">
        <v>6</v>
      </c>
      <c r="D28" s="26"/>
      <c r="E28" s="72">
        <f>SUM(E29:E31)/3</f>
        <v>3.3333333333333335</v>
      </c>
      <c r="F28" s="72"/>
      <c r="G28" s="72">
        <f>SUM(G29:G31)/3</f>
        <v>2.3333333333333335</v>
      </c>
      <c r="H28" s="72"/>
      <c r="I28" s="72">
        <f t="shared" ref="I28" si="21">SUM(I29:I31)/3</f>
        <v>4</v>
      </c>
      <c r="J28" s="72"/>
      <c r="K28" s="72">
        <f t="shared" ref="K28" si="22">SUM(K29:K31)/3</f>
        <v>3</v>
      </c>
      <c r="L28" s="72"/>
      <c r="M28" s="72">
        <f t="shared" ref="M28" si="23">SUM(M29:M31)/3</f>
        <v>4</v>
      </c>
      <c r="N28" s="72"/>
      <c r="O28" s="206">
        <f>SUM(E28,G28,I28,K28,M28)/5</f>
        <v>3.3333333333333335</v>
      </c>
      <c r="P28" s="72"/>
      <c r="Q28" s="48"/>
      <c r="S28" s="176"/>
      <c r="T28" s="176"/>
      <c r="U28" s="176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6"/>
    </row>
    <row r="29" spans="2:34" x14ac:dyDescent="0.3">
      <c r="B29" s="47"/>
      <c r="C29" s="20"/>
      <c r="D29" s="10" t="s">
        <v>45</v>
      </c>
      <c r="E29" s="107">
        <v>3</v>
      </c>
      <c r="F29" s="108"/>
      <c r="G29" s="123">
        <v>1</v>
      </c>
      <c r="H29" s="108"/>
      <c r="I29" s="107">
        <v>4</v>
      </c>
      <c r="J29" s="108"/>
      <c r="K29" s="107">
        <v>4</v>
      </c>
      <c r="L29" s="108"/>
      <c r="M29" s="107">
        <v>4</v>
      </c>
      <c r="N29" s="108"/>
      <c r="O29" s="62">
        <f>SUM(E29,G29,I29,K29,M29)/5</f>
        <v>3.2</v>
      </c>
      <c r="P29" s="72"/>
      <c r="Q29" s="48"/>
      <c r="S29" s="176"/>
      <c r="T29" s="176"/>
      <c r="U29" s="176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6"/>
    </row>
    <row r="30" spans="2:34" ht="14.4" customHeight="1" x14ac:dyDescent="0.3">
      <c r="B30" s="47"/>
      <c r="C30" s="20"/>
      <c r="D30" s="12" t="s">
        <v>47</v>
      </c>
      <c r="E30" s="107">
        <v>3</v>
      </c>
      <c r="F30" s="108"/>
      <c r="G30" s="123">
        <v>2</v>
      </c>
      <c r="H30" s="108"/>
      <c r="I30" s="107">
        <v>4</v>
      </c>
      <c r="J30" s="108"/>
      <c r="K30" s="123">
        <v>1</v>
      </c>
      <c r="L30" s="108"/>
      <c r="M30" s="107">
        <v>5</v>
      </c>
      <c r="N30" s="108"/>
      <c r="O30" s="171">
        <f>SUM(E30,G30,I30,K30,M30)/5</f>
        <v>3</v>
      </c>
      <c r="P30" s="72"/>
      <c r="Q30" s="48"/>
      <c r="S30" s="176"/>
      <c r="T30" s="176"/>
      <c r="U30" s="179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6"/>
    </row>
    <row r="31" spans="2:34" ht="14.4" customHeight="1" x14ac:dyDescent="0.3">
      <c r="B31" s="47"/>
      <c r="C31" s="21"/>
      <c r="D31" s="13" t="s">
        <v>48</v>
      </c>
      <c r="E31" s="107">
        <v>4</v>
      </c>
      <c r="F31" s="108"/>
      <c r="G31" s="107">
        <v>4</v>
      </c>
      <c r="H31" s="108"/>
      <c r="I31" s="107">
        <v>4</v>
      </c>
      <c r="J31" s="108"/>
      <c r="K31" s="107">
        <v>4</v>
      </c>
      <c r="L31" s="108"/>
      <c r="M31" s="107">
        <v>3</v>
      </c>
      <c r="N31" s="108"/>
      <c r="O31" s="171">
        <f>SUM(E31,G31,I31,K31,M31)/5</f>
        <v>3.8</v>
      </c>
      <c r="P31" s="72"/>
      <c r="Q31" s="48"/>
      <c r="S31" s="176"/>
      <c r="T31" s="176"/>
      <c r="U31" s="179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6"/>
    </row>
    <row r="32" spans="2:34" x14ac:dyDescent="0.3">
      <c r="B32" s="43"/>
      <c r="C32" s="44"/>
      <c r="D32" s="44"/>
      <c r="E32" s="111"/>
      <c r="F32" s="112"/>
      <c r="G32" s="111"/>
      <c r="H32" s="112"/>
      <c r="I32" s="111"/>
      <c r="J32" s="112"/>
      <c r="K32" s="111"/>
      <c r="L32" s="112"/>
      <c r="M32" s="111"/>
      <c r="N32" s="112"/>
      <c r="O32" s="2"/>
      <c r="P32" s="192"/>
      <c r="Q32" s="46"/>
      <c r="S32" s="176"/>
      <c r="T32" s="176"/>
      <c r="U32" s="176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6"/>
    </row>
    <row r="33" spans="2:34" x14ac:dyDescent="0.3">
      <c r="B33" s="47"/>
      <c r="C33" s="5" t="s">
        <v>10</v>
      </c>
      <c r="D33" s="27"/>
      <c r="E33" s="73">
        <f>SUM(E34,E39,E42,E45)/4</f>
        <v>3.6875</v>
      </c>
      <c r="F33" s="70"/>
      <c r="G33" s="73">
        <f t="shared" ref="G33" si="24">SUM(G34,G39,G42,G45)/4</f>
        <v>3.875</v>
      </c>
      <c r="H33" s="70"/>
      <c r="I33" s="73">
        <f t="shared" ref="I33" si="25">SUM(I34,I39,I42,I45)/4</f>
        <v>3.5625</v>
      </c>
      <c r="J33" s="70"/>
      <c r="K33" s="73">
        <f t="shared" ref="K33" si="26">SUM(K34,K39,K42,K45)/4</f>
        <v>2.75</v>
      </c>
      <c r="L33" s="70"/>
      <c r="M33" s="73">
        <f t="shared" ref="M33" si="27">SUM(M34,M39,M42,M45)/4</f>
        <v>4.3125</v>
      </c>
      <c r="N33" s="70"/>
      <c r="O33" s="73">
        <f>SUM(E33,G33,I33,K33,M33)/5</f>
        <v>3.6375000000000002</v>
      </c>
      <c r="P33" s="70"/>
      <c r="Q33" s="48"/>
      <c r="S33" s="176"/>
      <c r="T33" s="176"/>
      <c r="U33" s="176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6"/>
    </row>
    <row r="34" spans="2:34" x14ac:dyDescent="0.3">
      <c r="B34" s="47"/>
      <c r="C34" s="30" t="s">
        <v>35</v>
      </c>
      <c r="D34" s="31"/>
      <c r="E34" s="74">
        <f>SUM(E35:E38)/4</f>
        <v>3.25</v>
      </c>
      <c r="F34" s="75"/>
      <c r="G34" s="74">
        <f t="shared" ref="G34" si="28">SUM(G35:G38)/4</f>
        <v>3.5</v>
      </c>
      <c r="H34" s="75"/>
      <c r="I34" s="74">
        <f t="shared" ref="I34" si="29">SUM(I35:I38)/4</f>
        <v>3.75</v>
      </c>
      <c r="J34" s="75"/>
      <c r="K34" s="74">
        <f t="shared" ref="K34" si="30">SUM(K35:K38)/4</f>
        <v>2.5</v>
      </c>
      <c r="L34" s="75"/>
      <c r="M34" s="74">
        <f t="shared" ref="M34" si="31">SUM(M35:M38)/4</f>
        <v>4.25</v>
      </c>
      <c r="N34" s="161"/>
      <c r="O34" s="74">
        <f>SUM(E34,G34,I34,K34,M34)/5</f>
        <v>3.45</v>
      </c>
      <c r="P34" s="75"/>
      <c r="Q34" s="48"/>
      <c r="S34" s="176"/>
      <c r="T34" s="176"/>
      <c r="U34" s="179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6"/>
    </row>
    <row r="35" spans="2:34" ht="14.4" customHeight="1" x14ac:dyDescent="0.3">
      <c r="B35" s="47"/>
      <c r="C35" s="14"/>
      <c r="D35" s="16" t="s">
        <v>21</v>
      </c>
      <c r="E35" s="116">
        <v>4</v>
      </c>
      <c r="F35" s="117"/>
      <c r="G35" s="116">
        <v>5</v>
      </c>
      <c r="H35" s="117"/>
      <c r="I35" s="116">
        <v>4</v>
      </c>
      <c r="J35" s="117"/>
      <c r="K35" s="116">
        <v>2</v>
      </c>
      <c r="L35" s="117"/>
      <c r="M35" s="116">
        <v>5</v>
      </c>
      <c r="N35" s="117"/>
      <c r="O35" s="94">
        <f>SUM(E35,G35,I35,K35,M35)/5</f>
        <v>4</v>
      </c>
      <c r="P35" s="197"/>
      <c r="Q35" s="48"/>
      <c r="S35" s="176"/>
      <c r="T35" s="176"/>
      <c r="U35" s="179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6"/>
    </row>
    <row r="36" spans="2:34" ht="14.4" customHeight="1" x14ac:dyDescent="0.3">
      <c r="B36" s="47"/>
      <c r="C36" s="14"/>
      <c r="D36" s="98" t="s">
        <v>46</v>
      </c>
      <c r="E36" s="116">
        <v>3</v>
      </c>
      <c r="F36" s="117"/>
      <c r="G36" s="133">
        <v>5</v>
      </c>
      <c r="H36" s="117"/>
      <c r="I36" s="133">
        <v>5</v>
      </c>
      <c r="J36" s="117"/>
      <c r="K36" s="116">
        <v>3</v>
      </c>
      <c r="L36" s="117"/>
      <c r="M36" s="133">
        <v>5</v>
      </c>
      <c r="N36" s="117"/>
      <c r="O36" s="97">
        <f>SUM(E36,G36,I36,K36,M36)/5</f>
        <v>4.2</v>
      </c>
      <c r="P36" s="193"/>
      <c r="Q36" s="48"/>
      <c r="S36" s="176"/>
      <c r="T36" s="176"/>
      <c r="U36" s="179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6"/>
    </row>
    <row r="37" spans="2:34" ht="14.4" customHeight="1" x14ac:dyDescent="0.3">
      <c r="B37" s="47"/>
      <c r="C37" s="14"/>
      <c r="D37" s="16" t="s">
        <v>26</v>
      </c>
      <c r="E37" s="116">
        <v>2</v>
      </c>
      <c r="F37" s="117"/>
      <c r="G37" s="116">
        <v>3</v>
      </c>
      <c r="H37" s="117"/>
      <c r="I37" s="116">
        <v>2</v>
      </c>
      <c r="J37" s="117"/>
      <c r="K37" s="116">
        <v>2</v>
      </c>
      <c r="L37" s="117"/>
      <c r="M37" s="116">
        <v>2</v>
      </c>
      <c r="N37" s="117"/>
      <c r="O37" s="94">
        <f>SUM(E37,G37,I37,K37,M37)/5</f>
        <v>2.2000000000000002</v>
      </c>
      <c r="P37" s="193"/>
      <c r="Q37" s="48"/>
      <c r="S37" s="176"/>
      <c r="T37" s="176"/>
      <c r="U37" s="179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6"/>
    </row>
    <row r="38" spans="2:34" ht="14.4" customHeight="1" x14ac:dyDescent="0.3">
      <c r="B38" s="47"/>
      <c r="C38" s="14"/>
      <c r="D38" s="16" t="s">
        <v>28</v>
      </c>
      <c r="E38" s="116">
        <v>4</v>
      </c>
      <c r="F38" s="117"/>
      <c r="G38" s="123">
        <v>1</v>
      </c>
      <c r="H38" s="117"/>
      <c r="I38" s="116">
        <v>4</v>
      </c>
      <c r="J38" s="117"/>
      <c r="K38" s="116">
        <v>3</v>
      </c>
      <c r="L38" s="117"/>
      <c r="M38" s="123">
        <v>5</v>
      </c>
      <c r="N38" s="117"/>
      <c r="O38" s="94">
        <f>SUM(E38,G38,I38,K38,M38)/5</f>
        <v>3.4</v>
      </c>
      <c r="P38" s="198"/>
      <c r="Q38" s="48"/>
      <c r="S38" s="176"/>
      <c r="T38" s="176"/>
      <c r="U38" s="179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6"/>
    </row>
    <row r="39" spans="2:34" x14ac:dyDescent="0.3">
      <c r="B39" s="47"/>
      <c r="C39" s="35" t="s">
        <v>9</v>
      </c>
      <c r="D39" s="36"/>
      <c r="E39" s="78">
        <f>SUM(E40:E41)/2</f>
        <v>4</v>
      </c>
      <c r="F39" s="79"/>
      <c r="G39" s="78">
        <f t="shared" ref="G39" si="32">SUM(G40:G41)/2</f>
        <v>3.5</v>
      </c>
      <c r="H39" s="79"/>
      <c r="I39" s="78">
        <f t="shared" ref="I39" si="33">SUM(I40:I41)/2</f>
        <v>4.5</v>
      </c>
      <c r="J39" s="79"/>
      <c r="K39" s="78">
        <f t="shared" ref="K39" si="34">SUM(K40:K41)/2</f>
        <v>3</v>
      </c>
      <c r="L39" s="79"/>
      <c r="M39" s="78">
        <f t="shared" ref="M39" si="35">SUM(M40:M41)/2</f>
        <v>4.5</v>
      </c>
      <c r="N39" s="79"/>
      <c r="O39" s="79">
        <f>SUM(E39,G39,I39,K39,M39)/5</f>
        <v>3.9</v>
      </c>
      <c r="P39" s="79"/>
      <c r="Q39" s="48"/>
      <c r="S39" s="176"/>
      <c r="T39" s="176"/>
      <c r="U39" s="176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6"/>
    </row>
    <row r="40" spans="2:34" x14ac:dyDescent="0.3">
      <c r="B40" s="47"/>
      <c r="C40" s="32"/>
      <c r="D40" s="33" t="s">
        <v>49</v>
      </c>
      <c r="E40" s="118">
        <v>4</v>
      </c>
      <c r="F40" s="119"/>
      <c r="G40" s="118">
        <v>4</v>
      </c>
      <c r="H40" s="119"/>
      <c r="I40" s="118">
        <v>5</v>
      </c>
      <c r="J40" s="119"/>
      <c r="K40" s="118">
        <v>4</v>
      </c>
      <c r="L40" s="119"/>
      <c r="M40" s="118">
        <v>5</v>
      </c>
      <c r="N40" s="119"/>
      <c r="O40" s="203">
        <f>SUM(E40,G40,I40,K40,M40)/5</f>
        <v>4.4000000000000004</v>
      </c>
      <c r="P40" s="194"/>
      <c r="Q40" s="48"/>
      <c r="S40" s="176"/>
      <c r="T40" s="176"/>
      <c r="U40" s="176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6"/>
    </row>
    <row r="41" spans="2:34" x14ac:dyDescent="0.3">
      <c r="B41" s="47"/>
      <c r="C41" s="32"/>
      <c r="D41" s="33" t="s">
        <v>50</v>
      </c>
      <c r="E41" s="118">
        <v>4</v>
      </c>
      <c r="F41" s="119"/>
      <c r="G41" s="118">
        <v>3</v>
      </c>
      <c r="H41" s="119"/>
      <c r="I41" s="118">
        <v>4</v>
      </c>
      <c r="J41" s="119"/>
      <c r="K41" s="118">
        <v>2</v>
      </c>
      <c r="L41" s="119"/>
      <c r="M41" s="118">
        <v>4</v>
      </c>
      <c r="N41" s="119"/>
      <c r="O41" s="200">
        <f>SUM(E41,G41,I41,K41,M41)/5</f>
        <v>3.4</v>
      </c>
      <c r="P41" s="199"/>
      <c r="Q41" s="48"/>
      <c r="S41" s="176"/>
      <c r="T41" s="176"/>
      <c r="U41" s="176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6"/>
    </row>
    <row r="42" spans="2:34" x14ac:dyDescent="0.3">
      <c r="B42" s="47"/>
      <c r="C42" s="34" t="s">
        <v>7</v>
      </c>
      <c r="D42" s="24"/>
      <c r="E42" s="57">
        <f>SUM(E43:E44)/2</f>
        <v>4</v>
      </c>
      <c r="F42" s="71"/>
      <c r="G42" s="57">
        <f t="shared" ref="G42" si="36">SUM(G43:G44)/2</f>
        <v>4</v>
      </c>
      <c r="H42" s="71"/>
      <c r="I42" s="57">
        <f t="shared" ref="I42" si="37">SUM(I43:I44)/2</f>
        <v>2</v>
      </c>
      <c r="J42" s="71"/>
      <c r="K42" s="57">
        <f t="shared" ref="K42" si="38">SUM(K43:K44)/2</f>
        <v>2</v>
      </c>
      <c r="L42" s="71"/>
      <c r="M42" s="57">
        <f t="shared" ref="M42" si="39">SUM(M43:M44)/2</f>
        <v>4</v>
      </c>
      <c r="N42" s="71"/>
      <c r="O42" s="71">
        <f>SUM(E42,G42,I42,K42,M42)/5</f>
        <v>3.2</v>
      </c>
      <c r="P42" s="71"/>
      <c r="Q42" s="48"/>
      <c r="S42" s="176"/>
      <c r="T42" s="176"/>
      <c r="U42" s="176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6"/>
    </row>
    <row r="43" spans="2:34" x14ac:dyDescent="0.3">
      <c r="B43" s="47"/>
      <c r="C43" s="6"/>
      <c r="D43" s="9" t="s">
        <v>13</v>
      </c>
      <c r="E43" s="101">
        <v>5</v>
      </c>
      <c r="F43" s="114"/>
      <c r="G43" s="101">
        <v>5</v>
      </c>
      <c r="H43" s="114"/>
      <c r="I43" s="123">
        <v>2</v>
      </c>
      <c r="J43" s="114"/>
      <c r="K43" s="101">
        <v>3</v>
      </c>
      <c r="L43" s="114"/>
      <c r="M43" s="101">
        <v>5</v>
      </c>
      <c r="N43" s="114"/>
      <c r="O43" s="204">
        <f>SUM(E43,G43,I43,K43,M43)/5</f>
        <v>4</v>
      </c>
      <c r="P43" s="99"/>
      <c r="Q43" s="48"/>
      <c r="S43" s="176"/>
      <c r="T43" s="176"/>
      <c r="U43" s="176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6"/>
    </row>
    <row r="44" spans="2:34" x14ac:dyDescent="0.3">
      <c r="B44" s="47"/>
      <c r="C44" s="6"/>
      <c r="D44" s="9" t="s">
        <v>14</v>
      </c>
      <c r="E44" s="101">
        <v>3</v>
      </c>
      <c r="F44" s="114"/>
      <c r="G44" s="101">
        <v>3</v>
      </c>
      <c r="H44" s="114"/>
      <c r="I44" s="101">
        <v>2</v>
      </c>
      <c r="J44" s="114"/>
      <c r="K44" s="101">
        <v>1</v>
      </c>
      <c r="L44" s="114"/>
      <c r="M44" s="101">
        <v>3</v>
      </c>
      <c r="N44" s="114"/>
      <c r="O44" s="91">
        <f>SUM(E44,G44,I44,K44,M44)/5</f>
        <v>2.4</v>
      </c>
      <c r="P44" s="100"/>
      <c r="Q44" s="48"/>
      <c r="S44" s="176"/>
      <c r="T44" s="176"/>
      <c r="U44" s="176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6"/>
    </row>
    <row r="45" spans="2:34" x14ac:dyDescent="0.3">
      <c r="B45" s="47"/>
      <c r="C45" s="38" t="s">
        <v>8</v>
      </c>
      <c r="D45" s="39"/>
      <c r="E45" s="82">
        <f>SUM(E46:E47)/2</f>
        <v>3.5</v>
      </c>
      <c r="F45" s="83"/>
      <c r="G45" s="82">
        <f t="shared" ref="G45" si="40">SUM(G46:G47)/2</f>
        <v>4.5</v>
      </c>
      <c r="H45" s="83"/>
      <c r="I45" s="82">
        <f t="shared" ref="I45" si="41">SUM(I46:I47)/2</f>
        <v>4</v>
      </c>
      <c r="J45" s="83"/>
      <c r="K45" s="82">
        <f t="shared" ref="K45" si="42">SUM(K46:K47)/2</f>
        <v>3.5</v>
      </c>
      <c r="L45" s="83"/>
      <c r="M45" s="82">
        <f t="shared" ref="M45" si="43">SUM(M46:M47)/2</f>
        <v>4.5</v>
      </c>
      <c r="N45" s="167"/>
      <c r="O45" s="83">
        <f>SUM(E45,G45,I45,K45,M45)/5</f>
        <v>4</v>
      </c>
      <c r="P45" s="83"/>
      <c r="Q45" s="48"/>
      <c r="S45" s="176"/>
      <c r="T45" s="176"/>
      <c r="U45" s="176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6"/>
    </row>
    <row r="46" spans="2:34" x14ac:dyDescent="0.3">
      <c r="B46" s="47"/>
      <c r="C46" s="37"/>
      <c r="D46" s="49" t="s">
        <v>15</v>
      </c>
      <c r="E46" s="107">
        <v>4</v>
      </c>
      <c r="F46" s="120"/>
      <c r="G46" s="107">
        <v>5</v>
      </c>
      <c r="H46" s="120"/>
      <c r="I46" s="107">
        <v>4</v>
      </c>
      <c r="J46" s="120"/>
      <c r="K46" s="107">
        <v>3</v>
      </c>
      <c r="L46" s="120"/>
      <c r="M46" s="107">
        <v>4</v>
      </c>
      <c r="N46" s="120"/>
      <c r="O46" s="205">
        <f>SUM(E46,G46,I46,K46,M46)/5</f>
        <v>4</v>
      </c>
      <c r="P46" s="195"/>
      <c r="Q46" s="48"/>
      <c r="S46" s="176"/>
      <c r="T46" s="176"/>
      <c r="U46" s="176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6"/>
    </row>
    <row r="47" spans="2:34" x14ac:dyDescent="0.3">
      <c r="B47" s="47"/>
      <c r="C47" s="15"/>
      <c r="D47" s="49" t="s">
        <v>34</v>
      </c>
      <c r="E47" s="121">
        <v>3</v>
      </c>
      <c r="F47" s="122"/>
      <c r="G47" s="121">
        <v>4</v>
      </c>
      <c r="H47" s="122"/>
      <c r="I47" s="121">
        <v>4</v>
      </c>
      <c r="J47" s="122"/>
      <c r="K47" s="121">
        <v>4</v>
      </c>
      <c r="L47" s="122"/>
      <c r="M47" s="121">
        <v>5</v>
      </c>
      <c r="N47" s="122"/>
      <c r="O47" s="201">
        <f>SUM(E47,G47,I47,K47,M47)/5</f>
        <v>4</v>
      </c>
      <c r="P47" s="196"/>
      <c r="Q47" s="48"/>
      <c r="S47" s="176"/>
      <c r="T47" s="176"/>
      <c r="U47" s="176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6"/>
    </row>
    <row r="48" spans="2:34" x14ac:dyDescent="0.3">
      <c r="B48" s="50"/>
      <c r="C48" s="51"/>
      <c r="D48" s="51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3"/>
      <c r="S48" s="176"/>
      <c r="T48" s="176"/>
      <c r="U48" s="176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6"/>
    </row>
    <row r="49" spans="2:34" x14ac:dyDescent="0.3">
      <c r="B49" s="44"/>
      <c r="C49" s="44"/>
      <c r="D49" s="44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44"/>
      <c r="S49" s="176"/>
      <c r="T49" s="176"/>
      <c r="U49" s="176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6"/>
    </row>
    <row r="50" spans="2:34" x14ac:dyDescent="0.3"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</row>
    <row r="51" spans="2:34" x14ac:dyDescent="0.3"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</row>
    <row r="52" spans="2:34" x14ac:dyDescent="0.3">
      <c r="B52" s="40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2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</row>
    <row r="53" spans="2:34" x14ac:dyDescent="0.3">
      <c r="B53" s="43"/>
      <c r="C53" s="44"/>
      <c r="D53" s="17" t="s">
        <v>12</v>
      </c>
      <c r="E53" s="27" t="s">
        <v>37</v>
      </c>
      <c r="F53" s="29" t="s">
        <v>55</v>
      </c>
      <c r="G53" s="27" t="s">
        <v>38</v>
      </c>
      <c r="H53" s="29" t="s">
        <v>56</v>
      </c>
      <c r="I53" s="27" t="s">
        <v>39</v>
      </c>
      <c r="J53" s="29" t="s">
        <v>57</v>
      </c>
      <c r="K53" s="27" t="s">
        <v>53</v>
      </c>
      <c r="L53" s="29" t="s">
        <v>58</v>
      </c>
      <c r="M53" s="27" t="s">
        <v>54</v>
      </c>
      <c r="N53" s="29" t="s">
        <v>62</v>
      </c>
      <c r="O53" s="27" t="s">
        <v>36</v>
      </c>
      <c r="P53" s="29"/>
      <c r="Q53" s="4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</row>
    <row r="54" spans="2:34" x14ac:dyDescent="0.3">
      <c r="B54" s="43"/>
      <c r="C54" s="44"/>
      <c r="D54" s="4" t="s">
        <v>11</v>
      </c>
      <c r="E54" s="2" t="s">
        <v>2</v>
      </c>
      <c r="F54" s="3" t="s">
        <v>3</v>
      </c>
      <c r="G54" s="2" t="s">
        <v>2</v>
      </c>
      <c r="H54" s="3" t="s">
        <v>3</v>
      </c>
      <c r="I54" s="2" t="s">
        <v>2</v>
      </c>
      <c r="J54" s="3" t="s">
        <v>3</v>
      </c>
      <c r="K54" s="2" t="s">
        <v>2</v>
      </c>
      <c r="L54" s="3" t="s">
        <v>3</v>
      </c>
      <c r="M54" s="2" t="s">
        <v>2</v>
      </c>
      <c r="N54" s="3" t="s">
        <v>3</v>
      </c>
      <c r="O54" s="2" t="s">
        <v>2</v>
      </c>
      <c r="P54" s="3" t="s">
        <v>3</v>
      </c>
      <c r="Q54" s="46"/>
      <c r="S54" s="176"/>
      <c r="T54" s="176"/>
      <c r="U54" s="176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6"/>
    </row>
    <row r="55" spans="2:34" x14ac:dyDescent="0.3">
      <c r="B55" s="47"/>
      <c r="C55" s="19" t="s">
        <v>1</v>
      </c>
      <c r="D55" s="45"/>
      <c r="E55" s="1">
        <f>SUM(E56,E62)/2</f>
        <v>4</v>
      </c>
      <c r="F55" s="1">
        <f t="shared" ref="F55:N55" si="44">SUM(F56,F62)/2</f>
        <v>1.5</v>
      </c>
      <c r="G55" s="1">
        <f t="shared" si="44"/>
        <v>3.9333333333333336</v>
      </c>
      <c r="H55" s="1">
        <f t="shared" si="44"/>
        <v>1.1428571428571428</v>
      </c>
      <c r="I55" s="1">
        <f t="shared" si="44"/>
        <v>3.6</v>
      </c>
      <c r="J55" s="1">
        <f t="shared" si="44"/>
        <v>1.8571428571428572</v>
      </c>
      <c r="K55" s="1">
        <f t="shared" si="44"/>
        <v>2.8333333333333335</v>
      </c>
      <c r="L55" s="1">
        <f t="shared" si="44"/>
        <v>3.0714285714285716</v>
      </c>
      <c r="M55" s="1">
        <f t="shared" si="44"/>
        <v>3</v>
      </c>
      <c r="N55" s="1">
        <f>SUM(N56,N62)/2</f>
        <v>2.0714285714285712</v>
      </c>
      <c r="O55" s="1">
        <f t="shared" ref="F55:O55" si="45">SUM(O56,O62)</f>
        <v>6.9466666666666663</v>
      </c>
      <c r="P55" s="1">
        <f>SUM(P56,P62)</f>
        <v>3.8571428571428577</v>
      </c>
      <c r="Q55" s="48">
        <f>SUM(P55,O55)/2</f>
        <v>5.4019047619047615</v>
      </c>
      <c r="S55" s="176"/>
      <c r="T55" s="176"/>
      <c r="U55" s="176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6"/>
    </row>
    <row r="56" spans="2:34" x14ac:dyDescent="0.3">
      <c r="B56" s="47"/>
      <c r="C56" s="23" t="s">
        <v>23</v>
      </c>
      <c r="D56" s="24"/>
      <c r="E56" s="126">
        <f>SUM((E57:E61))/5</f>
        <v>4</v>
      </c>
      <c r="F56" s="126">
        <f>SUM(F59)</f>
        <v>1</v>
      </c>
      <c r="G56" s="126">
        <f t="shared" ref="G56" si="46">SUM((G57:G61))/5</f>
        <v>4.2</v>
      </c>
      <c r="H56" s="126">
        <f t="shared" ref="H56:N56" si="47">SUM(H59)</f>
        <v>1</v>
      </c>
      <c r="I56" s="126">
        <f t="shared" ref="I56" si="48">SUM((I57:I61))/5</f>
        <v>3.2</v>
      </c>
      <c r="J56" s="126">
        <f t="shared" ref="J56:N56" si="49">SUM(J59)</f>
        <v>2</v>
      </c>
      <c r="K56" s="126">
        <f t="shared" ref="K56" si="50">SUM((K57:K61))/5</f>
        <v>4</v>
      </c>
      <c r="L56" s="126">
        <f t="shared" ref="L56:N56" si="51">SUM(L59)</f>
        <v>2</v>
      </c>
      <c r="M56" s="188">
        <f t="shared" ref="M56" si="52">SUM((M57:M61))/5</f>
        <v>2</v>
      </c>
      <c r="N56" s="188">
        <f t="shared" ref="N56" si="53">SUM(N59)</f>
        <v>3</v>
      </c>
      <c r="O56" s="113">
        <f>SUM(E56,G56,I56,K56,M56)/5</f>
        <v>3.4799999999999995</v>
      </c>
      <c r="P56" s="124">
        <f>SUM(F56,H56,J56,L56,N56)/5</f>
        <v>1.8</v>
      </c>
      <c r="Q56" s="48"/>
      <c r="S56" s="176"/>
      <c r="T56" s="176"/>
      <c r="U56" s="176"/>
      <c r="V56" s="177"/>
      <c r="W56" s="177"/>
      <c r="X56" s="180"/>
      <c r="Y56" s="180"/>
      <c r="Z56" s="180"/>
      <c r="AA56" s="180"/>
      <c r="AB56" s="180"/>
      <c r="AC56" s="180"/>
      <c r="AD56" s="180"/>
      <c r="AE56" s="180"/>
      <c r="AF56" s="177"/>
      <c r="AG56" s="177"/>
      <c r="AH56" s="176"/>
    </row>
    <row r="57" spans="2:34" x14ac:dyDescent="0.3">
      <c r="B57" s="47"/>
      <c r="C57" s="22"/>
      <c r="D57" s="56" t="s">
        <v>19</v>
      </c>
      <c r="E57" s="92">
        <v>3</v>
      </c>
      <c r="F57" s="89"/>
      <c r="G57" s="137">
        <v>3</v>
      </c>
      <c r="H57" s="136"/>
      <c r="I57" s="137">
        <v>3</v>
      </c>
      <c r="J57" s="136"/>
      <c r="K57" s="137">
        <v>3</v>
      </c>
      <c r="L57" s="136"/>
      <c r="M57" s="137">
        <v>2</v>
      </c>
      <c r="N57" s="136"/>
      <c r="O57" s="175">
        <f>SUM(E57,G57,I57,K57,M57)/5</f>
        <v>2.8</v>
      </c>
      <c r="P57" s="126"/>
      <c r="Q57" s="48"/>
      <c r="S57" s="176"/>
      <c r="T57" s="176"/>
      <c r="U57" s="176"/>
      <c r="V57" s="177"/>
      <c r="W57" s="177"/>
      <c r="X57" s="180"/>
      <c r="Y57" s="180"/>
      <c r="Z57" s="180"/>
      <c r="AA57" s="180"/>
      <c r="AB57" s="180"/>
      <c r="AC57" s="180"/>
      <c r="AD57" s="180"/>
      <c r="AE57" s="180"/>
      <c r="AF57" s="177"/>
      <c r="AG57" s="177"/>
      <c r="AH57" s="176"/>
    </row>
    <row r="58" spans="2:34" x14ac:dyDescent="0.3">
      <c r="B58" s="47"/>
      <c r="C58" s="22"/>
      <c r="D58" s="56" t="s">
        <v>20</v>
      </c>
      <c r="E58" s="58">
        <v>4</v>
      </c>
      <c r="F58" s="59"/>
      <c r="G58" s="138">
        <v>5</v>
      </c>
      <c r="H58" s="139"/>
      <c r="I58" s="138">
        <v>3</v>
      </c>
      <c r="J58" s="139"/>
      <c r="K58" s="138">
        <v>4</v>
      </c>
      <c r="L58" s="139"/>
      <c r="M58" s="160">
        <v>2</v>
      </c>
      <c r="N58" s="139"/>
      <c r="O58" s="173">
        <f>SUM(E58,G58,I58,K58,M58)/5</f>
        <v>3.6</v>
      </c>
      <c r="P58" s="127"/>
      <c r="Q58" s="48"/>
      <c r="S58" s="176"/>
      <c r="T58" s="176"/>
      <c r="U58" s="176"/>
      <c r="V58" s="177"/>
      <c r="W58" s="177"/>
      <c r="X58" s="180"/>
      <c r="Y58" s="180"/>
      <c r="Z58" s="180"/>
      <c r="AA58" s="180"/>
      <c r="AB58" s="180"/>
      <c r="AC58" s="180"/>
      <c r="AD58" s="180"/>
      <c r="AE58" s="180"/>
      <c r="AF58" s="177"/>
      <c r="AG58" s="177"/>
      <c r="AH58" s="176"/>
    </row>
    <row r="59" spans="2:34" x14ac:dyDescent="0.3">
      <c r="B59" s="47"/>
      <c r="C59" s="22"/>
      <c r="D59" s="56" t="s">
        <v>42</v>
      </c>
      <c r="E59" s="60">
        <f>SUM(6,-(F59))</f>
        <v>5</v>
      </c>
      <c r="F59" s="61">
        <v>1</v>
      </c>
      <c r="G59" s="140">
        <f>SUM(6,-(H59))</f>
        <v>5</v>
      </c>
      <c r="H59" s="141">
        <v>1</v>
      </c>
      <c r="I59" s="140">
        <f>SUM(6,-(J59))</f>
        <v>4</v>
      </c>
      <c r="J59" s="141">
        <v>2</v>
      </c>
      <c r="K59" s="140">
        <f t="shared" ref="K59" si="54">SUM(6,-(L59))</f>
        <v>4</v>
      </c>
      <c r="L59" s="141">
        <v>2</v>
      </c>
      <c r="M59" s="140">
        <f t="shared" ref="M59" si="55">SUM(6,-(N59))</f>
        <v>3</v>
      </c>
      <c r="N59" s="150">
        <v>3</v>
      </c>
      <c r="O59" s="173">
        <f t="shared" ref="O59:O61" si="56">SUM(E59,G59,I59,K59,M59)/5</f>
        <v>4.2</v>
      </c>
      <c r="P59" s="127">
        <f>SUM(F59,H59,J59,L59,N59)/5</f>
        <v>1.8</v>
      </c>
      <c r="Q59" s="48"/>
      <c r="S59" s="176"/>
      <c r="T59" s="176"/>
      <c r="U59" s="176"/>
      <c r="V59" s="177"/>
      <c r="W59" s="177"/>
      <c r="X59" s="180"/>
      <c r="Y59" s="180"/>
      <c r="Z59" s="180"/>
      <c r="AA59" s="180"/>
      <c r="AB59" s="180"/>
      <c r="AC59" s="180"/>
      <c r="AD59" s="180"/>
      <c r="AE59" s="180"/>
      <c r="AF59" s="177"/>
      <c r="AG59" s="177"/>
      <c r="AH59" s="176"/>
    </row>
    <row r="60" spans="2:34" x14ac:dyDescent="0.3">
      <c r="B60" s="47"/>
      <c r="C60" s="22"/>
      <c r="D60" s="56" t="s">
        <v>25</v>
      </c>
      <c r="E60" s="58">
        <v>4</v>
      </c>
      <c r="F60" s="59"/>
      <c r="G60" s="138">
        <v>5</v>
      </c>
      <c r="H60" s="139"/>
      <c r="I60" s="138">
        <v>2</v>
      </c>
      <c r="J60" s="139"/>
      <c r="K60" s="138">
        <v>4</v>
      </c>
      <c r="L60" s="139"/>
      <c r="M60" s="160">
        <v>1</v>
      </c>
      <c r="N60" s="139"/>
      <c r="O60" s="173">
        <f t="shared" si="56"/>
        <v>3.2</v>
      </c>
      <c r="P60" s="127"/>
      <c r="Q60" s="48"/>
      <c r="S60" s="176"/>
      <c r="T60" s="176"/>
      <c r="U60" s="176"/>
      <c r="V60" s="177"/>
      <c r="W60" s="177"/>
      <c r="X60" s="180"/>
      <c r="Y60" s="180"/>
      <c r="Z60" s="180"/>
      <c r="AA60" s="180"/>
      <c r="AB60" s="180"/>
      <c r="AC60" s="180"/>
      <c r="AD60" s="180"/>
      <c r="AE60" s="180"/>
      <c r="AF60" s="177"/>
      <c r="AG60" s="177"/>
      <c r="AH60" s="176"/>
    </row>
    <row r="61" spans="2:34" x14ac:dyDescent="0.3">
      <c r="B61" s="47"/>
      <c r="C61" s="22"/>
      <c r="D61" s="56" t="s">
        <v>30</v>
      </c>
      <c r="E61" s="93">
        <v>4</v>
      </c>
      <c r="F61" s="90"/>
      <c r="G61" s="142">
        <v>3</v>
      </c>
      <c r="H61" s="143"/>
      <c r="I61" s="142">
        <v>4</v>
      </c>
      <c r="J61" s="143"/>
      <c r="K61" s="144">
        <v>5</v>
      </c>
      <c r="L61" s="143"/>
      <c r="M61" s="144">
        <v>2</v>
      </c>
      <c r="N61" s="143"/>
      <c r="O61" s="175">
        <f t="shared" si="56"/>
        <v>3.6</v>
      </c>
      <c r="P61" s="129"/>
      <c r="Q61" s="48"/>
      <c r="S61" s="176"/>
      <c r="T61" s="176"/>
      <c r="U61" s="176"/>
      <c r="V61" s="177"/>
      <c r="W61" s="177"/>
      <c r="X61" s="180"/>
      <c r="Y61" s="180"/>
      <c r="Z61" s="180"/>
      <c r="AA61" s="180"/>
      <c r="AB61" s="180"/>
      <c r="AC61" s="180"/>
      <c r="AD61" s="180"/>
      <c r="AE61" s="180"/>
      <c r="AF61" s="177"/>
      <c r="AG61" s="177"/>
      <c r="AH61" s="176"/>
    </row>
    <row r="62" spans="2:34" x14ac:dyDescent="0.3">
      <c r="B62" s="47"/>
      <c r="C62" s="25" t="s">
        <v>24</v>
      </c>
      <c r="D62" s="26"/>
      <c r="E62" s="132">
        <f>SUM(E63:E72)/3</f>
        <v>4</v>
      </c>
      <c r="F62" s="132">
        <f>SUM(F63:F72)/7</f>
        <v>2</v>
      </c>
      <c r="G62" s="132">
        <f t="shared" ref="G62" si="57">SUM(G63:G72)/3</f>
        <v>3.6666666666666665</v>
      </c>
      <c r="H62" s="132">
        <f t="shared" ref="H62" si="58">SUM(H63:H72)/7</f>
        <v>1.2857142857142858</v>
      </c>
      <c r="I62" s="132">
        <f t="shared" ref="I62" si="59">SUM(I63:I72)/3</f>
        <v>4</v>
      </c>
      <c r="J62" s="132">
        <f t="shared" ref="J62" si="60">SUM(J63:J72)/7</f>
        <v>1.7142857142857142</v>
      </c>
      <c r="K62" s="187">
        <f t="shared" ref="K62" si="61">SUM(K63:K72)/3</f>
        <v>1.6666666666666667</v>
      </c>
      <c r="L62" s="187">
        <f t="shared" ref="L62" si="62">SUM(L63:L72)/7</f>
        <v>4.1428571428571432</v>
      </c>
      <c r="M62" s="132">
        <f t="shared" ref="M62" si="63">SUM(M63:M72)/3</f>
        <v>4</v>
      </c>
      <c r="N62" s="132">
        <f t="shared" ref="N62" si="64">SUM(N63:N72)/7</f>
        <v>1.1428571428571428</v>
      </c>
      <c r="O62" s="115">
        <f>SUM(O63:O72)/3</f>
        <v>3.4666666666666668</v>
      </c>
      <c r="P62" s="115">
        <f>SUM(P63:P72)/7</f>
        <v>2.0571428571428574</v>
      </c>
      <c r="Q62" s="48"/>
      <c r="S62" s="176"/>
      <c r="T62" s="176"/>
      <c r="U62" s="176"/>
      <c r="V62" s="177"/>
      <c r="W62" s="177"/>
      <c r="X62" s="180"/>
      <c r="Y62" s="180"/>
      <c r="Z62" s="180"/>
      <c r="AA62" s="180"/>
      <c r="AB62" s="180"/>
      <c r="AC62" s="180"/>
      <c r="AD62" s="180"/>
      <c r="AE62" s="180"/>
      <c r="AF62" s="177"/>
      <c r="AG62" s="177"/>
      <c r="AH62" s="176"/>
    </row>
    <row r="63" spans="2:34" x14ac:dyDescent="0.3">
      <c r="B63" s="47"/>
      <c r="C63" s="7"/>
      <c r="D63" s="54" t="s">
        <v>16</v>
      </c>
      <c r="E63" s="88"/>
      <c r="F63" s="87">
        <v>2</v>
      </c>
      <c r="G63" s="145"/>
      <c r="H63" s="146">
        <v>1</v>
      </c>
      <c r="I63" s="145"/>
      <c r="J63" s="146">
        <v>1</v>
      </c>
      <c r="K63" s="145"/>
      <c r="L63" s="135">
        <v>4</v>
      </c>
      <c r="M63" s="145"/>
      <c r="N63" s="147">
        <v>1</v>
      </c>
      <c r="O63" s="134"/>
      <c r="P63" s="185">
        <f>SUM(F63,H63,J63,L63,N63)/5</f>
        <v>1.8</v>
      </c>
      <c r="Q63" s="48"/>
      <c r="S63" s="176"/>
      <c r="T63" s="176"/>
      <c r="U63" s="176"/>
      <c r="V63" s="177"/>
      <c r="W63" s="177"/>
      <c r="X63" s="180"/>
      <c r="Y63" s="180"/>
      <c r="Z63" s="180"/>
      <c r="AA63" s="180"/>
      <c r="AB63" s="180"/>
      <c r="AC63" s="180"/>
      <c r="AD63" s="180"/>
      <c r="AE63" s="180"/>
      <c r="AF63" s="177"/>
      <c r="AG63" s="177"/>
      <c r="AH63" s="176"/>
    </row>
    <row r="64" spans="2:34" x14ac:dyDescent="0.3">
      <c r="B64" s="47"/>
      <c r="C64" s="7"/>
      <c r="D64" s="54" t="s">
        <v>18</v>
      </c>
      <c r="E64" s="64">
        <v>4</v>
      </c>
      <c r="F64" s="65"/>
      <c r="G64" s="148">
        <v>4</v>
      </c>
      <c r="H64" s="149"/>
      <c r="I64" s="148">
        <v>3</v>
      </c>
      <c r="J64" s="149"/>
      <c r="K64" s="153">
        <v>1</v>
      </c>
      <c r="L64" s="149"/>
      <c r="M64" s="148">
        <v>4</v>
      </c>
      <c r="N64" s="151"/>
      <c r="O64" s="105">
        <f>SUM(E64,G64,I64,K64,M64)/5</f>
        <v>3.2</v>
      </c>
      <c r="P64" s="130"/>
      <c r="Q64" s="48"/>
      <c r="S64" s="176"/>
      <c r="T64" s="176"/>
      <c r="U64" s="176"/>
      <c r="V64" s="177"/>
      <c r="W64" s="177"/>
      <c r="X64" s="180"/>
      <c r="Y64" s="180"/>
      <c r="Z64" s="180"/>
      <c r="AA64" s="180"/>
      <c r="AB64" s="180"/>
      <c r="AC64" s="180"/>
      <c r="AD64" s="180"/>
      <c r="AE64" s="180"/>
      <c r="AF64" s="177"/>
      <c r="AG64" s="177"/>
      <c r="AH64" s="176"/>
    </row>
    <row r="65" spans="2:34" x14ac:dyDescent="0.3">
      <c r="B65" s="47"/>
      <c r="C65" s="7"/>
      <c r="D65" s="54" t="s">
        <v>52</v>
      </c>
      <c r="E65" s="62"/>
      <c r="F65" s="63">
        <v>1</v>
      </c>
      <c r="G65" s="151"/>
      <c r="H65" s="152">
        <v>1</v>
      </c>
      <c r="I65" s="151"/>
      <c r="J65" s="152">
        <v>3</v>
      </c>
      <c r="K65" s="151"/>
      <c r="L65" s="150">
        <v>5</v>
      </c>
      <c r="M65" s="151"/>
      <c r="N65" s="148">
        <v>1</v>
      </c>
      <c r="O65" s="105"/>
      <c r="P65" s="130">
        <f>SUM(F65,H65,J65,L65,N65)/5</f>
        <v>2.2000000000000002</v>
      </c>
      <c r="Q65" s="48"/>
      <c r="S65" s="176"/>
      <c r="T65" s="176"/>
      <c r="U65" s="176"/>
      <c r="V65" s="177"/>
      <c r="W65" s="177"/>
      <c r="X65" s="180"/>
      <c r="Y65" s="180"/>
      <c r="Z65" s="180"/>
      <c r="AA65" s="180"/>
      <c r="AB65" s="180"/>
      <c r="AC65" s="180"/>
      <c r="AD65" s="180"/>
      <c r="AE65" s="180"/>
      <c r="AF65" s="177"/>
      <c r="AG65" s="177"/>
      <c r="AH65" s="176"/>
    </row>
    <row r="66" spans="2:34" x14ac:dyDescent="0.3">
      <c r="B66" s="47"/>
      <c r="C66" s="7"/>
      <c r="D66" s="54" t="s">
        <v>43</v>
      </c>
      <c r="E66" s="62"/>
      <c r="F66" s="63">
        <v>3</v>
      </c>
      <c r="G66" s="151"/>
      <c r="H66" s="152">
        <v>1</v>
      </c>
      <c r="I66" s="151"/>
      <c r="J66" s="152">
        <v>2</v>
      </c>
      <c r="K66" s="151"/>
      <c r="L66" s="150">
        <v>5</v>
      </c>
      <c r="M66" s="151"/>
      <c r="N66" s="148">
        <v>1</v>
      </c>
      <c r="O66" s="105"/>
      <c r="P66" s="130">
        <f>SUM(F66,H66,J66,L66,N66)/5</f>
        <v>2.4</v>
      </c>
      <c r="Q66" s="48"/>
      <c r="S66" s="176"/>
      <c r="T66" s="176"/>
      <c r="U66" s="176"/>
      <c r="V66" s="177"/>
      <c r="W66" s="177"/>
      <c r="X66" s="180"/>
      <c r="Y66" s="180"/>
      <c r="Z66" s="180"/>
      <c r="AA66" s="180"/>
      <c r="AB66" s="180"/>
      <c r="AC66" s="180"/>
      <c r="AD66" s="180"/>
      <c r="AE66" s="180"/>
      <c r="AF66" s="177"/>
      <c r="AG66" s="177"/>
      <c r="AH66" s="176"/>
    </row>
    <row r="67" spans="2:34" x14ac:dyDescent="0.3">
      <c r="B67" s="47"/>
      <c r="C67" s="7"/>
      <c r="D67" s="54" t="s">
        <v>22</v>
      </c>
      <c r="E67" s="62"/>
      <c r="F67" s="63">
        <v>2</v>
      </c>
      <c r="G67" s="151"/>
      <c r="H67" s="152">
        <v>1</v>
      </c>
      <c r="I67" s="151"/>
      <c r="J67" s="152">
        <v>1</v>
      </c>
      <c r="K67" s="151"/>
      <c r="L67" s="152">
        <v>3</v>
      </c>
      <c r="M67" s="151"/>
      <c r="N67" s="148">
        <v>1</v>
      </c>
      <c r="O67" s="105"/>
      <c r="P67" s="186">
        <f>SUM(F67,H67,J67,L67,N67)/5</f>
        <v>1.6</v>
      </c>
      <c r="Q67" s="48"/>
      <c r="S67" s="176"/>
      <c r="T67" s="176"/>
      <c r="U67" s="176"/>
      <c r="V67" s="177"/>
      <c r="W67" s="177"/>
      <c r="X67" s="180"/>
      <c r="Y67" s="180"/>
      <c r="Z67" s="180"/>
      <c r="AA67" s="180"/>
      <c r="AB67" s="180"/>
      <c r="AC67" s="180"/>
      <c r="AD67" s="180"/>
      <c r="AE67" s="180"/>
      <c r="AF67" s="177"/>
      <c r="AG67" s="177"/>
      <c r="AH67" s="176"/>
    </row>
    <row r="68" spans="2:34" x14ac:dyDescent="0.3">
      <c r="B68" s="47"/>
      <c r="C68" s="7"/>
      <c r="D68" s="54" t="s">
        <v>27</v>
      </c>
      <c r="E68" s="62"/>
      <c r="F68" s="63">
        <v>1</v>
      </c>
      <c r="G68" s="151"/>
      <c r="H68" s="152">
        <v>1</v>
      </c>
      <c r="I68" s="151"/>
      <c r="J68" s="152">
        <v>1</v>
      </c>
      <c r="K68" s="151"/>
      <c r="L68" s="150">
        <v>4</v>
      </c>
      <c r="M68" s="151"/>
      <c r="N68" s="148">
        <v>1</v>
      </c>
      <c r="O68" s="105"/>
      <c r="P68" s="186">
        <f>SUM(F68,H68,J68,L68,N68)/5</f>
        <v>1.6</v>
      </c>
      <c r="Q68" s="48"/>
      <c r="S68" s="176"/>
      <c r="T68" s="176"/>
      <c r="U68" s="176"/>
      <c r="V68" s="177"/>
      <c r="W68" s="177"/>
      <c r="X68" s="180"/>
      <c r="Y68" s="180"/>
      <c r="Z68" s="180"/>
      <c r="AA68" s="180"/>
      <c r="AB68" s="180"/>
      <c r="AC68" s="180"/>
      <c r="AD68" s="180"/>
      <c r="AE68" s="180"/>
      <c r="AF68" s="177"/>
      <c r="AG68" s="177"/>
      <c r="AH68" s="176"/>
    </row>
    <row r="69" spans="2:34" x14ac:dyDescent="0.3">
      <c r="B69" s="47"/>
      <c r="C69" s="7"/>
      <c r="D69" s="54" t="s">
        <v>29</v>
      </c>
      <c r="E69" s="62"/>
      <c r="F69" s="63">
        <v>3</v>
      </c>
      <c r="G69" s="151"/>
      <c r="H69" s="152">
        <v>2</v>
      </c>
      <c r="I69" s="151"/>
      <c r="J69" s="152">
        <v>3</v>
      </c>
      <c r="K69" s="151"/>
      <c r="L69" s="150">
        <v>5</v>
      </c>
      <c r="M69" s="151"/>
      <c r="N69" s="148">
        <v>2</v>
      </c>
      <c r="O69" s="105"/>
      <c r="P69" s="130">
        <f>SUM(F69,H69,J69,L69,N69)/5</f>
        <v>3</v>
      </c>
      <c r="Q69" s="48"/>
      <c r="S69" s="176"/>
      <c r="T69" s="176"/>
      <c r="U69" s="176"/>
      <c r="V69" s="177"/>
      <c r="W69" s="177"/>
      <c r="X69" s="180"/>
      <c r="Y69" s="180"/>
      <c r="Z69" s="180"/>
      <c r="AA69" s="180"/>
      <c r="AB69" s="180"/>
      <c r="AC69" s="180"/>
      <c r="AD69" s="180"/>
      <c r="AE69" s="180"/>
      <c r="AF69" s="177"/>
      <c r="AG69" s="177"/>
      <c r="AH69" s="176"/>
    </row>
    <row r="70" spans="2:34" x14ac:dyDescent="0.3">
      <c r="B70" s="47"/>
      <c r="C70" s="7"/>
      <c r="D70" s="54" t="s">
        <v>31</v>
      </c>
      <c r="E70" s="64">
        <v>4</v>
      </c>
      <c r="F70" s="65"/>
      <c r="G70" s="148">
        <v>3</v>
      </c>
      <c r="H70" s="149"/>
      <c r="I70" s="148">
        <v>4</v>
      </c>
      <c r="J70" s="149"/>
      <c r="K70" s="148">
        <v>3</v>
      </c>
      <c r="L70" s="149"/>
      <c r="M70" s="148">
        <v>4</v>
      </c>
      <c r="N70" s="151"/>
      <c r="O70" s="105">
        <f>SUM(E70,G70,I70,K70,M70)/5</f>
        <v>3.6</v>
      </c>
      <c r="P70" s="130"/>
      <c r="Q70" s="48"/>
      <c r="S70" s="176"/>
      <c r="T70" s="176"/>
      <c r="U70" s="176"/>
      <c r="V70" s="177"/>
      <c r="W70" s="177"/>
      <c r="X70" s="180"/>
      <c r="Y70" s="180"/>
      <c r="Z70" s="180"/>
      <c r="AA70" s="180"/>
      <c r="AB70" s="180"/>
      <c r="AC70" s="180"/>
      <c r="AD70" s="180"/>
      <c r="AE70" s="180"/>
      <c r="AF70" s="177"/>
      <c r="AG70" s="177"/>
      <c r="AH70" s="176"/>
    </row>
    <row r="71" spans="2:34" x14ac:dyDescent="0.3">
      <c r="B71" s="47"/>
      <c r="C71" s="7"/>
      <c r="D71" s="54" t="s">
        <v>32</v>
      </c>
      <c r="E71" s="64">
        <v>4</v>
      </c>
      <c r="F71" s="65"/>
      <c r="G71" s="148">
        <v>4</v>
      </c>
      <c r="H71" s="149"/>
      <c r="I71" s="148">
        <v>5</v>
      </c>
      <c r="J71" s="149"/>
      <c r="K71" s="153">
        <v>1</v>
      </c>
      <c r="L71" s="149"/>
      <c r="M71" s="148">
        <v>4</v>
      </c>
      <c r="N71" s="151"/>
      <c r="O71" s="105">
        <f>SUM(E71,G71,I71,K71,M71)/5</f>
        <v>3.6</v>
      </c>
      <c r="P71" s="130"/>
      <c r="Q71" s="48"/>
      <c r="S71" s="176"/>
      <c r="T71" s="176"/>
      <c r="U71" s="176"/>
      <c r="V71" s="177"/>
      <c r="W71" s="177"/>
      <c r="X71" s="180"/>
      <c r="Y71" s="180"/>
      <c r="Z71" s="180"/>
      <c r="AA71" s="180"/>
      <c r="AB71" s="180"/>
      <c r="AC71" s="180"/>
      <c r="AD71" s="180"/>
      <c r="AE71" s="180"/>
      <c r="AF71" s="177"/>
      <c r="AG71" s="177"/>
      <c r="AH71" s="176"/>
    </row>
    <row r="72" spans="2:34" x14ac:dyDescent="0.3">
      <c r="B72" s="47"/>
      <c r="C72" s="8"/>
      <c r="D72" s="55" t="s">
        <v>33</v>
      </c>
      <c r="E72" s="66"/>
      <c r="F72" s="67">
        <v>2</v>
      </c>
      <c r="G72" s="154"/>
      <c r="H72" s="155">
        <v>2</v>
      </c>
      <c r="I72" s="154"/>
      <c r="J72" s="155">
        <v>1</v>
      </c>
      <c r="K72" s="154"/>
      <c r="L72" s="155">
        <v>3</v>
      </c>
      <c r="M72" s="154"/>
      <c r="N72" s="156">
        <v>1</v>
      </c>
      <c r="O72" s="109"/>
      <c r="P72" s="132">
        <f>SUM(F72,H72,J72,L72,N72)/5</f>
        <v>1.8</v>
      </c>
      <c r="Q72" s="48"/>
      <c r="S72" s="176"/>
      <c r="T72" s="176"/>
      <c r="U72" s="176"/>
      <c r="V72" s="177"/>
      <c r="W72" s="177"/>
      <c r="X72" s="180"/>
      <c r="Y72" s="180"/>
      <c r="Z72" s="180"/>
      <c r="AA72" s="180"/>
      <c r="AB72" s="180"/>
      <c r="AC72" s="180"/>
      <c r="AD72" s="180"/>
      <c r="AE72" s="180"/>
      <c r="AF72" s="177"/>
      <c r="AG72" s="177"/>
      <c r="AH72" s="176"/>
    </row>
    <row r="73" spans="2:34" x14ac:dyDescent="0.3">
      <c r="B73" s="43"/>
      <c r="C73" s="44"/>
      <c r="D73" s="44"/>
      <c r="E73" s="68"/>
      <c r="F73" s="69"/>
      <c r="G73" s="157"/>
      <c r="H73" s="158"/>
      <c r="I73" s="157"/>
      <c r="J73" s="158"/>
      <c r="K73" s="157"/>
      <c r="L73" s="158"/>
      <c r="M73" s="157"/>
      <c r="N73" s="158"/>
      <c r="O73" s="68"/>
      <c r="P73" s="69"/>
      <c r="Q73" s="46"/>
      <c r="S73" s="176"/>
      <c r="T73" s="176"/>
      <c r="U73" s="176"/>
      <c r="V73" s="177"/>
      <c r="W73" s="177"/>
      <c r="X73" s="180"/>
      <c r="Y73" s="180"/>
      <c r="Z73" s="180"/>
      <c r="AA73" s="180"/>
      <c r="AB73" s="180"/>
      <c r="AC73" s="180"/>
      <c r="AD73" s="180"/>
      <c r="AE73" s="180"/>
      <c r="AF73" s="177"/>
      <c r="AG73" s="177"/>
      <c r="AH73" s="176"/>
    </row>
    <row r="74" spans="2:34" x14ac:dyDescent="0.3">
      <c r="B74" s="47"/>
      <c r="C74" s="5" t="s">
        <v>4</v>
      </c>
      <c r="D74" s="27"/>
      <c r="E74" s="70">
        <f>SUM(E75,E78)/2</f>
        <v>4.1666666666666661</v>
      </c>
      <c r="F74" s="70"/>
      <c r="G74" s="70">
        <f t="shared" ref="G74" si="65">SUM(G75,G78)/2</f>
        <v>4.3333333333333339</v>
      </c>
      <c r="H74" s="70"/>
      <c r="I74" s="70">
        <f t="shared" ref="I74" si="66">SUM(I75,I78)/2</f>
        <v>3.416666666666667</v>
      </c>
      <c r="J74" s="70"/>
      <c r="K74" s="70">
        <f t="shared" ref="K74" si="67">SUM(K75,K78)/2</f>
        <v>3.666666666666667</v>
      </c>
      <c r="L74" s="70"/>
      <c r="M74" s="70">
        <f t="shared" ref="M74" si="68">SUM(M75,M78)/2</f>
        <v>2.75</v>
      </c>
      <c r="N74" s="70"/>
      <c r="O74" s="70">
        <f t="shared" ref="O74" si="69">SUM(O75,O78)</f>
        <v>7.3333333333333339</v>
      </c>
      <c r="P74" s="70"/>
      <c r="Q74" s="48"/>
      <c r="S74" s="176"/>
      <c r="T74" s="176"/>
      <c r="U74" s="176"/>
      <c r="V74" s="177"/>
      <c r="W74" s="177"/>
      <c r="X74" s="180"/>
      <c r="Y74" s="180"/>
      <c r="Z74" s="180"/>
      <c r="AA74" s="180"/>
      <c r="AB74" s="180"/>
      <c r="AC74" s="180"/>
      <c r="AD74" s="180"/>
      <c r="AE74" s="180"/>
      <c r="AF74" s="177"/>
      <c r="AG74" s="177"/>
      <c r="AH74" s="176"/>
    </row>
    <row r="75" spans="2:34" x14ac:dyDescent="0.3">
      <c r="B75" s="47"/>
      <c r="C75" s="23" t="s">
        <v>5</v>
      </c>
      <c r="D75" s="24"/>
      <c r="E75" s="71">
        <f>SUM(E76:E77)/2</f>
        <v>4</v>
      </c>
      <c r="F75" s="71"/>
      <c r="G75" s="71">
        <f>SUM(G76:G77)/2</f>
        <v>4</v>
      </c>
      <c r="H75" s="71"/>
      <c r="I75" s="71">
        <f t="shared" ref="I75" si="70">SUM(I76:I77)/2</f>
        <v>3.5</v>
      </c>
      <c r="J75" s="71"/>
      <c r="K75" s="71">
        <f t="shared" ref="K75" si="71">SUM(K76:K77)/2</f>
        <v>4</v>
      </c>
      <c r="L75" s="71"/>
      <c r="M75" s="96">
        <f t="shared" ref="M75" si="72">SUM(M76:M77)/2</f>
        <v>2.5</v>
      </c>
      <c r="N75" s="71"/>
      <c r="O75" s="191">
        <f>SUM(E75,G75,I75,K75,M75)/5</f>
        <v>3.6</v>
      </c>
      <c r="P75" s="71"/>
      <c r="Q75" s="48"/>
      <c r="S75" s="176"/>
      <c r="T75" s="176"/>
      <c r="U75" s="176"/>
      <c r="V75" s="177"/>
      <c r="W75" s="177"/>
      <c r="X75" s="180"/>
      <c r="Y75" s="180"/>
      <c r="Z75" s="180"/>
      <c r="AA75" s="180"/>
      <c r="AB75" s="180"/>
      <c r="AC75" s="180"/>
      <c r="AD75" s="180"/>
      <c r="AE75" s="180"/>
      <c r="AF75" s="177"/>
      <c r="AG75" s="177"/>
      <c r="AH75" s="176"/>
    </row>
    <row r="76" spans="2:34" x14ac:dyDescent="0.3">
      <c r="B76" s="47"/>
      <c r="C76" s="22"/>
      <c r="D76" s="9" t="s">
        <v>17</v>
      </c>
      <c r="E76" s="58">
        <v>5</v>
      </c>
      <c r="F76" s="59"/>
      <c r="G76" s="138">
        <v>3</v>
      </c>
      <c r="H76" s="139"/>
      <c r="I76" s="138">
        <v>4</v>
      </c>
      <c r="J76" s="139"/>
      <c r="K76" s="138">
        <v>3</v>
      </c>
      <c r="L76" s="139"/>
      <c r="M76" s="138">
        <v>4</v>
      </c>
      <c r="N76" s="139"/>
      <c r="O76" s="172">
        <f>SUM(E76,G76,I76,K76,M76)/5</f>
        <v>3.8</v>
      </c>
      <c r="P76" s="71"/>
      <c r="Q76" s="48"/>
      <c r="S76" s="176"/>
      <c r="T76" s="176"/>
      <c r="U76" s="176"/>
      <c r="V76" s="177"/>
      <c r="W76" s="177"/>
      <c r="X76" s="180"/>
      <c r="Y76" s="180"/>
      <c r="Z76" s="180"/>
      <c r="AA76" s="180"/>
      <c r="AB76" s="180"/>
      <c r="AC76" s="180"/>
      <c r="AD76" s="180"/>
      <c r="AE76" s="180"/>
      <c r="AF76" s="177"/>
      <c r="AG76" s="177"/>
      <c r="AH76" s="176"/>
    </row>
    <row r="77" spans="2:34" x14ac:dyDescent="0.3">
      <c r="B77" s="47"/>
      <c r="C77" s="22"/>
      <c r="D77" s="9" t="s">
        <v>44</v>
      </c>
      <c r="E77" s="58">
        <v>3</v>
      </c>
      <c r="F77" s="59"/>
      <c r="G77" s="138">
        <v>5</v>
      </c>
      <c r="H77" s="139"/>
      <c r="I77" s="138">
        <v>3</v>
      </c>
      <c r="J77" s="139"/>
      <c r="K77" s="138">
        <v>5</v>
      </c>
      <c r="L77" s="139"/>
      <c r="M77" s="160">
        <v>1</v>
      </c>
      <c r="N77" s="139"/>
      <c r="O77" s="60">
        <f>SUM(E77,G77,I77,K77,M77)/5</f>
        <v>3.4</v>
      </c>
      <c r="P77" s="71"/>
      <c r="Q77" s="48"/>
      <c r="S77" s="176"/>
      <c r="T77" s="176"/>
      <c r="U77" s="176"/>
      <c r="V77" s="177"/>
      <c r="W77" s="177"/>
      <c r="X77" s="180"/>
      <c r="Y77" s="180"/>
      <c r="Z77" s="180"/>
      <c r="AA77" s="180"/>
      <c r="AB77" s="180"/>
      <c r="AC77" s="180"/>
      <c r="AD77" s="180"/>
      <c r="AE77" s="180"/>
      <c r="AF77" s="177"/>
      <c r="AG77" s="177"/>
      <c r="AH77" s="176"/>
    </row>
    <row r="78" spans="2:34" x14ac:dyDescent="0.3">
      <c r="B78" s="47"/>
      <c r="C78" s="28" t="s">
        <v>6</v>
      </c>
      <c r="D78" s="26"/>
      <c r="E78" s="72">
        <f>SUM(E79:E81)/3</f>
        <v>4.333333333333333</v>
      </c>
      <c r="F78" s="72"/>
      <c r="G78" s="72">
        <f>SUM(G79:G81)/3</f>
        <v>4.666666666666667</v>
      </c>
      <c r="H78" s="72"/>
      <c r="I78" s="72">
        <f t="shared" ref="I78" si="73">SUM(I79:I81)/3</f>
        <v>3.3333333333333335</v>
      </c>
      <c r="J78" s="72"/>
      <c r="K78" s="72">
        <f t="shared" ref="K78" si="74">SUM(K79:K81)/3</f>
        <v>3.3333333333333335</v>
      </c>
      <c r="L78" s="72"/>
      <c r="M78" s="96">
        <f t="shared" ref="M78" si="75">SUM(M79:M81)/3</f>
        <v>3</v>
      </c>
      <c r="N78" s="72"/>
      <c r="O78" s="206">
        <f>SUM(E78,G78,I78,K78,M78)/5</f>
        <v>3.7333333333333334</v>
      </c>
      <c r="P78" s="72"/>
      <c r="Q78" s="48"/>
      <c r="S78" s="176"/>
      <c r="T78" s="176"/>
      <c r="U78" s="176"/>
      <c r="V78" s="177"/>
      <c r="W78" s="177"/>
      <c r="X78" s="180"/>
      <c r="Y78" s="180"/>
      <c r="Z78" s="180"/>
      <c r="AA78" s="180"/>
      <c r="AB78" s="180"/>
      <c r="AC78" s="180"/>
      <c r="AD78" s="180"/>
      <c r="AE78" s="180"/>
      <c r="AF78" s="177"/>
      <c r="AG78" s="177"/>
      <c r="AH78" s="176"/>
    </row>
    <row r="79" spans="2:34" x14ac:dyDescent="0.3">
      <c r="B79" s="47"/>
      <c r="C79" s="20"/>
      <c r="D79" s="10" t="s">
        <v>45</v>
      </c>
      <c r="E79" s="64">
        <v>4</v>
      </c>
      <c r="F79" s="65"/>
      <c r="G79" s="159">
        <v>4</v>
      </c>
      <c r="H79" s="149"/>
      <c r="I79" s="160">
        <v>1</v>
      </c>
      <c r="J79" s="149"/>
      <c r="K79" s="159">
        <v>3</v>
      </c>
      <c r="L79" s="149"/>
      <c r="M79" s="159">
        <v>4</v>
      </c>
      <c r="N79" s="149"/>
      <c r="O79" s="62">
        <f>SUM(E79,G79,I79,K79,M79)/5</f>
        <v>3.2</v>
      </c>
      <c r="P79" s="72"/>
      <c r="Q79" s="48"/>
      <c r="S79" s="176"/>
      <c r="T79" s="176"/>
      <c r="U79" s="176"/>
      <c r="V79" s="177"/>
      <c r="W79" s="177"/>
      <c r="X79" s="180"/>
      <c r="Y79" s="180"/>
      <c r="Z79" s="180"/>
      <c r="AA79" s="180"/>
      <c r="AB79" s="180"/>
      <c r="AC79" s="180"/>
      <c r="AD79" s="180"/>
      <c r="AE79" s="180"/>
      <c r="AF79" s="177"/>
      <c r="AG79" s="177"/>
      <c r="AH79" s="176"/>
    </row>
    <row r="80" spans="2:34" ht="14.4" customHeight="1" x14ac:dyDescent="0.3">
      <c r="B80" s="47"/>
      <c r="C80" s="20"/>
      <c r="D80" s="12" t="s">
        <v>47</v>
      </c>
      <c r="E80" s="64">
        <v>4</v>
      </c>
      <c r="F80" s="65"/>
      <c r="G80" s="159">
        <v>5</v>
      </c>
      <c r="H80" s="149"/>
      <c r="I80" s="159">
        <v>4</v>
      </c>
      <c r="J80" s="149"/>
      <c r="K80" s="159">
        <v>3</v>
      </c>
      <c r="L80" s="149"/>
      <c r="M80" s="160">
        <v>2</v>
      </c>
      <c r="N80" s="149"/>
      <c r="O80" s="171">
        <f>SUM(E80,G80,I80,K80,M80)/5</f>
        <v>3.6</v>
      </c>
      <c r="P80" s="72"/>
      <c r="Q80" s="48"/>
      <c r="S80" s="176"/>
      <c r="T80" s="176"/>
      <c r="U80" s="179"/>
      <c r="V80" s="177"/>
      <c r="W80" s="177"/>
      <c r="X80" s="180"/>
      <c r="Y80" s="180"/>
      <c r="Z80" s="180"/>
      <c r="AA80" s="180"/>
      <c r="AB80" s="180"/>
      <c r="AC80" s="180"/>
      <c r="AD80" s="180"/>
      <c r="AE80" s="180"/>
      <c r="AF80" s="177"/>
      <c r="AG80" s="177"/>
      <c r="AH80" s="176"/>
    </row>
    <row r="81" spans="2:34" ht="14.4" customHeight="1" x14ac:dyDescent="0.3">
      <c r="B81" s="47"/>
      <c r="C81" s="21"/>
      <c r="D81" s="13" t="s">
        <v>48</v>
      </c>
      <c r="E81" s="64">
        <v>5</v>
      </c>
      <c r="F81" s="65"/>
      <c r="G81" s="159">
        <v>5</v>
      </c>
      <c r="H81" s="149"/>
      <c r="I81" s="159">
        <v>5</v>
      </c>
      <c r="J81" s="149"/>
      <c r="K81" s="159">
        <v>4</v>
      </c>
      <c r="L81" s="149"/>
      <c r="M81" s="159">
        <v>3</v>
      </c>
      <c r="N81" s="149"/>
      <c r="O81" s="171">
        <f>SUM(E81,G81,I81,K81,M81)/5</f>
        <v>4.4000000000000004</v>
      </c>
      <c r="P81" s="72"/>
      <c r="Q81" s="48"/>
      <c r="S81" s="176"/>
      <c r="T81" s="176"/>
      <c r="U81" s="179"/>
      <c r="V81" s="177"/>
      <c r="W81" s="177"/>
      <c r="X81" s="180"/>
      <c r="Y81" s="180"/>
      <c r="Z81" s="180"/>
      <c r="AA81" s="180"/>
      <c r="AB81" s="180"/>
      <c r="AC81" s="180"/>
      <c r="AD81" s="180"/>
      <c r="AE81" s="180"/>
      <c r="AF81" s="177"/>
      <c r="AG81" s="177"/>
      <c r="AH81" s="176"/>
    </row>
    <row r="82" spans="2:34" x14ac:dyDescent="0.3">
      <c r="B82" s="43"/>
      <c r="C82" s="44"/>
      <c r="D82" s="44"/>
      <c r="E82" s="2"/>
      <c r="F82" s="3"/>
      <c r="G82" s="189"/>
      <c r="H82" s="190"/>
      <c r="I82" s="189"/>
      <c r="J82" s="190"/>
      <c r="K82" s="189"/>
      <c r="L82" s="190"/>
      <c r="M82" s="189"/>
      <c r="N82" s="190"/>
      <c r="O82" s="2"/>
      <c r="P82" s="192"/>
      <c r="Q82" s="46"/>
      <c r="S82" s="176"/>
      <c r="T82" s="176"/>
      <c r="U82" s="176"/>
      <c r="V82" s="177"/>
      <c r="W82" s="177"/>
      <c r="X82" s="180"/>
      <c r="Y82" s="180"/>
      <c r="Z82" s="180"/>
      <c r="AA82" s="180"/>
      <c r="AB82" s="180"/>
      <c r="AC82" s="180"/>
      <c r="AD82" s="180"/>
      <c r="AE82" s="180"/>
      <c r="AF82" s="181"/>
      <c r="AG82" s="181"/>
      <c r="AH82" s="176"/>
    </row>
    <row r="83" spans="2:34" x14ac:dyDescent="0.3">
      <c r="B83" s="47"/>
      <c r="C83" s="5" t="s">
        <v>10</v>
      </c>
      <c r="D83" s="27"/>
      <c r="E83" s="73">
        <f>SUM(E84,E89,E92,E95)/4</f>
        <v>3.625</v>
      </c>
      <c r="F83" s="70"/>
      <c r="G83" s="73">
        <f t="shared" ref="G83" si="76">SUM(G84,G89,G92,G95)/4</f>
        <v>3</v>
      </c>
      <c r="H83" s="70"/>
      <c r="I83" s="73">
        <f t="shared" ref="I83" si="77">SUM(I84,I89,I92,I95)/4</f>
        <v>3.9375</v>
      </c>
      <c r="J83" s="70"/>
      <c r="K83" s="73">
        <f t="shared" ref="K83" si="78">SUM(K84,K89,K92,K95)/4</f>
        <v>3.75</v>
      </c>
      <c r="L83" s="70"/>
      <c r="M83" s="73">
        <f t="shared" ref="M83" si="79">SUM(M84,M89,M92,M95)/4</f>
        <v>3.0625</v>
      </c>
      <c r="N83" s="70"/>
      <c r="O83" s="73">
        <f>SUM(E83,G83,I83,K83,M83)/5</f>
        <v>3.4750000000000001</v>
      </c>
      <c r="P83" s="70"/>
      <c r="Q83" s="48"/>
      <c r="S83" s="176"/>
      <c r="T83" s="176"/>
      <c r="U83" s="176"/>
      <c r="V83" s="177"/>
      <c r="W83" s="177"/>
      <c r="X83" s="180"/>
      <c r="Y83" s="180"/>
      <c r="Z83" s="180"/>
      <c r="AA83" s="180"/>
      <c r="AB83" s="180"/>
      <c r="AC83" s="180"/>
      <c r="AD83" s="180"/>
      <c r="AE83" s="180"/>
      <c r="AF83" s="177"/>
      <c r="AG83" s="177"/>
      <c r="AH83" s="176"/>
    </row>
    <row r="84" spans="2:34" ht="14.4" customHeight="1" x14ac:dyDescent="0.3">
      <c r="B84" s="47"/>
      <c r="C84" s="30" t="s">
        <v>35</v>
      </c>
      <c r="D84" s="31"/>
      <c r="E84" s="74">
        <f>SUM(E85:E88)/4</f>
        <v>4</v>
      </c>
      <c r="F84" s="75"/>
      <c r="G84" s="202">
        <f t="shared" ref="G84" si="80">SUM(G85:G88)/4</f>
        <v>2.5</v>
      </c>
      <c r="H84" s="75"/>
      <c r="I84" s="74">
        <f t="shared" ref="I84" si="81">SUM(I85:I88)/4</f>
        <v>3.75</v>
      </c>
      <c r="J84" s="75"/>
      <c r="K84" s="74">
        <f t="shared" ref="K84" si="82">SUM(K85:K88)/4</f>
        <v>3</v>
      </c>
      <c r="L84" s="75"/>
      <c r="M84" s="74">
        <f t="shared" ref="M84" si="83">SUM(M85:M88)/4</f>
        <v>2.75</v>
      </c>
      <c r="N84" s="161"/>
      <c r="O84" s="74">
        <f>SUM(E84,G84,I84,K84,M84)/5</f>
        <v>3.2</v>
      </c>
      <c r="P84" s="75"/>
      <c r="Q84" s="48"/>
      <c r="S84" s="176"/>
      <c r="T84" s="176"/>
      <c r="U84" s="179"/>
      <c r="V84" s="177"/>
      <c r="W84" s="177"/>
      <c r="X84" s="180"/>
      <c r="Y84" s="180"/>
      <c r="Z84" s="180"/>
      <c r="AA84" s="180"/>
      <c r="AB84" s="180"/>
      <c r="AC84" s="180"/>
      <c r="AD84" s="180"/>
      <c r="AE84" s="180"/>
      <c r="AF84" s="177"/>
      <c r="AG84" s="177"/>
      <c r="AH84" s="176"/>
    </row>
    <row r="85" spans="2:34" ht="14.4" customHeight="1" x14ac:dyDescent="0.3">
      <c r="B85" s="47"/>
      <c r="C85" s="14"/>
      <c r="D85" s="16" t="s">
        <v>21</v>
      </c>
      <c r="E85" s="76">
        <v>4</v>
      </c>
      <c r="F85" s="77"/>
      <c r="G85" s="162">
        <v>3</v>
      </c>
      <c r="H85" s="163"/>
      <c r="I85" s="162">
        <v>5</v>
      </c>
      <c r="J85" s="163"/>
      <c r="K85" s="162">
        <v>4</v>
      </c>
      <c r="L85" s="163"/>
      <c r="M85" s="162">
        <v>3</v>
      </c>
      <c r="N85" s="163"/>
      <c r="O85" s="94">
        <f>SUM(E85,G85,I85,K85,M85)/5</f>
        <v>3.8</v>
      </c>
      <c r="P85" s="197"/>
      <c r="Q85" s="48"/>
      <c r="S85" s="176"/>
      <c r="T85" s="176"/>
      <c r="U85" s="179"/>
      <c r="V85" s="177"/>
      <c r="W85" s="177"/>
      <c r="X85" s="180"/>
      <c r="Y85" s="180"/>
      <c r="Z85" s="180"/>
      <c r="AA85" s="180"/>
      <c r="AB85" s="180"/>
      <c r="AC85" s="180"/>
      <c r="AD85" s="180"/>
      <c r="AE85" s="180"/>
      <c r="AF85" s="177"/>
      <c r="AG85" s="181"/>
      <c r="AH85" s="176"/>
    </row>
    <row r="86" spans="2:34" ht="14.4" customHeight="1" x14ac:dyDescent="0.3">
      <c r="B86" s="47"/>
      <c r="C86" s="14"/>
      <c r="D86" s="98" t="s">
        <v>46</v>
      </c>
      <c r="E86" s="76">
        <v>5</v>
      </c>
      <c r="F86" s="77"/>
      <c r="G86" s="162">
        <v>3</v>
      </c>
      <c r="H86" s="163"/>
      <c r="I86" s="162">
        <v>4</v>
      </c>
      <c r="J86" s="163"/>
      <c r="K86" s="164">
        <v>1</v>
      </c>
      <c r="L86" s="163"/>
      <c r="M86" s="164">
        <v>1</v>
      </c>
      <c r="N86" s="163"/>
      <c r="O86" s="97">
        <f>SUM(E86,G86,I86,K86,M86)/5</f>
        <v>2.8</v>
      </c>
      <c r="P86" s="193"/>
      <c r="Q86" s="48"/>
      <c r="S86" s="176"/>
      <c r="T86" s="176"/>
      <c r="U86" s="179"/>
      <c r="V86" s="177"/>
      <c r="W86" s="177"/>
      <c r="X86" s="180"/>
      <c r="Y86" s="180"/>
      <c r="Z86" s="180"/>
      <c r="AA86" s="180"/>
      <c r="AB86" s="180"/>
      <c r="AC86" s="180"/>
      <c r="AD86" s="180"/>
      <c r="AE86" s="180"/>
      <c r="AF86" s="177"/>
      <c r="AG86" s="181"/>
      <c r="AH86" s="176"/>
    </row>
    <row r="87" spans="2:34" ht="14.4" customHeight="1" x14ac:dyDescent="0.3">
      <c r="B87" s="47"/>
      <c r="C87" s="14"/>
      <c r="D87" s="16" t="s">
        <v>26</v>
      </c>
      <c r="E87" s="76">
        <v>3</v>
      </c>
      <c r="F87" s="77"/>
      <c r="G87" s="160">
        <v>1</v>
      </c>
      <c r="H87" s="163"/>
      <c r="I87" s="162">
        <v>2</v>
      </c>
      <c r="J87" s="163"/>
      <c r="K87" s="162">
        <v>3</v>
      </c>
      <c r="L87" s="163"/>
      <c r="M87" s="162">
        <v>3</v>
      </c>
      <c r="N87" s="163"/>
      <c r="O87" s="94">
        <f>SUM(E87,G87,I87,K87,M87)/5</f>
        <v>2.4</v>
      </c>
      <c r="P87" s="193"/>
      <c r="Q87" s="48"/>
      <c r="S87" s="176"/>
      <c r="T87" s="176"/>
      <c r="U87" s="179"/>
      <c r="V87" s="177"/>
      <c r="W87" s="177"/>
      <c r="X87" s="180"/>
      <c r="Y87" s="180"/>
      <c r="Z87" s="180"/>
      <c r="AA87" s="180"/>
      <c r="AB87" s="180"/>
      <c r="AC87" s="180"/>
      <c r="AD87" s="180"/>
      <c r="AE87" s="180"/>
      <c r="AF87" s="177"/>
      <c r="AG87" s="181"/>
      <c r="AH87" s="176"/>
    </row>
    <row r="88" spans="2:34" ht="14.4" customHeight="1" x14ac:dyDescent="0.3">
      <c r="B88" s="47"/>
      <c r="C88" s="14"/>
      <c r="D88" s="16" t="s">
        <v>28</v>
      </c>
      <c r="E88" s="76">
        <v>4</v>
      </c>
      <c r="F88" s="77"/>
      <c r="G88" s="162">
        <v>3</v>
      </c>
      <c r="H88" s="163"/>
      <c r="I88" s="162">
        <v>4</v>
      </c>
      <c r="J88" s="163"/>
      <c r="K88" s="162">
        <v>4</v>
      </c>
      <c r="L88" s="163"/>
      <c r="M88" s="162">
        <v>4</v>
      </c>
      <c r="N88" s="163"/>
      <c r="O88" s="94">
        <f>SUM(E88,G88,I88,K88,M88)/5</f>
        <v>3.8</v>
      </c>
      <c r="P88" s="198"/>
      <c r="Q88" s="48"/>
      <c r="S88" s="176"/>
      <c r="T88" s="176"/>
      <c r="U88" s="179"/>
      <c r="V88" s="177"/>
      <c r="W88" s="177"/>
      <c r="X88" s="180"/>
      <c r="Y88" s="180"/>
      <c r="Z88" s="180"/>
      <c r="AA88" s="180"/>
      <c r="AB88" s="180"/>
      <c r="AC88" s="180"/>
      <c r="AD88" s="180"/>
      <c r="AE88" s="180"/>
      <c r="AF88" s="177"/>
      <c r="AG88" s="181"/>
      <c r="AH88" s="176"/>
    </row>
    <row r="89" spans="2:34" x14ac:dyDescent="0.3">
      <c r="B89" s="47"/>
      <c r="C89" s="35" t="s">
        <v>9</v>
      </c>
      <c r="D89" s="36"/>
      <c r="E89" s="78">
        <f>SUM(E90:E91)/2</f>
        <v>4</v>
      </c>
      <c r="F89" s="79"/>
      <c r="G89" s="202">
        <f t="shared" ref="G89" si="84">SUM(G90:G91)/2</f>
        <v>1.5</v>
      </c>
      <c r="H89" s="79"/>
      <c r="I89" s="78">
        <f t="shared" ref="I89" si="85">SUM(I90:I91)/2</f>
        <v>4.5</v>
      </c>
      <c r="J89" s="79"/>
      <c r="K89" s="78">
        <f t="shared" ref="K89" si="86">SUM(K90:K91)/2</f>
        <v>4</v>
      </c>
      <c r="L89" s="79"/>
      <c r="M89" s="78">
        <f t="shared" ref="M89" si="87">SUM(M90:M91)/2</f>
        <v>2.5</v>
      </c>
      <c r="N89" s="79"/>
      <c r="O89" s="79">
        <f>SUM(E89,G89,I89,K89,M89)/5</f>
        <v>3.3</v>
      </c>
      <c r="P89" s="79"/>
      <c r="Q89" s="48"/>
      <c r="S89" s="176"/>
      <c r="T89" s="176"/>
      <c r="U89" s="176"/>
      <c r="V89" s="177"/>
      <c r="W89" s="177"/>
      <c r="X89" s="180"/>
      <c r="Y89" s="180"/>
      <c r="Z89" s="180"/>
      <c r="AA89" s="180"/>
      <c r="AB89" s="180"/>
      <c r="AC89" s="180"/>
      <c r="AD89" s="180"/>
      <c r="AE89" s="180"/>
      <c r="AF89" s="177"/>
      <c r="AG89" s="177"/>
      <c r="AH89" s="176"/>
    </row>
    <row r="90" spans="2:34" x14ac:dyDescent="0.3">
      <c r="B90" s="47"/>
      <c r="C90" s="32"/>
      <c r="D90" s="33" t="s">
        <v>49</v>
      </c>
      <c r="E90" s="80">
        <v>5</v>
      </c>
      <c r="F90" s="81"/>
      <c r="G90" s="160">
        <v>2</v>
      </c>
      <c r="H90" s="166"/>
      <c r="I90" s="165">
        <v>4</v>
      </c>
      <c r="J90" s="166"/>
      <c r="K90" s="165">
        <v>4</v>
      </c>
      <c r="L90" s="166"/>
      <c r="M90" s="160">
        <v>2</v>
      </c>
      <c r="N90" s="166"/>
      <c r="O90" s="203">
        <f>SUM(E90,G90,I90,K90,M90)/5</f>
        <v>3.4</v>
      </c>
      <c r="P90" s="194"/>
      <c r="Q90" s="48"/>
      <c r="S90" s="176"/>
      <c r="T90" s="176"/>
      <c r="U90" s="176"/>
      <c r="V90" s="177"/>
      <c r="W90" s="177"/>
      <c r="X90" s="180"/>
      <c r="Y90" s="180"/>
      <c r="Z90" s="180"/>
      <c r="AA90" s="180"/>
      <c r="AB90" s="180"/>
      <c r="AC90" s="180"/>
      <c r="AD90" s="180"/>
      <c r="AE90" s="180"/>
      <c r="AF90" s="177"/>
      <c r="AG90" s="181"/>
      <c r="AH90" s="176"/>
    </row>
    <row r="91" spans="2:34" x14ac:dyDescent="0.3">
      <c r="B91" s="47"/>
      <c r="C91" s="32"/>
      <c r="D91" s="33" t="s">
        <v>50</v>
      </c>
      <c r="E91" s="80">
        <v>3</v>
      </c>
      <c r="F91" s="81"/>
      <c r="G91" s="160">
        <v>1</v>
      </c>
      <c r="H91" s="166"/>
      <c r="I91" s="160">
        <v>5</v>
      </c>
      <c r="J91" s="166"/>
      <c r="K91" s="165">
        <v>4</v>
      </c>
      <c r="L91" s="166"/>
      <c r="M91" s="165">
        <v>3</v>
      </c>
      <c r="N91" s="166"/>
      <c r="O91" s="200">
        <f>SUM(E91,G91,I91,K91,M91)/5</f>
        <v>3.2</v>
      </c>
      <c r="P91" s="199"/>
      <c r="Q91" s="48"/>
      <c r="S91" s="176"/>
      <c r="T91" s="176"/>
      <c r="U91" s="176"/>
      <c r="V91" s="177"/>
      <c r="W91" s="177"/>
      <c r="X91" s="180"/>
      <c r="Y91" s="180"/>
      <c r="Z91" s="180"/>
      <c r="AA91" s="180"/>
      <c r="AB91" s="180"/>
      <c r="AC91" s="180"/>
      <c r="AD91" s="180"/>
      <c r="AE91" s="180"/>
      <c r="AF91" s="177"/>
      <c r="AG91" s="181"/>
      <c r="AH91" s="176"/>
    </row>
    <row r="92" spans="2:34" x14ac:dyDescent="0.3">
      <c r="B92" s="47"/>
      <c r="C92" s="34" t="s">
        <v>7</v>
      </c>
      <c r="D92" s="24"/>
      <c r="E92" s="57">
        <f>SUM(E93:E94)/2</f>
        <v>3</v>
      </c>
      <c r="F92" s="71"/>
      <c r="G92" s="57">
        <f t="shared" ref="G92" si="88">SUM(G93:G94)/2</f>
        <v>4.5</v>
      </c>
      <c r="H92" s="71"/>
      <c r="I92" s="57">
        <f t="shared" ref="I92" si="89">SUM(I93:I94)/2</f>
        <v>3.5</v>
      </c>
      <c r="J92" s="71"/>
      <c r="K92" s="57">
        <f t="shared" ref="K92" si="90">SUM(K93:K94)/2</f>
        <v>3.5</v>
      </c>
      <c r="L92" s="71"/>
      <c r="M92" s="57">
        <f t="shared" ref="M92" si="91">SUM(M93:M94)/2</f>
        <v>3.5</v>
      </c>
      <c r="N92" s="71"/>
      <c r="O92" s="71">
        <f>SUM(E92,G92,I92,K92,M92)/5</f>
        <v>3.6</v>
      </c>
      <c r="P92" s="71"/>
      <c r="Q92" s="48"/>
      <c r="S92" s="176"/>
      <c r="T92" s="176"/>
      <c r="U92" s="176"/>
      <c r="V92" s="177"/>
      <c r="W92" s="177"/>
      <c r="X92" s="180"/>
      <c r="Y92" s="180"/>
      <c r="Z92" s="180"/>
      <c r="AA92" s="180"/>
      <c r="AB92" s="180"/>
      <c r="AC92" s="180"/>
      <c r="AD92" s="180"/>
      <c r="AE92" s="180"/>
      <c r="AF92" s="177"/>
      <c r="AG92" s="177"/>
      <c r="AH92" s="176"/>
    </row>
    <row r="93" spans="2:34" x14ac:dyDescent="0.3">
      <c r="B93" s="47"/>
      <c r="C93" s="6"/>
      <c r="D93" s="9" t="s">
        <v>13</v>
      </c>
      <c r="E93" s="58">
        <v>5</v>
      </c>
      <c r="F93" s="59"/>
      <c r="G93" s="138">
        <v>5</v>
      </c>
      <c r="H93" s="139"/>
      <c r="I93" s="138">
        <v>4</v>
      </c>
      <c r="J93" s="139"/>
      <c r="K93" s="138">
        <v>5</v>
      </c>
      <c r="L93" s="139"/>
      <c r="M93" s="138">
        <v>5</v>
      </c>
      <c r="N93" s="139"/>
      <c r="O93" s="204">
        <f>SUM(E93,G93,I93,K93,M93)/5</f>
        <v>4.8</v>
      </c>
      <c r="P93" s="99"/>
      <c r="Q93" s="48"/>
      <c r="S93" s="176"/>
      <c r="T93" s="176"/>
      <c r="U93" s="176"/>
      <c r="V93" s="177"/>
      <c r="W93" s="177"/>
      <c r="X93" s="180"/>
      <c r="Y93" s="180"/>
      <c r="Z93" s="180"/>
      <c r="AA93" s="180"/>
      <c r="AB93" s="180"/>
      <c r="AC93" s="180"/>
      <c r="AD93" s="180"/>
      <c r="AE93" s="180"/>
      <c r="AF93" s="177"/>
      <c r="AG93" s="181"/>
      <c r="AH93" s="176"/>
    </row>
    <row r="94" spans="2:34" x14ac:dyDescent="0.3">
      <c r="B94" s="47"/>
      <c r="C94" s="6"/>
      <c r="D94" s="9" t="s">
        <v>14</v>
      </c>
      <c r="E94" s="95">
        <v>1</v>
      </c>
      <c r="F94" s="59"/>
      <c r="G94" s="138">
        <v>4</v>
      </c>
      <c r="H94" s="139"/>
      <c r="I94" s="138">
        <v>3</v>
      </c>
      <c r="J94" s="139"/>
      <c r="K94" s="138">
        <v>2</v>
      </c>
      <c r="L94" s="139"/>
      <c r="M94" s="138">
        <v>2</v>
      </c>
      <c r="N94" s="139"/>
      <c r="O94" s="91">
        <f>SUM(E94,G94,I94,K94,M94)/5</f>
        <v>2.4</v>
      </c>
      <c r="P94" s="100"/>
      <c r="Q94" s="48"/>
      <c r="S94" s="176"/>
      <c r="T94" s="176"/>
      <c r="U94" s="176"/>
      <c r="V94" s="177"/>
      <c r="W94" s="177"/>
      <c r="X94" s="180"/>
      <c r="Y94" s="180"/>
      <c r="Z94" s="180"/>
      <c r="AA94" s="180"/>
      <c r="AB94" s="180"/>
      <c r="AC94" s="180"/>
      <c r="AD94" s="180"/>
      <c r="AE94" s="180"/>
      <c r="AF94" s="177"/>
      <c r="AG94" s="181"/>
      <c r="AH94" s="176"/>
    </row>
    <row r="95" spans="2:34" x14ac:dyDescent="0.3">
      <c r="B95" s="47"/>
      <c r="C95" s="38" t="s">
        <v>8</v>
      </c>
      <c r="D95" s="39"/>
      <c r="E95" s="82">
        <f>SUM(E96:E97)/2</f>
        <v>3.5</v>
      </c>
      <c r="F95" s="83"/>
      <c r="G95" s="82">
        <f t="shared" ref="G95" si="92">SUM(G96:G97)/2</f>
        <v>3.5</v>
      </c>
      <c r="H95" s="83"/>
      <c r="I95" s="82">
        <f t="shared" ref="I95" si="93">SUM(I96:I97)/2</f>
        <v>4</v>
      </c>
      <c r="J95" s="83"/>
      <c r="K95" s="82">
        <f t="shared" ref="K95" si="94">SUM(K96:K97)/2</f>
        <v>4.5</v>
      </c>
      <c r="L95" s="83"/>
      <c r="M95" s="82">
        <f t="shared" ref="M95" si="95">SUM(M96:M97)/2</f>
        <v>3.5</v>
      </c>
      <c r="N95" s="167"/>
      <c r="O95" s="83">
        <f>SUM(E95,G95,I95,K95,M95)/5</f>
        <v>3.8</v>
      </c>
      <c r="P95" s="83"/>
      <c r="Q95" s="48"/>
      <c r="S95" s="176"/>
      <c r="T95" s="176"/>
      <c r="U95" s="176"/>
      <c r="V95" s="177"/>
      <c r="W95" s="177"/>
      <c r="X95" s="180"/>
      <c r="Y95" s="180"/>
      <c r="Z95" s="180"/>
      <c r="AA95" s="180"/>
      <c r="AB95" s="180"/>
      <c r="AC95" s="180"/>
      <c r="AD95" s="180"/>
      <c r="AE95" s="180"/>
      <c r="AF95" s="177"/>
      <c r="AG95" s="177"/>
      <c r="AH95" s="176"/>
    </row>
    <row r="96" spans="2:34" x14ac:dyDescent="0.3">
      <c r="B96" s="47"/>
      <c r="C96" s="37"/>
      <c r="D96" s="49" t="s">
        <v>15</v>
      </c>
      <c r="E96" s="64">
        <v>3</v>
      </c>
      <c r="F96" s="84"/>
      <c r="G96" s="159">
        <v>2</v>
      </c>
      <c r="H96" s="168"/>
      <c r="I96" s="159">
        <v>4</v>
      </c>
      <c r="J96" s="168"/>
      <c r="K96" s="159">
        <v>5</v>
      </c>
      <c r="L96" s="168"/>
      <c r="M96" s="159">
        <v>3</v>
      </c>
      <c r="N96" s="168"/>
      <c r="O96" s="205">
        <f>SUM(E96,G96,I96,K96,M96)/5</f>
        <v>3.4</v>
      </c>
      <c r="P96" s="195"/>
      <c r="Q96" s="48"/>
      <c r="S96" s="176"/>
      <c r="T96" s="176"/>
      <c r="U96" s="176"/>
      <c r="V96" s="177"/>
      <c r="W96" s="177"/>
      <c r="X96" s="180"/>
      <c r="Y96" s="180"/>
      <c r="Z96" s="180"/>
      <c r="AA96" s="180"/>
      <c r="AB96" s="180"/>
      <c r="AC96" s="180"/>
      <c r="AD96" s="180"/>
      <c r="AE96" s="180"/>
      <c r="AF96" s="177"/>
      <c r="AG96" s="181"/>
      <c r="AH96" s="176"/>
    </row>
    <row r="97" spans="2:34" x14ac:dyDescent="0.3">
      <c r="B97" s="47"/>
      <c r="C97" s="15"/>
      <c r="D97" s="49" t="s">
        <v>34</v>
      </c>
      <c r="E97" s="85">
        <v>4</v>
      </c>
      <c r="F97" s="86"/>
      <c r="G97" s="169">
        <v>5</v>
      </c>
      <c r="H97" s="170"/>
      <c r="I97" s="169">
        <v>4</v>
      </c>
      <c r="J97" s="170"/>
      <c r="K97" s="169">
        <v>4</v>
      </c>
      <c r="L97" s="170"/>
      <c r="M97" s="169">
        <v>4</v>
      </c>
      <c r="N97" s="170"/>
      <c r="O97" s="201">
        <f>SUM(E97,G97,I97,K97,M97)/5</f>
        <v>4.2</v>
      </c>
      <c r="P97" s="196"/>
      <c r="Q97" s="48"/>
      <c r="S97" s="176"/>
      <c r="T97" s="176"/>
      <c r="U97" s="176"/>
      <c r="V97" s="177"/>
      <c r="W97" s="177"/>
      <c r="X97" s="180"/>
      <c r="Y97" s="180"/>
      <c r="Z97" s="180"/>
      <c r="AA97" s="180"/>
      <c r="AB97" s="180"/>
      <c r="AC97" s="180"/>
      <c r="AD97" s="180"/>
      <c r="AE97" s="180"/>
      <c r="AF97" s="177"/>
      <c r="AG97" s="181"/>
      <c r="AH97" s="176"/>
    </row>
    <row r="98" spans="2:34" x14ac:dyDescent="0.3">
      <c r="B98" s="50"/>
      <c r="C98" s="51"/>
      <c r="D98" s="51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3"/>
      <c r="S98" s="176"/>
      <c r="T98" s="176"/>
      <c r="U98" s="176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6"/>
    </row>
    <row r="102" spans="2:34" x14ac:dyDescent="0.3">
      <c r="C102" s="23" t="s">
        <v>5</v>
      </c>
      <c r="D102" s="24"/>
      <c r="E102" s="71">
        <f>SUM(E103:E105)/3</f>
        <v>3.6666666666666665</v>
      </c>
      <c r="F102" s="71"/>
      <c r="G102" s="71">
        <f t="shared" ref="G102" si="96">SUM(G103:G105)/3</f>
        <v>2.3333333333333335</v>
      </c>
      <c r="H102" s="71"/>
      <c r="I102" s="71">
        <f t="shared" ref="I102" si="97">SUM(I103:I105)/3</f>
        <v>4.333333333333333</v>
      </c>
      <c r="J102" s="71"/>
      <c r="K102" s="71">
        <f t="shared" ref="K102" si="98">SUM(K103:K105)/3</f>
        <v>4.333333333333333</v>
      </c>
      <c r="L102" s="71"/>
      <c r="M102" s="71">
        <f t="shared" ref="M102" si="99">SUM(M103:M105)/3</f>
        <v>4.666666666666667</v>
      </c>
      <c r="N102" s="71"/>
      <c r="O102" s="191">
        <f>SUM(E102,G102,I102,K102,M102)/5</f>
        <v>3.8666666666666663</v>
      </c>
    </row>
    <row r="103" spans="2:34" x14ac:dyDescent="0.3">
      <c r="C103" s="22"/>
      <c r="D103" s="9" t="s">
        <v>17</v>
      </c>
      <c r="E103" s="101">
        <v>4</v>
      </c>
      <c r="F103" s="114"/>
      <c r="G103" s="101">
        <v>5</v>
      </c>
      <c r="H103" s="114"/>
      <c r="I103" s="101">
        <v>5</v>
      </c>
      <c r="J103" s="114"/>
      <c r="K103" s="101">
        <v>5</v>
      </c>
      <c r="L103" s="114"/>
      <c r="M103" s="101">
        <v>4</v>
      </c>
      <c r="N103" s="114"/>
      <c r="O103" s="172">
        <f>SUM(E103,G103,I103,K103,M103)/5</f>
        <v>4.5999999999999996</v>
      </c>
    </row>
    <row r="104" spans="2:34" x14ac:dyDescent="0.3">
      <c r="C104" s="22"/>
      <c r="D104" s="9" t="s">
        <v>44</v>
      </c>
      <c r="E104" s="101">
        <v>3</v>
      </c>
      <c r="F104" s="114"/>
      <c r="G104" s="123">
        <v>1</v>
      </c>
      <c r="H104" s="114"/>
      <c r="I104" s="101">
        <v>4</v>
      </c>
      <c r="J104" s="114"/>
      <c r="K104" s="101">
        <v>5</v>
      </c>
      <c r="L104" s="114"/>
      <c r="M104" s="101">
        <v>5</v>
      </c>
      <c r="N104" s="114"/>
      <c r="O104" s="60">
        <f>SUM(E104,G104,I104,K104,M104)/5</f>
        <v>3.6</v>
      </c>
    </row>
    <row r="105" spans="2:34" x14ac:dyDescent="0.3">
      <c r="C105" s="14"/>
      <c r="D105" s="16" t="s">
        <v>28</v>
      </c>
      <c r="E105" s="116">
        <v>4</v>
      </c>
      <c r="F105" s="117"/>
      <c r="G105" s="123">
        <v>1</v>
      </c>
      <c r="H105" s="117"/>
      <c r="I105" s="116">
        <v>4</v>
      </c>
      <c r="J105" s="117"/>
      <c r="K105" s="116">
        <v>3</v>
      </c>
      <c r="L105" s="117"/>
      <c r="M105" s="123">
        <v>5</v>
      </c>
      <c r="N105" s="117"/>
      <c r="O105" s="94">
        <f>SUM(E105,G105,I105,K105,M105)/5</f>
        <v>3.4</v>
      </c>
    </row>
    <row r="107" spans="2:34" x14ac:dyDescent="0.3">
      <c r="C107" s="23" t="s">
        <v>5</v>
      </c>
      <c r="D107" s="24"/>
      <c r="E107" s="71">
        <f>SUM(E108:E110)/3</f>
        <v>4</v>
      </c>
      <c r="F107" s="71"/>
      <c r="G107" s="71">
        <f>SUM(G108:G110)/3</f>
        <v>3.6666666666666665</v>
      </c>
      <c r="H107" s="71"/>
      <c r="I107" s="71">
        <f>SUM(I108:I110)/3</f>
        <v>3.6666666666666665</v>
      </c>
      <c r="J107" s="71"/>
      <c r="K107" s="71">
        <f>SUM(K108:K110)/3</f>
        <v>4</v>
      </c>
      <c r="L107" s="71"/>
      <c r="M107" s="71">
        <f>SUM(M108:M110)/3</f>
        <v>3</v>
      </c>
      <c r="N107" s="71"/>
      <c r="O107" s="191">
        <f>SUM(E107,G107,I107,K107,M107)/5</f>
        <v>3.6666666666666665</v>
      </c>
    </row>
    <row r="108" spans="2:34" x14ac:dyDescent="0.3">
      <c r="C108" s="22"/>
      <c r="D108" s="9" t="s">
        <v>17</v>
      </c>
      <c r="E108" s="58">
        <v>5</v>
      </c>
      <c r="F108" s="59"/>
      <c r="G108" s="138">
        <v>3</v>
      </c>
      <c r="H108" s="139"/>
      <c r="I108" s="138">
        <v>4</v>
      </c>
      <c r="J108" s="139"/>
      <c r="K108" s="138">
        <v>3</v>
      </c>
      <c r="L108" s="139"/>
      <c r="M108" s="138">
        <v>4</v>
      </c>
      <c r="N108" s="139"/>
      <c r="O108" s="172">
        <f>SUM(E108,G108,I108,K108,M108)/5</f>
        <v>3.8</v>
      </c>
    </row>
    <row r="109" spans="2:34" x14ac:dyDescent="0.3">
      <c r="C109" s="22"/>
      <c r="D109" s="9" t="s">
        <v>44</v>
      </c>
      <c r="E109" s="58">
        <v>3</v>
      </c>
      <c r="F109" s="59"/>
      <c r="G109" s="138">
        <v>5</v>
      </c>
      <c r="H109" s="139"/>
      <c r="I109" s="138">
        <v>3</v>
      </c>
      <c r="J109" s="139"/>
      <c r="K109" s="138">
        <v>5</v>
      </c>
      <c r="L109" s="139"/>
      <c r="M109" s="160">
        <v>1</v>
      </c>
      <c r="N109" s="139"/>
      <c r="O109" s="60">
        <f>SUM(E109,G109,I109,K109,M109)/5</f>
        <v>3.4</v>
      </c>
    </row>
    <row r="110" spans="2:34" x14ac:dyDescent="0.3">
      <c r="C110" s="14"/>
      <c r="D110" s="16" t="s">
        <v>28</v>
      </c>
      <c r="E110" s="76">
        <v>4</v>
      </c>
      <c r="F110" s="77"/>
      <c r="G110" s="162">
        <v>3</v>
      </c>
      <c r="H110" s="163"/>
      <c r="I110" s="162">
        <v>4</v>
      </c>
      <c r="J110" s="163"/>
      <c r="K110" s="162">
        <v>4</v>
      </c>
      <c r="L110" s="163"/>
      <c r="M110" s="162">
        <v>4</v>
      </c>
      <c r="N110" s="163"/>
      <c r="O110" s="94">
        <f>SUM(E110,G110,I110,K110,M110)/5</f>
        <v>3.8</v>
      </c>
    </row>
    <row r="113" spans="2:17" x14ac:dyDescent="0.3">
      <c r="B113" s="40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2"/>
    </row>
    <row r="114" spans="2:17" x14ac:dyDescent="0.3">
      <c r="B114" s="43"/>
      <c r="C114" s="44"/>
      <c r="D114" s="17" t="s">
        <v>67</v>
      </c>
      <c r="E114" s="27" t="s">
        <v>37</v>
      </c>
      <c r="F114" s="29" t="s">
        <v>55</v>
      </c>
      <c r="G114" s="27" t="s">
        <v>38</v>
      </c>
      <c r="H114" s="29" t="s">
        <v>56</v>
      </c>
      <c r="I114" s="27" t="s">
        <v>39</v>
      </c>
      <c r="J114" s="29" t="s">
        <v>57</v>
      </c>
      <c r="K114" s="27" t="s">
        <v>53</v>
      </c>
      <c r="L114" s="29" t="s">
        <v>58</v>
      </c>
      <c r="M114" s="27" t="s">
        <v>54</v>
      </c>
      <c r="N114" s="29" t="s">
        <v>62</v>
      </c>
      <c r="O114" s="27" t="s">
        <v>36</v>
      </c>
      <c r="P114" s="29"/>
      <c r="Q114" s="46"/>
    </row>
    <row r="115" spans="2:17" x14ac:dyDescent="0.3">
      <c r="B115" s="43"/>
      <c r="C115" s="44"/>
      <c r="D115" s="4" t="s">
        <v>11</v>
      </c>
      <c r="E115" s="2" t="s">
        <v>2</v>
      </c>
      <c r="F115" s="3" t="s">
        <v>3</v>
      </c>
      <c r="G115" s="2" t="s">
        <v>2</v>
      </c>
      <c r="H115" s="3" t="s">
        <v>3</v>
      </c>
      <c r="I115" s="2" t="s">
        <v>2</v>
      </c>
      <c r="J115" s="3" t="s">
        <v>3</v>
      </c>
      <c r="K115" s="2" t="s">
        <v>2</v>
      </c>
      <c r="L115" s="3" t="s">
        <v>3</v>
      </c>
      <c r="M115" s="2" t="s">
        <v>2</v>
      </c>
      <c r="N115" s="3" t="s">
        <v>3</v>
      </c>
      <c r="O115" s="2" t="s">
        <v>2</v>
      </c>
      <c r="P115" s="3" t="s">
        <v>3</v>
      </c>
      <c r="Q115" s="46"/>
    </row>
    <row r="116" spans="2:17" x14ac:dyDescent="0.3">
      <c r="B116" s="47"/>
      <c r="C116" s="19" t="s">
        <v>1</v>
      </c>
      <c r="D116" s="45"/>
      <c r="E116" s="1">
        <f>SUM(E117,E123)/2</f>
        <v>4</v>
      </c>
      <c r="F116" s="1">
        <f t="shared" ref="F116" si="100">SUM(F117,F123)/2</f>
        <v>1.5</v>
      </c>
      <c r="G116" s="1">
        <f t="shared" ref="G116" si="101">SUM(G117,G123)/2</f>
        <v>3.9333333333333336</v>
      </c>
      <c r="H116" s="1">
        <f t="shared" ref="H116" si="102">SUM(H117,H123)/2</f>
        <v>1.1428571428571428</v>
      </c>
      <c r="I116" s="1">
        <f t="shared" ref="I116" si="103">SUM(I117,I123)/2</f>
        <v>3.6</v>
      </c>
      <c r="J116" s="1">
        <f t="shared" ref="J116" si="104">SUM(J117,J123)/2</f>
        <v>1.8571428571428572</v>
      </c>
      <c r="K116" s="1">
        <f t="shared" ref="K116" si="105">SUM(K117,K123)/2</f>
        <v>3.666666666666667</v>
      </c>
      <c r="L116" s="1">
        <f t="shared" ref="L116" si="106">SUM(L117,L123)/2</f>
        <v>2.1428571428571428</v>
      </c>
      <c r="M116" s="1">
        <f t="shared" ref="M116" si="107">SUM(M117,M123)/2</f>
        <v>3.8</v>
      </c>
      <c r="N116" s="1">
        <f>SUM(N117,N123)/2</f>
        <v>1.5714285714285714</v>
      </c>
      <c r="O116" s="1">
        <f t="shared" ref="O116" si="108">SUM(O117,O123)</f>
        <v>7.6</v>
      </c>
      <c r="P116" s="1">
        <f>SUM(P117,P123)</f>
        <v>3.2857142857142856</v>
      </c>
      <c r="Q116" s="48">
        <f>SUM(P116,O116)/2</f>
        <v>5.4428571428571431</v>
      </c>
    </row>
    <row r="117" spans="2:17" x14ac:dyDescent="0.3">
      <c r="B117" s="47"/>
      <c r="C117" s="23" t="s">
        <v>23</v>
      </c>
      <c r="D117" s="24"/>
      <c r="E117" s="126">
        <f>SUM((E118:E122))/5</f>
        <v>4</v>
      </c>
      <c r="F117" s="126">
        <f>SUM(F120)</f>
        <v>1</v>
      </c>
      <c r="G117" s="126">
        <f t="shared" ref="G117" si="109">SUM((G118:G122))/5</f>
        <v>4.2</v>
      </c>
      <c r="H117" s="126">
        <f t="shared" ref="H117:N117" si="110">SUM(H120)</f>
        <v>1</v>
      </c>
      <c r="I117" s="126">
        <f t="shared" ref="I117" si="111">SUM((I118:I122))/5</f>
        <v>3.2</v>
      </c>
      <c r="J117" s="126">
        <f t="shared" ref="J117:N117" si="112">SUM(J120)</f>
        <v>2</v>
      </c>
      <c r="K117" s="126">
        <f t="shared" ref="K117" si="113">SUM((K118:K122))/5</f>
        <v>4</v>
      </c>
      <c r="L117" s="126">
        <f t="shared" ref="L117:N117" si="114">SUM(L120)</f>
        <v>2</v>
      </c>
      <c r="M117" s="188">
        <f t="shared" ref="M117" si="115">SUM((M118:M122))/5</f>
        <v>3.6</v>
      </c>
      <c r="N117" s="188">
        <f t="shared" ref="N117" si="116">SUM(N120)</f>
        <v>2</v>
      </c>
      <c r="O117" s="113">
        <f>SUM(E117,G117,I117,K117,M117)/5</f>
        <v>3.8</v>
      </c>
      <c r="P117" s="124">
        <f>SUM(F117,H117,J117,L117,N117)/5</f>
        <v>1.6</v>
      </c>
      <c r="Q117" s="48"/>
    </row>
    <row r="118" spans="2:17" x14ac:dyDescent="0.3">
      <c r="B118" s="47"/>
      <c r="C118" s="22"/>
      <c r="D118" s="56" t="s">
        <v>19</v>
      </c>
      <c r="E118" s="92">
        <v>3</v>
      </c>
      <c r="F118" s="89"/>
      <c r="G118" s="137">
        <v>3</v>
      </c>
      <c r="H118" s="136"/>
      <c r="I118" s="137">
        <v>3</v>
      </c>
      <c r="J118" s="136"/>
      <c r="K118" s="137">
        <v>3</v>
      </c>
      <c r="L118" s="136"/>
      <c r="M118" s="137">
        <v>2</v>
      </c>
      <c r="N118" s="136"/>
      <c r="O118" s="175">
        <f>SUM(E118,G118,I118,K118,M118)/5</f>
        <v>2.8</v>
      </c>
      <c r="P118" s="126"/>
      <c r="Q118" s="48"/>
    </row>
    <row r="119" spans="2:17" x14ac:dyDescent="0.3">
      <c r="B119" s="47"/>
      <c r="C119" s="22"/>
      <c r="D119" s="56" t="s">
        <v>20</v>
      </c>
      <c r="E119" s="58">
        <v>4</v>
      </c>
      <c r="F119" s="59"/>
      <c r="G119" s="138">
        <v>5</v>
      </c>
      <c r="H119" s="139"/>
      <c r="I119" s="138">
        <v>3</v>
      </c>
      <c r="J119" s="139"/>
      <c r="K119" s="138">
        <v>4</v>
      </c>
      <c r="L119" s="139"/>
      <c r="M119" s="160">
        <v>4</v>
      </c>
      <c r="N119" s="139"/>
      <c r="O119" s="173">
        <f>SUM(E119,G119,I119,K119,M119)/5</f>
        <v>4</v>
      </c>
      <c r="P119" s="127"/>
      <c r="Q119" s="48"/>
    </row>
    <row r="120" spans="2:17" x14ac:dyDescent="0.3">
      <c r="B120" s="47"/>
      <c r="C120" s="22"/>
      <c r="D120" s="56" t="s">
        <v>42</v>
      </c>
      <c r="E120" s="60">
        <f>SUM(6,-(F120))</f>
        <v>5</v>
      </c>
      <c r="F120" s="61">
        <v>1</v>
      </c>
      <c r="G120" s="140">
        <f>SUM(6,-(H120))</f>
        <v>5</v>
      </c>
      <c r="H120" s="141">
        <v>1</v>
      </c>
      <c r="I120" s="140">
        <f>SUM(6,-(J120))</f>
        <v>4</v>
      </c>
      <c r="J120" s="141">
        <v>2</v>
      </c>
      <c r="K120" s="140">
        <f t="shared" ref="K120" si="117">SUM(6,-(L120))</f>
        <v>4</v>
      </c>
      <c r="L120" s="141">
        <v>2</v>
      </c>
      <c r="M120" s="140">
        <f t="shared" ref="M120" si="118">SUM(6,-(N120))</f>
        <v>4</v>
      </c>
      <c r="N120" s="150">
        <v>2</v>
      </c>
      <c r="O120" s="173">
        <f t="shared" ref="O120:O122" si="119">SUM(E120,G120,I120,K120,M120)/5</f>
        <v>4.4000000000000004</v>
      </c>
      <c r="P120" s="127">
        <f>SUM(F120,H120,J120,L120,N120)/5</f>
        <v>1.6</v>
      </c>
      <c r="Q120" s="48"/>
    </row>
    <row r="121" spans="2:17" x14ac:dyDescent="0.3">
      <c r="B121" s="47"/>
      <c r="C121" s="22"/>
      <c r="D121" s="56" t="s">
        <v>25</v>
      </c>
      <c r="E121" s="58">
        <v>4</v>
      </c>
      <c r="F121" s="59"/>
      <c r="G121" s="138">
        <v>5</v>
      </c>
      <c r="H121" s="139"/>
      <c r="I121" s="138">
        <v>2</v>
      </c>
      <c r="J121" s="139"/>
      <c r="K121" s="138">
        <v>4</v>
      </c>
      <c r="L121" s="139"/>
      <c r="M121" s="160">
        <v>4</v>
      </c>
      <c r="N121" s="139"/>
      <c r="O121" s="173">
        <f t="shared" si="119"/>
        <v>3.8</v>
      </c>
      <c r="P121" s="127"/>
      <c r="Q121" s="48"/>
    </row>
    <row r="122" spans="2:17" x14ac:dyDescent="0.3">
      <c r="B122" s="47"/>
      <c r="C122" s="22"/>
      <c r="D122" s="56" t="s">
        <v>30</v>
      </c>
      <c r="E122" s="93">
        <v>4</v>
      </c>
      <c r="F122" s="90"/>
      <c r="G122" s="142">
        <v>3</v>
      </c>
      <c r="H122" s="143"/>
      <c r="I122" s="142">
        <v>4</v>
      </c>
      <c r="J122" s="143"/>
      <c r="K122" s="144">
        <v>5</v>
      </c>
      <c r="L122" s="143"/>
      <c r="M122" s="144">
        <v>4</v>
      </c>
      <c r="N122" s="143"/>
      <c r="O122" s="175">
        <f t="shared" si="119"/>
        <v>4</v>
      </c>
      <c r="P122" s="129"/>
      <c r="Q122" s="48"/>
    </row>
    <row r="123" spans="2:17" x14ac:dyDescent="0.3">
      <c r="B123" s="47"/>
      <c r="C123" s="25" t="s">
        <v>24</v>
      </c>
      <c r="D123" s="26"/>
      <c r="E123" s="132">
        <f>SUM(E124:E133)/3</f>
        <v>4</v>
      </c>
      <c r="F123" s="132">
        <f>SUM(F124:F133)/7</f>
        <v>2</v>
      </c>
      <c r="G123" s="132">
        <f t="shared" ref="G123" si="120">SUM(G124:G133)/3</f>
        <v>3.6666666666666665</v>
      </c>
      <c r="H123" s="132">
        <f t="shared" ref="H123" si="121">SUM(H124:H133)/7</f>
        <v>1.2857142857142858</v>
      </c>
      <c r="I123" s="132">
        <f t="shared" ref="I123" si="122">SUM(I124:I133)/3</f>
        <v>4</v>
      </c>
      <c r="J123" s="132">
        <f t="shared" ref="J123" si="123">SUM(J124:J133)/7</f>
        <v>1.7142857142857142</v>
      </c>
      <c r="K123" s="187">
        <f t="shared" ref="K123" si="124">SUM(K124:K133)/3</f>
        <v>3.3333333333333335</v>
      </c>
      <c r="L123" s="187">
        <f t="shared" ref="L123" si="125">SUM(L124:L133)/7</f>
        <v>2.2857142857142856</v>
      </c>
      <c r="M123" s="132">
        <f t="shared" ref="M123" si="126">SUM(M124:M133)/3</f>
        <v>4</v>
      </c>
      <c r="N123" s="132">
        <f t="shared" ref="N123" si="127">SUM(N124:N133)/7</f>
        <v>1.1428571428571428</v>
      </c>
      <c r="O123" s="115">
        <f>SUM(O124:O133)/3</f>
        <v>3.8000000000000003</v>
      </c>
      <c r="P123" s="115">
        <f>SUM(P124:P133)/7</f>
        <v>1.6857142857142857</v>
      </c>
      <c r="Q123" s="48"/>
    </row>
    <row r="124" spans="2:17" x14ac:dyDescent="0.3">
      <c r="B124" s="47"/>
      <c r="C124" s="7"/>
      <c r="D124" s="54" t="s">
        <v>16</v>
      </c>
      <c r="E124" s="88"/>
      <c r="F124" s="87">
        <v>2</v>
      </c>
      <c r="G124" s="145"/>
      <c r="H124" s="146">
        <v>1</v>
      </c>
      <c r="I124" s="145"/>
      <c r="J124" s="146">
        <v>1</v>
      </c>
      <c r="K124" s="145"/>
      <c r="L124" s="135">
        <v>2</v>
      </c>
      <c r="M124" s="145"/>
      <c r="N124" s="147">
        <v>1</v>
      </c>
      <c r="O124" s="134"/>
      <c r="P124" s="185">
        <f>SUM(F124,H124,J124,L124,N124)/5</f>
        <v>1.4</v>
      </c>
      <c r="Q124" s="48"/>
    </row>
    <row r="125" spans="2:17" x14ac:dyDescent="0.3">
      <c r="B125" s="47"/>
      <c r="C125" s="7"/>
      <c r="D125" s="54" t="s">
        <v>18</v>
      </c>
      <c r="E125" s="64">
        <v>4</v>
      </c>
      <c r="F125" s="65"/>
      <c r="G125" s="148">
        <v>4</v>
      </c>
      <c r="H125" s="149"/>
      <c r="I125" s="148">
        <v>3</v>
      </c>
      <c r="J125" s="149"/>
      <c r="K125" s="153">
        <v>3</v>
      </c>
      <c r="L125" s="149"/>
      <c r="M125" s="148">
        <v>4</v>
      </c>
      <c r="N125" s="151"/>
      <c r="O125" s="105">
        <f>SUM(E125,G125,I125,K125,M125)/5</f>
        <v>3.6</v>
      </c>
      <c r="P125" s="130"/>
      <c r="Q125" s="48"/>
    </row>
    <row r="126" spans="2:17" x14ac:dyDescent="0.3">
      <c r="B126" s="47"/>
      <c r="C126" s="7"/>
      <c r="D126" s="54" t="s">
        <v>52</v>
      </c>
      <c r="E126" s="62"/>
      <c r="F126" s="63">
        <v>1</v>
      </c>
      <c r="G126" s="151"/>
      <c r="H126" s="152">
        <v>1</v>
      </c>
      <c r="I126" s="151"/>
      <c r="J126" s="152">
        <v>3</v>
      </c>
      <c r="K126" s="151"/>
      <c r="L126" s="150">
        <v>2</v>
      </c>
      <c r="M126" s="151"/>
      <c r="N126" s="148">
        <v>1</v>
      </c>
      <c r="O126" s="105"/>
      <c r="P126" s="130">
        <f>SUM(F126,H126,J126,L126,N126)/5</f>
        <v>1.6</v>
      </c>
      <c r="Q126" s="48"/>
    </row>
    <row r="127" spans="2:17" x14ac:dyDescent="0.3">
      <c r="B127" s="47"/>
      <c r="C127" s="7"/>
      <c r="D127" s="54" t="s">
        <v>43</v>
      </c>
      <c r="E127" s="62"/>
      <c r="F127" s="63">
        <v>3</v>
      </c>
      <c r="G127" s="151"/>
      <c r="H127" s="152">
        <v>1</v>
      </c>
      <c r="I127" s="151"/>
      <c r="J127" s="152">
        <v>2</v>
      </c>
      <c r="K127" s="151"/>
      <c r="L127" s="150">
        <v>2</v>
      </c>
      <c r="M127" s="151"/>
      <c r="N127" s="148">
        <v>1</v>
      </c>
      <c r="O127" s="105"/>
      <c r="P127" s="130">
        <f>SUM(F127,H127,J127,L127,N127)/5</f>
        <v>1.8</v>
      </c>
      <c r="Q127" s="48"/>
    </row>
    <row r="128" spans="2:17" x14ac:dyDescent="0.3">
      <c r="B128" s="47"/>
      <c r="C128" s="7"/>
      <c r="D128" s="54" t="s">
        <v>22</v>
      </c>
      <c r="E128" s="62"/>
      <c r="F128" s="63">
        <v>2</v>
      </c>
      <c r="G128" s="151"/>
      <c r="H128" s="152">
        <v>1</v>
      </c>
      <c r="I128" s="151"/>
      <c r="J128" s="152">
        <v>1</v>
      </c>
      <c r="K128" s="151"/>
      <c r="L128" s="152">
        <v>3</v>
      </c>
      <c r="M128" s="151"/>
      <c r="N128" s="148">
        <v>1</v>
      </c>
      <c r="O128" s="105"/>
      <c r="P128" s="186">
        <f>SUM(F128,H128,J128,L128,N128)/5</f>
        <v>1.6</v>
      </c>
      <c r="Q128" s="48"/>
    </row>
    <row r="129" spans="2:17" x14ac:dyDescent="0.3">
      <c r="B129" s="47"/>
      <c r="C129" s="7"/>
      <c r="D129" s="54" t="s">
        <v>27</v>
      </c>
      <c r="E129" s="62"/>
      <c r="F129" s="63">
        <v>1</v>
      </c>
      <c r="G129" s="151"/>
      <c r="H129" s="152">
        <v>1</v>
      </c>
      <c r="I129" s="151"/>
      <c r="J129" s="152">
        <v>1</v>
      </c>
      <c r="K129" s="151"/>
      <c r="L129" s="150">
        <v>1</v>
      </c>
      <c r="M129" s="151"/>
      <c r="N129" s="148">
        <v>1</v>
      </c>
      <c r="O129" s="105"/>
      <c r="P129" s="186">
        <f>SUM(F129,H129,J129,L129,N129)/5</f>
        <v>1</v>
      </c>
      <c r="Q129" s="48"/>
    </row>
    <row r="130" spans="2:17" x14ac:dyDescent="0.3">
      <c r="B130" s="47"/>
      <c r="C130" s="7"/>
      <c r="D130" s="54" t="s">
        <v>29</v>
      </c>
      <c r="E130" s="62"/>
      <c r="F130" s="63">
        <v>3</v>
      </c>
      <c r="G130" s="151"/>
      <c r="H130" s="152">
        <v>2</v>
      </c>
      <c r="I130" s="151"/>
      <c r="J130" s="152">
        <v>3</v>
      </c>
      <c r="K130" s="151"/>
      <c r="L130" s="150">
        <v>3</v>
      </c>
      <c r="M130" s="151"/>
      <c r="N130" s="148">
        <v>2</v>
      </c>
      <c r="O130" s="105"/>
      <c r="P130" s="130">
        <f>SUM(F130,H130,J130,L130,N130)/5</f>
        <v>2.6</v>
      </c>
      <c r="Q130" s="48"/>
    </row>
    <row r="131" spans="2:17" x14ac:dyDescent="0.3">
      <c r="B131" s="47"/>
      <c r="C131" s="7"/>
      <c r="D131" s="54" t="s">
        <v>31</v>
      </c>
      <c r="E131" s="64">
        <v>4</v>
      </c>
      <c r="F131" s="65"/>
      <c r="G131" s="148">
        <v>3</v>
      </c>
      <c r="H131" s="149"/>
      <c r="I131" s="148">
        <v>4</v>
      </c>
      <c r="J131" s="149"/>
      <c r="K131" s="148">
        <v>3</v>
      </c>
      <c r="L131" s="149"/>
      <c r="M131" s="148">
        <v>4</v>
      </c>
      <c r="N131" s="151"/>
      <c r="O131" s="105">
        <f>SUM(E131,G131,I131,K131,M131)/5</f>
        <v>3.6</v>
      </c>
      <c r="P131" s="130"/>
      <c r="Q131" s="48"/>
    </row>
    <row r="132" spans="2:17" x14ac:dyDescent="0.3">
      <c r="B132" s="47"/>
      <c r="C132" s="7"/>
      <c r="D132" s="54" t="s">
        <v>32</v>
      </c>
      <c r="E132" s="64">
        <v>4</v>
      </c>
      <c r="F132" s="65"/>
      <c r="G132" s="148">
        <v>4</v>
      </c>
      <c r="H132" s="149"/>
      <c r="I132" s="148">
        <v>5</v>
      </c>
      <c r="J132" s="149"/>
      <c r="K132" s="153">
        <v>4</v>
      </c>
      <c r="L132" s="149"/>
      <c r="M132" s="148">
        <v>4</v>
      </c>
      <c r="N132" s="151"/>
      <c r="O132" s="105">
        <f>SUM(E132,G132,I132,K132,M132)/5</f>
        <v>4.2</v>
      </c>
      <c r="P132" s="130"/>
      <c r="Q132" s="48"/>
    </row>
    <row r="133" spans="2:17" x14ac:dyDescent="0.3">
      <c r="B133" s="47"/>
      <c r="C133" s="8"/>
      <c r="D133" s="55" t="s">
        <v>33</v>
      </c>
      <c r="E133" s="66"/>
      <c r="F133" s="67">
        <v>2</v>
      </c>
      <c r="G133" s="154"/>
      <c r="H133" s="155">
        <v>2</v>
      </c>
      <c r="I133" s="154"/>
      <c r="J133" s="155">
        <v>1</v>
      </c>
      <c r="K133" s="154"/>
      <c r="L133" s="155">
        <v>3</v>
      </c>
      <c r="M133" s="154"/>
      <c r="N133" s="156">
        <v>1</v>
      </c>
      <c r="O133" s="109"/>
      <c r="P133" s="132">
        <f>SUM(F133,H133,J133,L133,N133)/5</f>
        <v>1.8</v>
      </c>
      <c r="Q133" s="48"/>
    </row>
    <row r="134" spans="2:17" x14ac:dyDescent="0.3">
      <c r="B134" s="43"/>
      <c r="C134" s="44"/>
      <c r="D134" s="44"/>
      <c r="E134" s="68"/>
      <c r="F134" s="69"/>
      <c r="G134" s="157"/>
      <c r="H134" s="158"/>
      <c r="I134" s="157"/>
      <c r="J134" s="158"/>
      <c r="K134" s="157"/>
      <c r="L134" s="158"/>
      <c r="M134" s="157"/>
      <c r="N134" s="158"/>
      <c r="O134" s="68"/>
      <c r="P134" s="69"/>
      <c r="Q134" s="46"/>
    </row>
    <row r="135" spans="2:17" x14ac:dyDescent="0.3">
      <c r="B135" s="47"/>
      <c r="C135" s="5" t="s">
        <v>4</v>
      </c>
      <c r="D135" s="27"/>
      <c r="E135" s="70">
        <f>SUM(E136,E139)/2</f>
        <v>4.1666666666666661</v>
      </c>
      <c r="F135" s="70"/>
      <c r="G135" s="70">
        <f t="shared" ref="G135" si="128">SUM(G136,G139)/2</f>
        <v>4.3333333333333339</v>
      </c>
      <c r="H135" s="70"/>
      <c r="I135" s="70">
        <f t="shared" ref="I135" si="129">SUM(I136,I139)/2</f>
        <v>3.416666666666667</v>
      </c>
      <c r="J135" s="70"/>
      <c r="K135" s="70">
        <f t="shared" ref="K135" si="130">SUM(K136,K139)/2</f>
        <v>3.666666666666667</v>
      </c>
      <c r="L135" s="70"/>
      <c r="M135" s="70">
        <f t="shared" ref="M135" si="131">SUM(M136,M139)/2</f>
        <v>2.75</v>
      </c>
      <c r="N135" s="70"/>
      <c r="O135" s="70">
        <f t="shared" ref="O135" si="132">SUM(O136,O139)</f>
        <v>7.3333333333333339</v>
      </c>
      <c r="P135" s="70"/>
      <c r="Q135" s="48"/>
    </row>
    <row r="136" spans="2:17" x14ac:dyDescent="0.3">
      <c r="B136" s="47"/>
      <c r="C136" s="23" t="s">
        <v>5</v>
      </c>
      <c r="D136" s="24"/>
      <c r="E136" s="71">
        <f>SUM(E137:E138)/2</f>
        <v>4</v>
      </c>
      <c r="F136" s="71"/>
      <c r="G136" s="71">
        <f>SUM(G137:G138)/2</f>
        <v>4</v>
      </c>
      <c r="H136" s="71"/>
      <c r="I136" s="71">
        <f t="shared" ref="I136" si="133">SUM(I137:I138)/2</f>
        <v>3.5</v>
      </c>
      <c r="J136" s="71"/>
      <c r="K136" s="71">
        <f t="shared" ref="K136" si="134">SUM(K137:K138)/2</f>
        <v>4</v>
      </c>
      <c r="L136" s="71"/>
      <c r="M136" s="96">
        <f t="shared" ref="M136" si="135">SUM(M137:M138)/2</f>
        <v>2.5</v>
      </c>
      <c r="N136" s="71"/>
      <c r="O136" s="191">
        <f>SUM(E136,G136,I136,K136,M136)/5</f>
        <v>3.6</v>
      </c>
      <c r="P136" s="71"/>
      <c r="Q136" s="48"/>
    </row>
    <row r="137" spans="2:17" x14ac:dyDescent="0.3">
      <c r="B137" s="47"/>
      <c r="C137" s="22"/>
      <c r="D137" s="9" t="s">
        <v>17</v>
      </c>
      <c r="E137" s="58">
        <v>5</v>
      </c>
      <c r="F137" s="59"/>
      <c r="G137" s="138">
        <v>3</v>
      </c>
      <c r="H137" s="139"/>
      <c r="I137" s="138">
        <v>4</v>
      </c>
      <c r="J137" s="139"/>
      <c r="K137" s="138">
        <v>3</v>
      </c>
      <c r="L137" s="139"/>
      <c r="M137" s="138">
        <v>4</v>
      </c>
      <c r="N137" s="139"/>
      <c r="O137" s="172">
        <f>SUM(E137,G137,I137,K137,M137)/5</f>
        <v>3.8</v>
      </c>
      <c r="P137" s="71"/>
      <c r="Q137" s="48"/>
    </row>
    <row r="138" spans="2:17" x14ac:dyDescent="0.3">
      <c r="B138" s="47"/>
      <c r="C138" s="22"/>
      <c r="D138" s="9" t="s">
        <v>44</v>
      </c>
      <c r="E138" s="58">
        <v>3</v>
      </c>
      <c r="F138" s="59"/>
      <c r="G138" s="138">
        <v>5</v>
      </c>
      <c r="H138" s="139"/>
      <c r="I138" s="138">
        <v>3</v>
      </c>
      <c r="J138" s="139"/>
      <c r="K138" s="138">
        <v>5</v>
      </c>
      <c r="L138" s="139"/>
      <c r="M138" s="160">
        <v>1</v>
      </c>
      <c r="N138" s="139"/>
      <c r="O138" s="60">
        <f>SUM(E138,G138,I138,K138,M138)/5</f>
        <v>3.4</v>
      </c>
      <c r="P138" s="71"/>
      <c r="Q138" s="48"/>
    </row>
    <row r="139" spans="2:17" x14ac:dyDescent="0.3">
      <c r="B139" s="47"/>
      <c r="C139" s="28" t="s">
        <v>6</v>
      </c>
      <c r="D139" s="26"/>
      <c r="E139" s="72">
        <f>SUM(E140:E142)/3</f>
        <v>4.333333333333333</v>
      </c>
      <c r="F139" s="72"/>
      <c r="G139" s="72">
        <f>SUM(G140:G142)/3</f>
        <v>4.666666666666667</v>
      </c>
      <c r="H139" s="72"/>
      <c r="I139" s="72">
        <f t="shared" ref="I139" si="136">SUM(I140:I142)/3</f>
        <v>3.3333333333333335</v>
      </c>
      <c r="J139" s="72"/>
      <c r="K139" s="72">
        <f t="shared" ref="K139" si="137">SUM(K140:K142)/3</f>
        <v>3.3333333333333335</v>
      </c>
      <c r="L139" s="72"/>
      <c r="M139" s="96">
        <f t="shared" ref="M139" si="138">SUM(M140:M142)/3</f>
        <v>3</v>
      </c>
      <c r="N139" s="72"/>
      <c r="O139" s="206">
        <f>SUM(E139,G139,I139,K139,M139)/5</f>
        <v>3.7333333333333334</v>
      </c>
      <c r="P139" s="72"/>
      <c r="Q139" s="48"/>
    </row>
    <row r="140" spans="2:17" x14ac:dyDescent="0.3">
      <c r="B140" s="47"/>
      <c r="C140" s="20"/>
      <c r="D140" s="10" t="s">
        <v>45</v>
      </c>
      <c r="E140" s="64">
        <v>4</v>
      </c>
      <c r="F140" s="65"/>
      <c r="G140" s="159">
        <v>4</v>
      </c>
      <c r="H140" s="149"/>
      <c r="I140" s="160">
        <v>1</v>
      </c>
      <c r="J140" s="149"/>
      <c r="K140" s="159">
        <v>3</v>
      </c>
      <c r="L140" s="149"/>
      <c r="M140" s="159">
        <v>4</v>
      </c>
      <c r="N140" s="149"/>
      <c r="O140" s="62">
        <f>SUM(E140,G140,I140,K140,M140)/5</f>
        <v>3.2</v>
      </c>
      <c r="P140" s="72"/>
      <c r="Q140" s="48"/>
    </row>
    <row r="141" spans="2:17" x14ac:dyDescent="0.3">
      <c r="B141" s="47"/>
      <c r="C141" s="20"/>
      <c r="D141" s="12" t="s">
        <v>47</v>
      </c>
      <c r="E141" s="64">
        <v>4</v>
      </c>
      <c r="F141" s="65"/>
      <c r="G141" s="159">
        <v>5</v>
      </c>
      <c r="H141" s="149"/>
      <c r="I141" s="159">
        <v>4</v>
      </c>
      <c r="J141" s="149"/>
      <c r="K141" s="159">
        <v>3</v>
      </c>
      <c r="L141" s="149"/>
      <c r="M141" s="160">
        <v>2</v>
      </c>
      <c r="N141" s="149"/>
      <c r="O141" s="171">
        <f>SUM(E141,G141,I141,K141,M141)/5</f>
        <v>3.6</v>
      </c>
      <c r="P141" s="72"/>
      <c r="Q141" s="48"/>
    </row>
    <row r="142" spans="2:17" x14ac:dyDescent="0.3">
      <c r="B142" s="47"/>
      <c r="C142" s="21"/>
      <c r="D142" s="13" t="s">
        <v>48</v>
      </c>
      <c r="E142" s="64">
        <v>5</v>
      </c>
      <c r="F142" s="65"/>
      <c r="G142" s="159">
        <v>5</v>
      </c>
      <c r="H142" s="149"/>
      <c r="I142" s="159">
        <v>5</v>
      </c>
      <c r="J142" s="149"/>
      <c r="K142" s="159">
        <v>4</v>
      </c>
      <c r="L142" s="149"/>
      <c r="M142" s="159">
        <v>3</v>
      </c>
      <c r="N142" s="149"/>
      <c r="O142" s="171">
        <f>SUM(E142,G142,I142,K142,M142)/5</f>
        <v>4.4000000000000004</v>
      </c>
      <c r="P142" s="72"/>
      <c r="Q142" s="48"/>
    </row>
    <row r="143" spans="2:17" x14ac:dyDescent="0.3">
      <c r="B143" s="43"/>
      <c r="C143" s="44"/>
      <c r="D143" s="44"/>
      <c r="E143" s="2"/>
      <c r="F143" s="3"/>
      <c r="G143" s="189"/>
      <c r="H143" s="190"/>
      <c r="I143" s="189"/>
      <c r="J143" s="190"/>
      <c r="K143" s="189"/>
      <c r="L143" s="190"/>
      <c r="M143" s="189"/>
      <c r="N143" s="190"/>
      <c r="O143" s="2"/>
      <c r="P143" s="192"/>
      <c r="Q143" s="46"/>
    </row>
    <row r="144" spans="2:17" x14ac:dyDescent="0.3">
      <c r="B144" s="47"/>
      <c r="C144" s="5" t="s">
        <v>10</v>
      </c>
      <c r="D144" s="27"/>
      <c r="E144" s="73">
        <f>SUM(E145,E150,E153,E156)/4</f>
        <v>3.625</v>
      </c>
      <c r="F144" s="70"/>
      <c r="G144" s="73">
        <f t="shared" ref="G144" si="139">SUM(G145,G150,G153,G156)/4</f>
        <v>3</v>
      </c>
      <c r="H144" s="70"/>
      <c r="I144" s="73">
        <f t="shared" ref="I144" si="140">SUM(I145,I150,I153,I156)/4</f>
        <v>3.9375</v>
      </c>
      <c r="J144" s="70"/>
      <c r="K144" s="73">
        <f t="shared" ref="K144" si="141">SUM(K145,K150,K153,K156)/4</f>
        <v>3.75</v>
      </c>
      <c r="L144" s="70"/>
      <c r="M144" s="73">
        <f t="shared" ref="M144" si="142">SUM(M145,M150,M153,M156)/4</f>
        <v>3.0625</v>
      </c>
      <c r="N144" s="70"/>
      <c r="O144" s="73">
        <f>SUM(E144,G144,I144,K144,M144)/5</f>
        <v>3.4750000000000001</v>
      </c>
      <c r="P144" s="70"/>
      <c r="Q144" s="48"/>
    </row>
    <row r="145" spans="2:17" x14ac:dyDescent="0.3">
      <c r="B145" s="47"/>
      <c r="C145" s="30" t="s">
        <v>35</v>
      </c>
      <c r="D145" s="31"/>
      <c r="E145" s="74">
        <f>SUM(E146:E149)/4</f>
        <v>4</v>
      </c>
      <c r="F145" s="75"/>
      <c r="G145" s="202">
        <f t="shared" ref="G145" si="143">SUM(G146:G149)/4</f>
        <v>2.5</v>
      </c>
      <c r="H145" s="75"/>
      <c r="I145" s="74">
        <f t="shared" ref="I145" si="144">SUM(I146:I149)/4</f>
        <v>3.75</v>
      </c>
      <c r="J145" s="75"/>
      <c r="K145" s="74">
        <f t="shared" ref="K145" si="145">SUM(K146:K149)/4</f>
        <v>3</v>
      </c>
      <c r="L145" s="75"/>
      <c r="M145" s="74">
        <f t="shared" ref="M145" si="146">SUM(M146:M149)/4</f>
        <v>2.75</v>
      </c>
      <c r="N145" s="161"/>
      <c r="O145" s="74">
        <f>SUM(E145,G145,I145,K145,M145)/5</f>
        <v>3.2</v>
      </c>
      <c r="P145" s="75"/>
      <c r="Q145" s="48"/>
    </row>
    <row r="146" spans="2:17" x14ac:dyDescent="0.3">
      <c r="B146" s="47"/>
      <c r="C146" s="14"/>
      <c r="D146" s="16" t="s">
        <v>21</v>
      </c>
      <c r="E146" s="76">
        <v>4</v>
      </c>
      <c r="F146" s="77"/>
      <c r="G146" s="162">
        <v>3</v>
      </c>
      <c r="H146" s="163"/>
      <c r="I146" s="162">
        <v>5</v>
      </c>
      <c r="J146" s="163"/>
      <c r="K146" s="162">
        <v>4</v>
      </c>
      <c r="L146" s="163"/>
      <c r="M146" s="162">
        <v>3</v>
      </c>
      <c r="N146" s="163"/>
      <c r="O146" s="94">
        <f>SUM(E146,G146,I146,K146,M146)/5</f>
        <v>3.8</v>
      </c>
      <c r="P146" s="197"/>
      <c r="Q146" s="48"/>
    </row>
    <row r="147" spans="2:17" x14ac:dyDescent="0.3">
      <c r="B147" s="47"/>
      <c r="C147" s="14"/>
      <c r="D147" s="98" t="s">
        <v>46</v>
      </c>
      <c r="E147" s="76">
        <v>5</v>
      </c>
      <c r="F147" s="77"/>
      <c r="G147" s="162">
        <v>3</v>
      </c>
      <c r="H147" s="163"/>
      <c r="I147" s="162">
        <v>4</v>
      </c>
      <c r="J147" s="163"/>
      <c r="K147" s="164">
        <v>1</v>
      </c>
      <c r="L147" s="163"/>
      <c r="M147" s="164">
        <v>1</v>
      </c>
      <c r="N147" s="163"/>
      <c r="O147" s="97">
        <f>SUM(E147,G147,I147,K147,M147)/5</f>
        <v>2.8</v>
      </c>
      <c r="P147" s="193"/>
      <c r="Q147" s="48"/>
    </row>
    <row r="148" spans="2:17" x14ac:dyDescent="0.3">
      <c r="B148" s="47"/>
      <c r="C148" s="14"/>
      <c r="D148" s="16" t="s">
        <v>26</v>
      </c>
      <c r="E148" s="76">
        <v>3</v>
      </c>
      <c r="F148" s="77"/>
      <c r="G148" s="160">
        <v>1</v>
      </c>
      <c r="H148" s="163"/>
      <c r="I148" s="162">
        <v>2</v>
      </c>
      <c r="J148" s="163"/>
      <c r="K148" s="162">
        <v>3</v>
      </c>
      <c r="L148" s="163"/>
      <c r="M148" s="162">
        <v>3</v>
      </c>
      <c r="N148" s="163"/>
      <c r="O148" s="94">
        <f>SUM(E148,G148,I148,K148,M148)/5</f>
        <v>2.4</v>
      </c>
      <c r="P148" s="193"/>
      <c r="Q148" s="48"/>
    </row>
    <row r="149" spans="2:17" x14ac:dyDescent="0.3">
      <c r="B149" s="47"/>
      <c r="C149" s="14"/>
      <c r="D149" s="16" t="s">
        <v>28</v>
      </c>
      <c r="E149" s="76">
        <v>4</v>
      </c>
      <c r="F149" s="77"/>
      <c r="G149" s="162">
        <v>3</v>
      </c>
      <c r="H149" s="163"/>
      <c r="I149" s="162">
        <v>4</v>
      </c>
      <c r="J149" s="163"/>
      <c r="K149" s="162">
        <v>4</v>
      </c>
      <c r="L149" s="163"/>
      <c r="M149" s="162">
        <v>4</v>
      </c>
      <c r="N149" s="163"/>
      <c r="O149" s="94">
        <f>SUM(E149,G149,I149,K149,M149)/5</f>
        <v>3.8</v>
      </c>
      <c r="P149" s="198"/>
      <c r="Q149" s="48"/>
    </row>
    <row r="150" spans="2:17" x14ac:dyDescent="0.3">
      <c r="B150" s="47"/>
      <c r="C150" s="35" t="s">
        <v>9</v>
      </c>
      <c r="D150" s="36"/>
      <c r="E150" s="78">
        <f>SUM(E151:E152)/2</f>
        <v>4</v>
      </c>
      <c r="F150" s="79"/>
      <c r="G150" s="202">
        <f t="shared" ref="G150" si="147">SUM(G151:G152)/2</f>
        <v>1.5</v>
      </c>
      <c r="H150" s="79"/>
      <c r="I150" s="78">
        <f t="shared" ref="I150" si="148">SUM(I151:I152)/2</f>
        <v>4.5</v>
      </c>
      <c r="J150" s="79"/>
      <c r="K150" s="78">
        <f t="shared" ref="K150" si="149">SUM(K151:K152)/2</f>
        <v>4</v>
      </c>
      <c r="L150" s="79"/>
      <c r="M150" s="78">
        <f t="shared" ref="M150" si="150">SUM(M151:M152)/2</f>
        <v>2.5</v>
      </c>
      <c r="N150" s="79"/>
      <c r="O150" s="79">
        <f>SUM(E150,G150,I150,K150,M150)/5</f>
        <v>3.3</v>
      </c>
      <c r="P150" s="79"/>
      <c r="Q150" s="48"/>
    </row>
    <row r="151" spans="2:17" x14ac:dyDescent="0.3">
      <c r="B151" s="47"/>
      <c r="C151" s="32"/>
      <c r="D151" s="33" t="s">
        <v>49</v>
      </c>
      <c r="E151" s="80">
        <v>5</v>
      </c>
      <c r="F151" s="81"/>
      <c r="G151" s="160">
        <v>2</v>
      </c>
      <c r="H151" s="166"/>
      <c r="I151" s="165">
        <v>4</v>
      </c>
      <c r="J151" s="166"/>
      <c r="K151" s="165">
        <v>4</v>
      </c>
      <c r="L151" s="166"/>
      <c r="M151" s="160">
        <v>2</v>
      </c>
      <c r="N151" s="166"/>
      <c r="O151" s="203">
        <f>SUM(E151,G151,I151,K151,M151)/5</f>
        <v>3.4</v>
      </c>
      <c r="P151" s="194"/>
      <c r="Q151" s="48"/>
    </row>
    <row r="152" spans="2:17" x14ac:dyDescent="0.3">
      <c r="B152" s="47"/>
      <c r="C152" s="32"/>
      <c r="D152" s="33" t="s">
        <v>50</v>
      </c>
      <c r="E152" s="80">
        <v>3</v>
      </c>
      <c r="F152" s="81"/>
      <c r="G152" s="160">
        <v>1</v>
      </c>
      <c r="H152" s="166"/>
      <c r="I152" s="160">
        <v>5</v>
      </c>
      <c r="J152" s="166"/>
      <c r="K152" s="165">
        <v>4</v>
      </c>
      <c r="L152" s="166"/>
      <c r="M152" s="165">
        <v>3</v>
      </c>
      <c r="N152" s="166"/>
      <c r="O152" s="200">
        <f>SUM(E152,G152,I152,K152,M152)/5</f>
        <v>3.2</v>
      </c>
      <c r="P152" s="199"/>
      <c r="Q152" s="48"/>
    </row>
    <row r="153" spans="2:17" x14ac:dyDescent="0.3">
      <c r="B153" s="47"/>
      <c r="C153" s="34" t="s">
        <v>7</v>
      </c>
      <c r="D153" s="24"/>
      <c r="E153" s="57">
        <f>SUM(E154:E155)/2</f>
        <v>3</v>
      </c>
      <c r="F153" s="71"/>
      <c r="G153" s="57">
        <f t="shared" ref="G153" si="151">SUM(G154:G155)/2</f>
        <v>4.5</v>
      </c>
      <c r="H153" s="71"/>
      <c r="I153" s="57">
        <f t="shared" ref="I153" si="152">SUM(I154:I155)/2</f>
        <v>3.5</v>
      </c>
      <c r="J153" s="71"/>
      <c r="K153" s="57">
        <f t="shared" ref="K153" si="153">SUM(K154:K155)/2</f>
        <v>3.5</v>
      </c>
      <c r="L153" s="71"/>
      <c r="M153" s="57">
        <f t="shared" ref="M153" si="154">SUM(M154:M155)/2</f>
        <v>3.5</v>
      </c>
      <c r="N153" s="71"/>
      <c r="O153" s="71">
        <f>SUM(E153,G153,I153,K153,M153)/5</f>
        <v>3.6</v>
      </c>
      <c r="P153" s="71"/>
      <c r="Q153" s="48"/>
    </row>
    <row r="154" spans="2:17" x14ac:dyDescent="0.3">
      <c r="B154" s="47"/>
      <c r="C154" s="6"/>
      <c r="D154" s="9" t="s">
        <v>13</v>
      </c>
      <c r="E154" s="58">
        <v>5</v>
      </c>
      <c r="F154" s="59"/>
      <c r="G154" s="138">
        <v>5</v>
      </c>
      <c r="H154" s="139"/>
      <c r="I154" s="138">
        <v>4</v>
      </c>
      <c r="J154" s="139"/>
      <c r="K154" s="138">
        <v>5</v>
      </c>
      <c r="L154" s="139"/>
      <c r="M154" s="138">
        <v>5</v>
      </c>
      <c r="N154" s="139"/>
      <c r="O154" s="204">
        <f>SUM(E154,G154,I154,K154,M154)/5</f>
        <v>4.8</v>
      </c>
      <c r="P154" s="99"/>
      <c r="Q154" s="48"/>
    </row>
    <row r="155" spans="2:17" x14ac:dyDescent="0.3">
      <c r="B155" s="47"/>
      <c r="C155" s="6"/>
      <c r="D155" s="9" t="s">
        <v>14</v>
      </c>
      <c r="E155" s="95">
        <v>1</v>
      </c>
      <c r="F155" s="59"/>
      <c r="G155" s="138">
        <v>4</v>
      </c>
      <c r="H155" s="139"/>
      <c r="I155" s="138">
        <v>3</v>
      </c>
      <c r="J155" s="139"/>
      <c r="K155" s="138">
        <v>2</v>
      </c>
      <c r="L155" s="139"/>
      <c r="M155" s="138">
        <v>2</v>
      </c>
      <c r="N155" s="139"/>
      <c r="O155" s="91">
        <f>SUM(E155,G155,I155,K155,M155)/5</f>
        <v>2.4</v>
      </c>
      <c r="P155" s="100"/>
      <c r="Q155" s="48"/>
    </row>
    <row r="156" spans="2:17" x14ac:dyDescent="0.3">
      <c r="B156" s="47"/>
      <c r="C156" s="38" t="s">
        <v>8</v>
      </c>
      <c r="D156" s="39"/>
      <c r="E156" s="82">
        <f>SUM(E157:E158)/2</f>
        <v>3.5</v>
      </c>
      <c r="F156" s="83"/>
      <c r="G156" s="82">
        <f t="shared" ref="G156" si="155">SUM(G157:G158)/2</f>
        <v>3.5</v>
      </c>
      <c r="H156" s="83"/>
      <c r="I156" s="82">
        <f t="shared" ref="I156" si="156">SUM(I157:I158)/2</f>
        <v>4</v>
      </c>
      <c r="J156" s="83"/>
      <c r="K156" s="82">
        <f t="shared" ref="K156" si="157">SUM(K157:K158)/2</f>
        <v>4.5</v>
      </c>
      <c r="L156" s="83"/>
      <c r="M156" s="82">
        <f t="shared" ref="M156" si="158">SUM(M157:M158)/2</f>
        <v>3.5</v>
      </c>
      <c r="N156" s="167"/>
      <c r="O156" s="83">
        <f>SUM(E156,G156,I156,K156,M156)/5</f>
        <v>3.8</v>
      </c>
      <c r="P156" s="83"/>
      <c r="Q156" s="48"/>
    </row>
    <row r="157" spans="2:17" x14ac:dyDescent="0.3">
      <c r="B157" s="47"/>
      <c r="C157" s="37"/>
      <c r="D157" s="49" t="s">
        <v>15</v>
      </c>
      <c r="E157" s="64">
        <v>3</v>
      </c>
      <c r="F157" s="84"/>
      <c r="G157" s="159">
        <v>2</v>
      </c>
      <c r="H157" s="168"/>
      <c r="I157" s="159">
        <v>4</v>
      </c>
      <c r="J157" s="168"/>
      <c r="K157" s="159">
        <v>5</v>
      </c>
      <c r="L157" s="168"/>
      <c r="M157" s="159">
        <v>3</v>
      </c>
      <c r="N157" s="168"/>
      <c r="O157" s="205">
        <f>SUM(E157,G157,I157,K157,M157)/5</f>
        <v>3.4</v>
      </c>
      <c r="P157" s="195"/>
      <c r="Q157" s="48"/>
    </row>
    <row r="158" spans="2:17" x14ac:dyDescent="0.3">
      <c r="B158" s="47"/>
      <c r="C158" s="15"/>
      <c r="D158" s="49" t="s">
        <v>34</v>
      </c>
      <c r="E158" s="85">
        <v>4</v>
      </c>
      <c r="F158" s="86"/>
      <c r="G158" s="169">
        <v>5</v>
      </c>
      <c r="H158" s="170"/>
      <c r="I158" s="169">
        <v>4</v>
      </c>
      <c r="J158" s="170"/>
      <c r="K158" s="169">
        <v>4</v>
      </c>
      <c r="L158" s="170"/>
      <c r="M158" s="169">
        <v>4</v>
      </c>
      <c r="N158" s="170"/>
      <c r="O158" s="201">
        <f>SUM(E158,G158,I158,K158,M158)/5</f>
        <v>4.2</v>
      </c>
      <c r="P158" s="196"/>
      <c r="Q158" s="48"/>
    </row>
    <row r="159" spans="2:17" x14ac:dyDescent="0.3">
      <c r="B159" s="50"/>
      <c r="C159" s="51"/>
      <c r="D159" s="51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3"/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</dc:creator>
  <cp:lastModifiedBy>Luca H</cp:lastModifiedBy>
  <dcterms:created xsi:type="dcterms:W3CDTF">2024-08-13T19:01:44Z</dcterms:created>
  <dcterms:modified xsi:type="dcterms:W3CDTF">2024-08-15T15:39:59Z</dcterms:modified>
</cp:coreProperties>
</file>