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ython\PyPSA\Luca\nodal_zonal_model\hydro\hpc_results\last_results\4months\_latest\"/>
    </mc:Choice>
  </mc:AlternateContent>
  <xr:revisionPtr revIDLastSave="0" documentId="13_ncr:1_{BE9ACA0F-82BB-4C71-ACF7-63E75DBA4361}" xr6:coauthVersionLast="47" xr6:coauthVersionMax="47" xr10:uidLastSave="{00000000-0000-0000-0000-000000000000}"/>
  <bookViews>
    <workbookView xWindow="10935" yWindow="-2475" windowWidth="7080" windowHeight="3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<sst xmlns="http://schemas.openxmlformats.org/spreadsheetml/2006/main" count="75" uniqueCount="36">
  <si>
    <t>f_sum;f_su</t>
  </si>
  <si>
    <t>average system congestion</t>
  </si>
  <si>
    <t>congestion share of total events</t>
  </si>
  <si>
    <t>average no of congested lines per hour</t>
  </si>
  <si>
    <t>load shedding total in MWh</t>
  </si>
  <si>
    <t>load shedding share of total demand</t>
  </si>
  <si>
    <t>run time in h</t>
  </si>
  <si>
    <t>('nodal', 'nodal')</t>
  </si>
  <si>
    <t>node</t>
  </si>
  <si>
    <t>(17, 'penalty')</t>
  </si>
  <si>
    <t>1000;1000</t>
  </si>
  <si>
    <t>(19, 'penalty')</t>
  </si>
  <si>
    <t>1000;10</t>
  </si>
  <si>
    <t>(20,'penalty')</t>
  </si>
  <si>
    <t>1000;0</t>
  </si>
  <si>
    <t>(25, 'penalty')</t>
  </si>
  <si>
    <t>10;1000</t>
  </si>
  <si>
    <t>(27, 'penalty')</t>
  </si>
  <si>
    <t>10;10</t>
  </si>
  <si>
    <t>(28, 'penalty')</t>
  </si>
  <si>
    <t>10;0</t>
  </si>
  <si>
    <t>(29, 'penalty')</t>
  </si>
  <si>
    <t>0;1000</t>
  </si>
  <si>
    <t>(32, 'penalty')</t>
  </si>
  <si>
    <t>0;0</t>
  </si>
  <si>
    <t>(35, 'penalty')</t>
  </si>
  <si>
    <t>40;10</t>
  </si>
  <si>
    <t>('zonal_shadow', 'bids')</t>
  </si>
  <si>
    <t>(20, 'bids')</t>
  </si>
  <si>
    <t>bids</t>
  </si>
  <si>
    <t>(40, 'bids')</t>
  </si>
  <si>
    <t>(60, 'bids')</t>
  </si>
  <si>
    <t>system costs</t>
  </si>
  <si>
    <t>costs wrt nodal %</t>
  </si>
  <si>
    <t>costs wrt nodal in Mio EUR</t>
  </si>
  <si>
    <t>Load shedding in 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</si>
</sst>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abSelected="1" workbookViewId="0">
      <selection activeCell="E1" sqref="E1:E1048576"/>
    </sheetView>
  </sheetViews>
  <sheetFormatPr defaultRowHeight="14.4" x14ac:dyDescent="0.3"/>
  <cols>
    <col min="5" max="5" width="13.77734375" style="5" customWidth="1"/>
    <col min="6" max="6" width="9.21875" bestFit="1" customWidth="1"/>
    <col min="10" max="10" width="11.5546875" customWidth="1"/>
    <col min="12" max="12" width="9.5546875" bestFit="1" customWidth="1"/>
    <col min="15" max="15" width="11.5546875" bestFit="1" customWidth="1"/>
  </cols>
  <sheetData>
    <row r="1" spans="2:15" ht="72" x14ac:dyDescent="0.3">
      <c r="B1" s="6">
        <v>0.7</v>
      </c>
      <c r="C1" s="6" t="s">
        <v>0</v>
      </c>
      <c r="D1" s="6" t="s">
        <v>32</v>
      </c>
      <c r="E1" s="8" t="s">
        <v>34</v>
      </c>
      <c r="F1" s="7" t="s">
        <v>33</v>
      </c>
      <c r="G1" s="6" t="s">
        <v>1</v>
      </c>
      <c r="H1" s="6" t="s">
        <v>2</v>
      </c>
      <c r="I1" s="6" t="s">
        <v>3</v>
      </c>
      <c r="J1" s="6" t="s">
        <v>35</v>
      </c>
      <c r="K1" s="6" t="s">
        <v>5</v>
      </c>
      <c r="L1" s="6" t="s">
        <v>6</v>
      </c>
      <c r="O1" s="6" t="s">
        <v>4</v>
      </c>
    </row>
    <row r="2" spans="2:15" x14ac:dyDescent="0.3">
      <c r="B2" t="s">
        <v>7</v>
      </c>
      <c r="C2" t="s">
        <v>8</v>
      </c>
      <c r="D2" s="1">
        <v>164166000000</v>
      </c>
      <c r="E2" s="5">
        <f>(D2-$D$2)/1000000</f>
        <v>0</v>
      </c>
      <c r="F2" s="3">
        <f>(D2-$D$2)/$D$2</f>
        <v>0</v>
      </c>
      <c r="G2" s="4">
        <v>663.42082479999999</v>
      </c>
      <c r="H2" s="3">
        <v>1.0413853000000001E-2</v>
      </c>
      <c r="I2" s="4">
        <v>17.307823710000001</v>
      </c>
      <c r="J2" s="5">
        <f>O2/1000</f>
        <v>41.629046369999998</v>
      </c>
      <c r="K2" s="2">
        <v>0</v>
      </c>
      <c r="L2" s="4">
        <v>129.8511111</v>
      </c>
      <c r="O2" s="5">
        <v>41629.046369999996</v>
      </c>
    </row>
    <row r="3" spans="2:15" x14ac:dyDescent="0.3">
      <c r="B3" t="s">
        <v>9</v>
      </c>
      <c r="C3" t="s">
        <v>10</v>
      </c>
      <c r="D3" s="1">
        <v>164304000000</v>
      </c>
      <c r="E3" s="5">
        <f t="shared" ref="E3:E15" si="0">(D3-$D$2)/1000000</f>
        <v>138</v>
      </c>
      <c r="F3" s="3">
        <f t="shared" ref="F3:F15" si="1">(D3-$D$2)/$D$2</f>
        <v>8.4061255071086582E-4</v>
      </c>
      <c r="G3" s="4">
        <v>663.65365659999998</v>
      </c>
      <c r="H3" s="3">
        <v>1.0335739E-2</v>
      </c>
      <c r="I3" s="4">
        <v>17.177997950000002</v>
      </c>
      <c r="J3" s="5">
        <f>O3/1000</f>
        <v>41.629046369999998</v>
      </c>
      <c r="K3" s="2">
        <v>0</v>
      </c>
      <c r="L3" s="4">
        <v>11.64040833</v>
      </c>
      <c r="O3" s="5">
        <v>41629.046369999996</v>
      </c>
    </row>
    <row r="4" spans="2:15" x14ac:dyDescent="0.3">
      <c r="B4" t="s">
        <v>11</v>
      </c>
      <c r="C4" t="s">
        <v>12</v>
      </c>
      <c r="D4" s="1">
        <v>164325000000</v>
      </c>
      <c r="E4" s="5">
        <f t="shared" si="0"/>
        <v>159</v>
      </c>
      <c r="F4" s="3">
        <f t="shared" si="1"/>
        <v>9.6853185190599758E-4</v>
      </c>
      <c r="G4" s="4">
        <v>663.60613360000002</v>
      </c>
      <c r="H4" s="3">
        <v>1.0399669E-2</v>
      </c>
      <c r="I4" s="4">
        <v>17.28425009</v>
      </c>
      <c r="J4" s="5">
        <f>O4/1000</f>
        <v>41.629046369999998</v>
      </c>
      <c r="K4" s="2">
        <v>0</v>
      </c>
      <c r="L4" s="4">
        <v>4.8724555560000002</v>
      </c>
      <c r="O4" s="5">
        <v>41629.046369999996</v>
      </c>
    </row>
    <row r="5" spans="2:15" x14ac:dyDescent="0.3">
      <c r="B5" t="s">
        <v>13</v>
      </c>
      <c r="C5" t="s">
        <v>14</v>
      </c>
      <c r="D5">
        <v>165122901662.50101</v>
      </c>
      <c r="E5" s="5">
        <f t="shared" si="0"/>
        <v>956.90166250100708</v>
      </c>
      <c r="F5" s="3">
        <f t="shared" si="1"/>
        <v>5.8288662847423159E-3</v>
      </c>
      <c r="G5" s="4">
        <v>666.242954785027</v>
      </c>
      <c r="H5" s="3">
        <v>9.72603714041269E-3</v>
      </c>
      <c r="I5" s="4">
        <v>16.164673727365901</v>
      </c>
      <c r="J5" s="5">
        <f>O5/1000</f>
        <v>41.629046370306703</v>
      </c>
      <c r="K5" s="2">
        <v>4.1935307035286001E-5</v>
      </c>
      <c r="L5" s="4">
        <v>36.596266666666601</v>
      </c>
      <c r="O5" s="5">
        <v>41629.0463703067</v>
      </c>
    </row>
    <row r="6" spans="2:15" x14ac:dyDescent="0.3">
      <c r="B6" t="s">
        <v>15</v>
      </c>
      <c r="C6" t="s">
        <v>16</v>
      </c>
      <c r="D6" s="1">
        <v>164316000000</v>
      </c>
      <c r="E6" s="5">
        <f t="shared" si="0"/>
        <v>150</v>
      </c>
      <c r="F6" s="3">
        <f t="shared" si="1"/>
        <v>9.1370929425094107E-4</v>
      </c>
      <c r="G6" s="4">
        <v>663.65400980000004</v>
      </c>
      <c r="H6" s="3">
        <v>1.0403369000000001E-2</v>
      </c>
      <c r="I6" s="4">
        <v>17.290399730000001</v>
      </c>
      <c r="J6" s="5">
        <f>O6/1000</f>
        <v>41.629046369999998</v>
      </c>
      <c r="K6" s="2">
        <v>0</v>
      </c>
      <c r="L6" s="4">
        <v>14.240216670000001</v>
      </c>
      <c r="O6" s="5">
        <v>41629.046369999996</v>
      </c>
    </row>
    <row r="7" spans="2:15" x14ac:dyDescent="0.3">
      <c r="B7" t="s">
        <v>17</v>
      </c>
      <c r="C7" t="s">
        <v>18</v>
      </c>
      <c r="D7" s="1">
        <v>167654000000</v>
      </c>
      <c r="E7" s="5">
        <f t="shared" si="0"/>
        <v>3488</v>
      </c>
      <c r="F7" s="3">
        <f t="shared" si="1"/>
        <v>2.1246786788981883E-2</v>
      </c>
      <c r="G7" s="4">
        <v>675.0157954</v>
      </c>
      <c r="H7" s="3">
        <v>1.0643879E-2</v>
      </c>
      <c r="I7" s="4">
        <v>17.690126410000001</v>
      </c>
      <c r="J7" s="5">
        <f>O7/1000</f>
        <v>60.347176339999997</v>
      </c>
      <c r="K7" s="2">
        <v>1E-4</v>
      </c>
      <c r="L7" s="4">
        <v>2.0357472219999999</v>
      </c>
      <c r="O7" s="5">
        <v>60347.176339999998</v>
      </c>
    </row>
    <row r="8" spans="2:15" x14ac:dyDescent="0.3">
      <c r="B8" t="s">
        <v>19</v>
      </c>
      <c r="C8" t="s">
        <v>20</v>
      </c>
      <c r="D8" s="1">
        <v>166534000000</v>
      </c>
      <c r="E8" s="5">
        <f t="shared" si="0"/>
        <v>2368</v>
      </c>
      <c r="F8" s="3">
        <f t="shared" si="1"/>
        <v>1.4424424058574857E-2</v>
      </c>
      <c r="G8" s="4">
        <v>675.01234109999996</v>
      </c>
      <c r="H8" s="3">
        <v>1.0021432E-2</v>
      </c>
      <c r="I8" s="4">
        <v>16.655620089999999</v>
      </c>
      <c r="J8" s="5">
        <f>O8/1000</f>
        <v>60.347176339999997</v>
      </c>
      <c r="K8" s="2">
        <v>1E-4</v>
      </c>
      <c r="L8" s="4">
        <v>1.620386111</v>
      </c>
      <c r="O8" s="5">
        <v>60347.176339999998</v>
      </c>
    </row>
    <row r="9" spans="2:15" x14ac:dyDescent="0.3">
      <c r="B9" t="s">
        <v>21</v>
      </c>
      <c r="C9" t="s">
        <v>22</v>
      </c>
      <c r="D9" s="1">
        <v>164318000000</v>
      </c>
      <c r="E9" s="5">
        <f t="shared" si="0"/>
        <v>152</v>
      </c>
      <c r="F9" s="3">
        <f t="shared" si="1"/>
        <v>9.258920848409537E-4</v>
      </c>
      <c r="G9" s="4">
        <v>663.65448370000001</v>
      </c>
      <c r="H9" s="3">
        <v>1.0279826000000001E-2</v>
      </c>
      <c r="I9" s="4">
        <v>17.085070040000002</v>
      </c>
      <c r="J9" s="5">
        <f>O9/1000</f>
        <v>41.629046369999998</v>
      </c>
      <c r="K9" s="2">
        <v>0</v>
      </c>
      <c r="L9" s="4">
        <v>14.485108329999999</v>
      </c>
      <c r="O9" s="5">
        <v>41629.046369999996</v>
      </c>
    </row>
    <row r="10" spans="2:15" x14ac:dyDescent="0.3">
      <c r="B10" t="s">
        <v>23</v>
      </c>
      <c r="C10" t="s">
        <v>24</v>
      </c>
      <c r="D10" s="1">
        <v>172999000000</v>
      </c>
      <c r="E10" s="5">
        <f t="shared" si="0"/>
        <v>8833</v>
      </c>
      <c r="F10" s="3">
        <f t="shared" si="1"/>
        <v>5.3805294640790417E-2</v>
      </c>
      <c r="G10" s="4">
        <v>861.12550999999996</v>
      </c>
      <c r="H10" s="3">
        <v>1.0635451000000001E-2</v>
      </c>
      <c r="I10" s="4">
        <v>17.676118890000001</v>
      </c>
      <c r="J10" s="5">
        <f>O10/1000</f>
        <v>2248.8242740000001</v>
      </c>
      <c r="K10" s="2">
        <v>2.3E-3</v>
      </c>
      <c r="L10" s="4">
        <v>1.2804777780000001</v>
      </c>
      <c r="O10" s="5">
        <v>2248824.2740000002</v>
      </c>
    </row>
    <row r="11" spans="2:15" x14ac:dyDescent="0.3">
      <c r="B11" t="s">
        <v>25</v>
      </c>
      <c r="C11" t="s">
        <v>26</v>
      </c>
      <c r="D11" s="1">
        <v>164320000000</v>
      </c>
      <c r="E11" s="5">
        <f t="shared" si="0"/>
        <v>154</v>
      </c>
      <c r="F11" s="3">
        <f t="shared" si="1"/>
        <v>9.3807487543096622E-4</v>
      </c>
      <c r="G11" s="4">
        <v>663.64995090000002</v>
      </c>
      <c r="H11" s="3">
        <v>1.0390213000000001E-2</v>
      </c>
      <c r="I11" s="4">
        <v>17.268534339999999</v>
      </c>
      <c r="J11" s="5">
        <f>O11/1000</f>
        <v>41.629046369999998</v>
      </c>
      <c r="K11" s="2">
        <v>0</v>
      </c>
      <c r="L11" s="4">
        <v>4.3513944440000003</v>
      </c>
      <c r="O11" s="5">
        <v>41629.046369999996</v>
      </c>
    </row>
    <row r="12" spans="2:15" x14ac:dyDescent="0.3">
      <c r="B12" t="s">
        <v>27</v>
      </c>
      <c r="D12" s="1">
        <v>169876000000</v>
      </c>
      <c r="E12" s="5">
        <f t="shared" si="0"/>
        <v>5710</v>
      </c>
      <c r="F12" s="3">
        <f t="shared" si="1"/>
        <v>3.4781867134485826E-2</v>
      </c>
      <c r="G12" s="4">
        <v>856.59751679999999</v>
      </c>
      <c r="H12" s="3">
        <v>1.0333478E-2</v>
      </c>
      <c r="I12" s="4">
        <v>17.174239839999998</v>
      </c>
      <c r="J12" s="5">
        <f>O12/1000</f>
        <v>2063.6856809999999</v>
      </c>
      <c r="K12" s="2">
        <v>2.0999999999999999E-3</v>
      </c>
      <c r="L12" s="4">
        <v>1.2672388889999999</v>
      </c>
      <c r="O12" s="5">
        <v>2063685.6810000001</v>
      </c>
    </row>
    <row r="13" spans="2:15" x14ac:dyDescent="0.3">
      <c r="B13" t="s">
        <v>28</v>
      </c>
      <c r="C13" t="s">
        <v>29</v>
      </c>
      <c r="D13" s="1">
        <v>170209000000</v>
      </c>
      <c r="E13" s="5">
        <f t="shared" si="0"/>
        <v>6043</v>
      </c>
      <c r="F13" s="3">
        <f t="shared" si="1"/>
        <v>3.6810301767722917E-2</v>
      </c>
      <c r="G13" s="4">
        <v>858.72480570000005</v>
      </c>
      <c r="H13" s="3">
        <v>1.0373151000000001E-2</v>
      </c>
      <c r="I13" s="4">
        <v>17.240177660000001</v>
      </c>
      <c r="J13" s="5">
        <f>O13/1000</f>
        <v>2082.7799530000002</v>
      </c>
      <c r="K13" s="2">
        <v>2.0999999999999999E-3</v>
      </c>
      <c r="L13" s="4">
        <v>1.459430556</v>
      </c>
      <c r="O13" s="5">
        <v>2082779.953</v>
      </c>
    </row>
    <row r="14" spans="2:15" x14ac:dyDescent="0.3">
      <c r="B14" t="s">
        <v>30</v>
      </c>
      <c r="C14" t="s">
        <v>29</v>
      </c>
      <c r="D14" s="1">
        <v>168515000000</v>
      </c>
      <c r="E14" s="5">
        <f t="shared" si="0"/>
        <v>4349</v>
      </c>
      <c r="F14" s="3">
        <f t="shared" si="1"/>
        <v>2.6491478137982288E-2</v>
      </c>
      <c r="G14" s="4">
        <v>849.25833120000004</v>
      </c>
      <c r="H14" s="3">
        <v>1.0253719E-2</v>
      </c>
      <c r="I14" s="4">
        <v>17.041680899999999</v>
      </c>
      <c r="J14" s="5">
        <f>O14/1000</f>
        <v>1853.636483</v>
      </c>
      <c r="K14" s="2">
        <v>1.9E-3</v>
      </c>
      <c r="L14" s="4">
        <v>1.199325</v>
      </c>
      <c r="O14" s="5">
        <v>1853636.483</v>
      </c>
    </row>
    <row r="15" spans="2:15" x14ac:dyDescent="0.3">
      <c r="B15" t="s">
        <v>31</v>
      </c>
      <c r="C15" t="s">
        <v>29</v>
      </c>
      <c r="D15" s="1">
        <v>170089000000</v>
      </c>
      <c r="E15" s="5">
        <f t="shared" si="0"/>
        <v>5923</v>
      </c>
      <c r="F15" s="3">
        <f t="shared" si="1"/>
        <v>3.607933433232216E-2</v>
      </c>
      <c r="G15" s="4">
        <v>859.3487288</v>
      </c>
      <c r="H15" s="3">
        <v>1.0321349E-2</v>
      </c>
      <c r="I15" s="4">
        <v>17.154082679999998</v>
      </c>
      <c r="J15" s="5">
        <f>O15/1000</f>
        <v>2181.2939380000003</v>
      </c>
      <c r="K15" s="2">
        <v>2.2000000000000001E-3</v>
      </c>
      <c r="L15" s="4">
        <v>1.3818527780000001</v>
      </c>
      <c r="O15" s="5">
        <v>2181293.9380000001</v>
      </c>
    </row>
    <row r="16" spans="2:15" x14ac:dyDescent="0.3">
      <c r="F16" s="1"/>
      <c r="G16" s="4"/>
      <c r="H16" s="3"/>
      <c r="I16" s="4"/>
      <c r="J16" s="5">
        <f>O16/1000</f>
        <v>0</v>
      </c>
      <c r="K16" s="2"/>
      <c r="L16" s="4"/>
      <c r="O16" s="5"/>
    </row>
    <row r="17" spans="2:15" x14ac:dyDescent="0.3">
      <c r="F17" s="1"/>
      <c r="G17" s="4"/>
      <c r="H17" s="3"/>
      <c r="I17" s="4"/>
      <c r="J17" s="5">
        <f>O17/1000</f>
        <v>0</v>
      </c>
      <c r="K17" s="2"/>
      <c r="L17" s="4"/>
      <c r="O17" s="5"/>
    </row>
    <row r="18" spans="2:15" ht="72" x14ac:dyDescent="0.3">
      <c r="B18">
        <v>0.5</v>
      </c>
      <c r="C18" s="6" t="s">
        <v>0</v>
      </c>
      <c r="D18" s="6" t="s">
        <v>32</v>
      </c>
      <c r="E18" s="8" t="s">
        <v>34</v>
      </c>
      <c r="F18" s="7" t="s">
        <v>33</v>
      </c>
      <c r="G18" s="6" t="s">
        <v>1</v>
      </c>
      <c r="H18" s="6" t="s">
        <v>2</v>
      </c>
      <c r="I18" s="6" t="s">
        <v>3</v>
      </c>
      <c r="J18" s="6" t="s">
        <v>35</v>
      </c>
      <c r="K18" s="6" t="s">
        <v>5</v>
      </c>
      <c r="L18" s="6" t="s">
        <v>6</v>
      </c>
      <c r="O18" s="5"/>
    </row>
    <row r="19" spans="2:15" x14ac:dyDescent="0.3">
      <c r="B19" t="s">
        <v>7</v>
      </c>
      <c r="C19" t="s">
        <v>8</v>
      </c>
      <c r="D19">
        <v>164338806849.48801</v>
      </c>
      <c r="E19" s="5">
        <f>(D19-$D$19)/1000000</f>
        <v>0</v>
      </c>
      <c r="F19" s="3">
        <f>(D19-$D$19)/$D$19</f>
        <v>0</v>
      </c>
      <c r="G19" s="4">
        <v>763.30115822094604</v>
      </c>
      <c r="H19" s="3">
        <v>2.9286032322001401E-2</v>
      </c>
      <c r="I19" s="4">
        <v>48.673385719166298</v>
      </c>
      <c r="J19" s="5">
        <f>O19/1000</f>
        <v>452.94886011163601</v>
      </c>
      <c r="K19" s="3">
        <v>4.5628115885961698E-4</v>
      </c>
      <c r="L19" s="4">
        <v>203.199930555555</v>
      </c>
      <c r="O19" s="5">
        <v>452948.86011163599</v>
      </c>
    </row>
    <row r="20" spans="2:15" x14ac:dyDescent="0.3">
      <c r="B20" t="s">
        <v>9</v>
      </c>
      <c r="C20" t="s">
        <v>10</v>
      </c>
      <c r="D20">
        <v>164503100017.349</v>
      </c>
      <c r="E20" s="5">
        <f t="shared" ref="E20:E32" si="2">(D20-$D$19)/1000000</f>
        <v>164.29316786099244</v>
      </c>
      <c r="F20" s="3">
        <f t="shared" ref="F20:F32" si="3">(D20-$D$19)/$D$19</f>
        <v>9.997222872103642E-4</v>
      </c>
      <c r="G20" s="4">
        <v>763.30272833587901</v>
      </c>
      <c r="H20" s="3">
        <v>2.8891555734258799E-2</v>
      </c>
      <c r="I20" s="4">
        <v>48.017765630338197</v>
      </c>
      <c r="J20" s="5">
        <f>O20/1000</f>
        <v>452.87796894704803</v>
      </c>
      <c r="K20" s="3">
        <v>4.56209746155933E-4</v>
      </c>
      <c r="L20" s="4">
        <v>17.801352777777701</v>
      </c>
      <c r="O20" s="5">
        <v>452877.96894704801</v>
      </c>
    </row>
    <row r="21" spans="2:15" x14ac:dyDescent="0.3">
      <c r="B21" t="s">
        <v>11</v>
      </c>
      <c r="C21" t="s">
        <v>12</v>
      </c>
      <c r="D21">
        <v>164432023348.556</v>
      </c>
      <c r="E21" s="5">
        <f t="shared" si="2"/>
        <v>93.216499067993169</v>
      </c>
      <c r="F21" s="3">
        <f t="shared" si="3"/>
        <v>5.6722146676753469E-4</v>
      </c>
      <c r="G21" s="4">
        <v>763.30324310749904</v>
      </c>
      <c r="H21" s="3">
        <v>2.9002971216570701E-2</v>
      </c>
      <c r="I21" s="4">
        <v>48.202938161940502</v>
      </c>
      <c r="J21" s="5">
        <f>O21/1000</f>
        <v>452.87813375543902</v>
      </c>
      <c r="K21" s="3">
        <v>4.5620991217680198E-4</v>
      </c>
      <c r="L21" s="4">
        <v>8.9953305555555492</v>
      </c>
      <c r="O21" s="5">
        <v>452878.13375543902</v>
      </c>
    </row>
    <row r="22" spans="2:15" x14ac:dyDescent="0.3">
      <c r="B22" t="s">
        <v>13</v>
      </c>
      <c r="C22" t="s">
        <v>14</v>
      </c>
      <c r="D22">
        <v>165560826958.164</v>
      </c>
      <c r="E22" s="5">
        <f t="shared" si="2"/>
        <v>1222.0201086759948</v>
      </c>
      <c r="F22" s="3">
        <f t="shared" si="3"/>
        <v>7.4359801686719011E-3</v>
      </c>
      <c r="G22" s="4">
        <v>755.26506320152305</v>
      </c>
      <c r="H22" s="3">
        <v>2.8875110644618701E-2</v>
      </c>
      <c r="I22" s="4">
        <v>47.990433891356297</v>
      </c>
      <c r="J22" s="5">
        <f>O22/1000</f>
        <v>430.81821513039603</v>
      </c>
      <c r="K22" s="2">
        <v>4.3398770097154003E-4</v>
      </c>
      <c r="L22" s="4">
        <v>38.563319444444403</v>
      </c>
      <c r="O22" s="5">
        <v>430818.21513039601</v>
      </c>
    </row>
    <row r="23" spans="2:15" x14ac:dyDescent="0.3">
      <c r="B23" t="s">
        <v>15</v>
      </c>
      <c r="C23" t="s">
        <v>16</v>
      </c>
      <c r="D23">
        <v>164497869022.21701</v>
      </c>
      <c r="E23" s="5">
        <f t="shared" si="2"/>
        <v>159.06217272900392</v>
      </c>
      <c r="F23" s="3">
        <f t="shared" si="3"/>
        <v>9.6789173402410801E-4</v>
      </c>
      <c r="G23" s="4">
        <v>763.303347437463</v>
      </c>
      <c r="H23" s="3">
        <v>2.9109042044749501E-2</v>
      </c>
      <c r="I23" s="4">
        <v>48.379227878373698</v>
      </c>
      <c r="J23" s="5">
        <f>O23/1000</f>
        <v>452.87796894704803</v>
      </c>
      <c r="K23" s="3">
        <v>4.56209746155933E-4</v>
      </c>
      <c r="L23" s="4">
        <v>18.4451583333333</v>
      </c>
      <c r="O23" s="5">
        <v>452877.96894704801</v>
      </c>
    </row>
    <row r="24" spans="2:15" x14ac:dyDescent="0.3">
      <c r="B24" t="s">
        <v>17</v>
      </c>
      <c r="C24" t="s">
        <v>18</v>
      </c>
      <c r="D24">
        <v>168144940704.85001</v>
      </c>
      <c r="E24" s="5">
        <f t="shared" si="2"/>
        <v>3806.1338553619994</v>
      </c>
      <c r="F24" s="3">
        <f t="shared" si="3"/>
        <v>2.3160286534439186E-2</v>
      </c>
      <c r="G24" s="4">
        <v>757.93408866060201</v>
      </c>
      <c r="H24" s="3">
        <v>2.94478108913361E-2</v>
      </c>
      <c r="I24" s="4">
        <v>48.942261701400703</v>
      </c>
      <c r="J24" s="5">
        <f>O24/1000</f>
        <v>494.82874138386097</v>
      </c>
      <c r="K24" s="3">
        <v>4.9846914616371197E-4</v>
      </c>
      <c r="L24" s="4">
        <v>5.4399638888888804</v>
      </c>
      <c r="O24" s="5">
        <v>494828.74138386099</v>
      </c>
    </row>
    <row r="25" spans="2:15" x14ac:dyDescent="0.3">
      <c r="B25" t="s">
        <v>19</v>
      </c>
      <c r="C25" t="s">
        <v>20</v>
      </c>
      <c r="D25">
        <v>167766254246.29599</v>
      </c>
      <c r="E25" s="5">
        <f t="shared" si="2"/>
        <v>3427.4473968079833</v>
      </c>
      <c r="F25" s="3">
        <f t="shared" si="3"/>
        <v>2.0855983212456075E-2</v>
      </c>
      <c r="G25" s="4">
        <v>779.31802085494598</v>
      </c>
      <c r="H25" s="3">
        <v>2.9225391053953401E-2</v>
      </c>
      <c r="I25" s="4">
        <v>48.572599931670602</v>
      </c>
      <c r="J25" s="5">
        <f>O25/1000</f>
        <v>551.57213241256704</v>
      </c>
      <c r="K25" s="3">
        <v>5.5562999255555703E-4</v>
      </c>
      <c r="L25" s="4">
        <v>2.0646527777777699</v>
      </c>
      <c r="O25" s="5">
        <v>551572.13241256704</v>
      </c>
    </row>
    <row r="26" spans="2:15" x14ac:dyDescent="0.3">
      <c r="B26" t="s">
        <v>21</v>
      </c>
      <c r="C26" t="s">
        <v>22</v>
      </c>
      <c r="D26">
        <v>164499124098.638</v>
      </c>
      <c r="E26" s="5">
        <f t="shared" si="2"/>
        <v>160.3172491499939</v>
      </c>
      <c r="F26" s="3">
        <f t="shared" si="3"/>
        <v>9.7552886152339345E-4</v>
      </c>
      <c r="G26" s="4">
        <v>763.30317094849897</v>
      </c>
      <c r="H26" s="3">
        <v>2.9041000486363499E-2</v>
      </c>
      <c r="I26" s="4">
        <v>48.266142808336099</v>
      </c>
      <c r="J26" s="5">
        <f>O26/1000</f>
        <v>452.87796894704803</v>
      </c>
      <c r="K26" s="3">
        <v>4.56209746155933E-4</v>
      </c>
      <c r="L26" s="4">
        <v>17.440630555555501</v>
      </c>
      <c r="O26" s="5">
        <v>452877.96894704801</v>
      </c>
    </row>
    <row r="27" spans="2:15" x14ac:dyDescent="0.3">
      <c r="B27" t="s">
        <v>23</v>
      </c>
      <c r="C27" t="s">
        <v>24</v>
      </c>
      <c r="D27">
        <v>172749103564.10101</v>
      </c>
      <c r="E27" s="5">
        <f t="shared" si="2"/>
        <v>8410.2967146130068</v>
      </c>
      <c r="F27" s="3">
        <f t="shared" si="3"/>
        <v>5.1176571595263523E-2</v>
      </c>
      <c r="G27" s="4">
        <v>902.74109126400003</v>
      </c>
      <c r="H27" s="3">
        <v>2.9776712684138701E-2</v>
      </c>
      <c r="I27" s="4">
        <v>49.488896481038601</v>
      </c>
      <c r="J27" s="5">
        <f>O27/1000</f>
        <v>2383.6464164020999</v>
      </c>
      <c r="K27" s="3">
        <v>2.40118266092879E-3</v>
      </c>
      <c r="L27" s="4">
        <v>1.2883749999999901</v>
      </c>
      <c r="O27" s="5">
        <v>2383646.4164021001</v>
      </c>
    </row>
    <row r="28" spans="2:15" x14ac:dyDescent="0.3">
      <c r="B28" t="s">
        <v>25</v>
      </c>
      <c r="C28" t="s">
        <v>26</v>
      </c>
      <c r="D28">
        <v>164488958761.39301</v>
      </c>
      <c r="E28" s="5">
        <f t="shared" si="2"/>
        <v>150.15191190499877</v>
      </c>
      <c r="F28" s="3">
        <f t="shared" si="3"/>
        <v>9.1367288581155088E-4</v>
      </c>
      <c r="G28" s="4">
        <v>758.44992226039506</v>
      </c>
      <c r="H28" s="3">
        <v>2.9078618628915299E-2</v>
      </c>
      <c r="I28" s="4">
        <v>48.328664161257201</v>
      </c>
      <c r="J28" s="5">
        <f>O28/1000</f>
        <v>457.58881637771202</v>
      </c>
      <c r="K28" s="3">
        <v>4.60955250812562E-4</v>
      </c>
      <c r="L28" s="4">
        <v>7.85828333333333</v>
      </c>
      <c r="O28" s="5">
        <v>457588.81637771201</v>
      </c>
    </row>
    <row r="29" spans="2:15" x14ac:dyDescent="0.3">
      <c r="B29" t="s">
        <v>27</v>
      </c>
      <c r="D29">
        <v>169765206224.92099</v>
      </c>
      <c r="E29" s="5">
        <f t="shared" si="2"/>
        <v>5426.3993754329831</v>
      </c>
      <c r="F29" s="3">
        <f t="shared" si="3"/>
        <v>3.3019586057983413E-2</v>
      </c>
      <c r="G29" s="4">
        <v>902.37783980032202</v>
      </c>
      <c r="H29" s="3">
        <v>2.9066695938926201E-2</v>
      </c>
      <c r="I29" s="4">
        <v>48.3088486504953</v>
      </c>
      <c r="J29" s="5">
        <f>O29/1000</f>
        <v>2392.9401193334602</v>
      </c>
      <c r="K29" s="3">
        <v>2.4105447366884599E-3</v>
      </c>
      <c r="L29" s="4">
        <v>1.3506722222222201</v>
      </c>
      <c r="O29" s="5">
        <v>2392940.11933346</v>
      </c>
    </row>
    <row r="30" spans="2:15" x14ac:dyDescent="0.3">
      <c r="B30" t="s">
        <v>28</v>
      </c>
      <c r="C30" t="s">
        <v>29</v>
      </c>
      <c r="D30">
        <v>169574366598.38501</v>
      </c>
      <c r="E30" s="5">
        <f t="shared" si="2"/>
        <v>5235.5597488970034</v>
      </c>
      <c r="F30" s="3">
        <f t="shared" si="3"/>
        <v>3.1858328834601213E-2</v>
      </c>
      <c r="G30" s="4">
        <v>904.69358503410194</v>
      </c>
      <c r="H30" s="3">
        <v>2.8766778616614301E-2</v>
      </c>
      <c r="I30" s="4">
        <v>47.810386060813101</v>
      </c>
      <c r="J30" s="5">
        <f>O30/1000</f>
        <v>2486.5863975710599</v>
      </c>
      <c r="K30" s="3">
        <v>2.5048799610813701E-3</v>
      </c>
      <c r="L30" s="4">
        <v>1.2868305555555499</v>
      </c>
      <c r="O30" s="5">
        <v>2486586.3975710599</v>
      </c>
    </row>
    <row r="31" spans="2:15" x14ac:dyDescent="0.3">
      <c r="B31" t="s">
        <v>30</v>
      </c>
      <c r="C31" t="s">
        <v>29</v>
      </c>
      <c r="D31">
        <v>170133834072.98199</v>
      </c>
      <c r="E31" s="5">
        <f t="shared" si="2"/>
        <v>5795.0272234939885</v>
      </c>
      <c r="F31" s="3">
        <f t="shared" si="3"/>
        <v>3.5262682835475644E-2</v>
      </c>
      <c r="G31" s="4">
        <v>902.18882150765398</v>
      </c>
      <c r="H31" s="3">
        <v>2.9043261686188999E-2</v>
      </c>
      <c r="I31" s="4">
        <v>48.269900922446098</v>
      </c>
      <c r="J31" s="5">
        <f>O31/1000</f>
        <v>2375.8689505427801</v>
      </c>
      <c r="K31" s="3">
        <v>2.3933479770432702E-3</v>
      </c>
      <c r="L31" s="4">
        <v>2.3260888888888802</v>
      </c>
      <c r="O31" s="5">
        <v>2375868.9505427801</v>
      </c>
    </row>
    <row r="32" spans="2:15" x14ac:dyDescent="0.3">
      <c r="B32" t="s">
        <v>31</v>
      </c>
      <c r="C32" t="s">
        <v>29</v>
      </c>
      <c r="D32">
        <v>170239833934.20801</v>
      </c>
      <c r="E32" s="5">
        <f t="shared" si="2"/>
        <v>5901.0270847200009</v>
      </c>
      <c r="F32" s="3">
        <f t="shared" si="3"/>
        <v>3.5907690933429617E-2</v>
      </c>
      <c r="G32" s="4">
        <v>902.44249564082395</v>
      </c>
      <c r="H32" s="3">
        <v>2.8995982053473601E-2</v>
      </c>
      <c r="I32" s="4">
        <v>48.1913221728732</v>
      </c>
      <c r="J32" s="5">
        <f>O32/1000</f>
        <v>2397.7714098577003</v>
      </c>
      <c r="K32" s="3">
        <v>2.41541157052627E-3</v>
      </c>
      <c r="L32" s="4">
        <v>1.28118611111111</v>
      </c>
      <c r="O32" s="5">
        <v>2397771.4098577001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Jansen</dc:creator>
  <cp:lastModifiedBy>Luca01</cp:lastModifiedBy>
  <dcterms:created xsi:type="dcterms:W3CDTF">2015-06-05T18:17:20Z</dcterms:created>
  <dcterms:modified xsi:type="dcterms:W3CDTF">2022-03-13T21:17:57Z</dcterms:modified>
</cp:coreProperties>
</file>