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PyPSA\Luca\nodal_zonal_model\hydro\hpc_results\last_results\hour1\_latest\"/>
    </mc:Choice>
  </mc:AlternateContent>
  <xr:revisionPtr revIDLastSave="0" documentId="13_ncr:1_{C21FFC1A-5BAF-4C86-A7C2-6C6D030899D7}" xr6:coauthVersionLast="47" xr6:coauthVersionMax="47" xr10:uidLastSave="{00000000-0000-0000-0000-000000000000}"/>
  <bookViews>
    <workbookView xWindow="-6210" yWindow="-12000" windowWidth="8850" windowHeight="4590" xr2:uid="{7C6B150E-1E5A-46FB-BA3A-6C42C4249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E2" i="1"/>
  <c r="F9" i="1"/>
  <c r="F3" i="1"/>
  <c r="F4" i="1"/>
  <c r="F5" i="1"/>
  <c r="F6" i="1"/>
  <c r="F7" i="1"/>
  <c r="F8" i="1"/>
  <c r="F10" i="1"/>
  <c r="F11" i="1"/>
  <c r="F12" i="1"/>
  <c r="F13" i="1"/>
  <c r="F14" i="1"/>
  <c r="F15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</calcChain>
</file>

<file path=xl/sharedStrings.xml><?xml version="1.0" encoding="utf-8"?>
<sst xmlns="http://schemas.openxmlformats.org/spreadsheetml/2006/main" count="77" uniqueCount="36">
  <si>
    <t>penalty/bid</t>
  </si>
  <si>
    <t>system costs</t>
  </si>
  <si>
    <t>costs wrt zonal %</t>
  </si>
  <si>
    <t>average system congestion</t>
  </si>
  <si>
    <t>congestion share of total events</t>
  </si>
  <si>
    <t>average no of congested lines per hour</t>
  </si>
  <si>
    <t>load shedding total in MWh</t>
  </si>
  <si>
    <t>load shedding share of total demand</t>
  </si>
  <si>
    <t>run time in h</t>
  </si>
  <si>
    <t>('zonal', 'zonal')</t>
  </si>
  <si>
    <t>zonal</t>
  </si>
  <si>
    <t>(17, 'penalty')</t>
  </si>
  <si>
    <t>1000;1000</t>
  </si>
  <si>
    <t>(19, 'penalty')</t>
  </si>
  <si>
    <t>1000;10</t>
  </si>
  <si>
    <t>(20, 'penalty')</t>
  </si>
  <si>
    <t>1000;0</t>
  </si>
  <si>
    <t>(25, 'penalty')</t>
  </si>
  <si>
    <t>10;1000</t>
  </si>
  <si>
    <t>(27, 'penalty')</t>
  </si>
  <si>
    <t>10;10</t>
  </si>
  <si>
    <t>(28, 'penalty')</t>
  </si>
  <si>
    <t>10;0</t>
  </si>
  <si>
    <t>(29, 'penalty')</t>
  </si>
  <si>
    <t>0;1000</t>
  </si>
  <si>
    <t>(32, 'penalty')</t>
  </si>
  <si>
    <t>0;0</t>
  </si>
  <si>
    <t>(35, 'penalty')</t>
  </si>
  <si>
    <t>40;10</t>
  </si>
  <si>
    <t>('zonal_shadow', 'bids')</t>
  </si>
  <si>
    <t>bids</t>
  </si>
  <si>
    <t>(20, 'bids')</t>
  </si>
  <si>
    <t>(40, 'bids')</t>
  </si>
  <si>
    <t>(60, 'bids')</t>
  </si>
  <si>
    <t>costs wrt zonal in Mio EUR</t>
  </si>
  <si>
    <t>load shedding total in GWh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</si>
</sst>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164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10" fontId="0" fillId="0" borderId="0" xfId="1" applyNumberFormat="1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FB628-97FE-4090-86EA-BF5F512B2D26}">
  <dimension ref="A1:O32"/>
  <sheetViews>
    <sheetView tabSelected="1" topLeftCell="A7" workbookViewId="0">
      <selection activeCell="D16" sqref="D16"/>
    </sheetView>
  </sheetViews>
  <sheetFormatPr defaultRowHeight="14.4" x14ac:dyDescent="0.3"/>
  <cols>
    <col min="4" max="4" width="9.109375" customWidth="1"/>
    <col min="5" max="5" width="11" customWidth="1"/>
    <col min="6" max="6" width="8.88671875" style="1"/>
    <col min="7" max="7" width="13.6640625" bestFit="1" customWidth="1"/>
    <col min="9" max="9" width="9.5546875" bestFit="1" customWidth="1"/>
    <col min="10" max="10" width="11.5546875" customWidth="1"/>
    <col min="11" max="11" width="8.88671875" style="1"/>
    <col min="12" max="12" width="9.77734375" bestFit="1" customWidth="1"/>
    <col min="15" max="15" width="11.5546875" bestFit="1" customWidth="1"/>
  </cols>
  <sheetData>
    <row r="1" spans="1:15" s="5" customFormat="1" ht="72" x14ac:dyDescent="0.3">
      <c r="A1" s="5">
        <v>0.7</v>
      </c>
      <c r="C1" s="5" t="s">
        <v>0</v>
      </c>
      <c r="D1" s="5" t="s">
        <v>1</v>
      </c>
      <c r="E1" s="5" t="s">
        <v>34</v>
      </c>
      <c r="F1" s="6" t="s">
        <v>2</v>
      </c>
      <c r="G1" s="5" t="s">
        <v>3</v>
      </c>
      <c r="H1" s="5" t="s">
        <v>4</v>
      </c>
      <c r="I1" s="5" t="s">
        <v>5</v>
      </c>
      <c r="J1" s="5" t="s">
        <v>35</v>
      </c>
      <c r="K1" s="6" t="s">
        <v>7</v>
      </c>
      <c r="L1" s="5" t="s">
        <v>8</v>
      </c>
      <c r="O1" s="5" t="s">
        <v>6</v>
      </c>
    </row>
    <row r="2" spans="1:15" x14ac:dyDescent="0.3">
      <c r="B2" t="s">
        <v>9</v>
      </c>
      <c r="C2" t="s">
        <v>10</v>
      </c>
      <c r="D2">
        <v>481322888506.073</v>
      </c>
      <c r="E2" s="3">
        <f>(D2-$D$19)/1000000</f>
        <v>0</v>
      </c>
      <c r="F2" s="1">
        <f>(D2-$D$19)/$D$19</f>
        <v>0</v>
      </c>
      <c r="G2" s="2">
        <v>7.0391542586503304</v>
      </c>
      <c r="I2" s="2">
        <v>0</v>
      </c>
      <c r="J2" s="3">
        <f>O2/1000</f>
        <v>0</v>
      </c>
      <c r="K2" s="1">
        <v>0</v>
      </c>
      <c r="O2">
        <v>0</v>
      </c>
    </row>
    <row r="3" spans="1:15" x14ac:dyDescent="0.3">
      <c r="B3" t="s">
        <v>11</v>
      </c>
      <c r="C3" t="s">
        <v>12</v>
      </c>
      <c r="D3">
        <v>483778457267.93597</v>
      </c>
      <c r="E3" s="3">
        <f t="shared" ref="E3:E32" si="0">(D3-$D$19)/1000000</f>
        <v>2455.5687618629759</v>
      </c>
      <c r="F3" s="1">
        <f t="shared" ref="F3:F32" si="1">(D3-$D$19)/$D$19</f>
        <v>5.1017078566210619E-3</v>
      </c>
      <c r="G3" s="2">
        <v>664.88473234954301</v>
      </c>
      <c r="H3" s="1">
        <v>9.5551709646011004E-3</v>
      </c>
      <c r="I3" s="2">
        <v>15.880694143167</v>
      </c>
      <c r="J3" s="3">
        <f>O3/1000</f>
        <v>158.93881057923701</v>
      </c>
      <c r="K3" s="1">
        <v>4.9111840752646998E-5</v>
      </c>
      <c r="L3" s="2">
        <v>22.874688888888802</v>
      </c>
      <c r="O3" s="3">
        <v>158938.810579237</v>
      </c>
    </row>
    <row r="4" spans="1:15" x14ac:dyDescent="0.3">
      <c r="B4" t="s">
        <v>13</v>
      </c>
      <c r="C4" t="s">
        <v>14</v>
      </c>
      <c r="D4">
        <v>484425880626.39301</v>
      </c>
      <c r="E4" s="3">
        <f t="shared" si="0"/>
        <v>3102.9921203200074</v>
      </c>
      <c r="F4" s="1">
        <f t="shared" si="1"/>
        <v>6.4467994238775039E-3</v>
      </c>
      <c r="G4" s="2">
        <v>664.34826208207403</v>
      </c>
      <c r="H4" s="1">
        <v>9.6176131849392901E-3</v>
      </c>
      <c r="I4" s="2">
        <v>15.9844731133691</v>
      </c>
      <c r="J4" s="3">
        <f>O4/1000</f>
        <v>158.795203050021</v>
      </c>
      <c r="K4" s="1">
        <v>4.9067466253555197E-5</v>
      </c>
      <c r="L4" s="2">
        <v>13.008422222222199</v>
      </c>
      <c r="O4" s="3">
        <v>158795.20305002099</v>
      </c>
    </row>
    <row r="5" spans="1:15" x14ac:dyDescent="0.3">
      <c r="B5" t="s">
        <v>15</v>
      </c>
      <c r="C5" t="s">
        <v>16</v>
      </c>
      <c r="D5">
        <v>484315997536.30701</v>
      </c>
      <c r="E5" s="3">
        <f t="shared" si="0"/>
        <v>2993.109030234009</v>
      </c>
      <c r="F5" s="1">
        <f t="shared" si="1"/>
        <v>6.2185055016269891E-3</v>
      </c>
      <c r="G5" s="2">
        <v>696.20172904992705</v>
      </c>
      <c r="H5" s="1">
        <v>9.4765858160126507E-3</v>
      </c>
      <c r="I5" s="2">
        <v>15.750085626213</v>
      </c>
      <c r="J5" s="3">
        <f>O5/1000</f>
        <v>563.33226960365801</v>
      </c>
      <c r="K5" s="1">
        <v>1.7406877914069501E-4</v>
      </c>
      <c r="L5" s="2">
        <v>34.068950000000001</v>
      </c>
      <c r="O5" s="3">
        <v>563332.269603658</v>
      </c>
    </row>
    <row r="6" spans="1:15" x14ac:dyDescent="0.3">
      <c r="B6" t="s">
        <v>17</v>
      </c>
      <c r="C6" t="s">
        <v>18</v>
      </c>
      <c r="D6">
        <v>483731713620.14502</v>
      </c>
      <c r="E6" s="3">
        <f t="shared" si="0"/>
        <v>2408.8251140720213</v>
      </c>
      <c r="F6" s="1">
        <f t="shared" si="1"/>
        <v>5.0045929075771111E-3</v>
      </c>
      <c r="G6" s="2">
        <v>664.89628883246201</v>
      </c>
      <c r="H6" s="1">
        <v>9.5259076138155402E-3</v>
      </c>
      <c r="I6" s="2">
        <v>15.8320584541614</v>
      </c>
      <c r="J6" s="3">
        <f>O6/1000</f>
        <v>159.09992232542601</v>
      </c>
      <c r="K6" s="1">
        <v>4.9161624027061699E-5</v>
      </c>
      <c r="L6" s="2">
        <v>25.747066666666601</v>
      </c>
      <c r="O6" s="3">
        <v>159099.92232542601</v>
      </c>
    </row>
    <row r="7" spans="1:15" x14ac:dyDescent="0.3">
      <c r="B7" t="s">
        <v>19</v>
      </c>
      <c r="C7" t="s">
        <v>20</v>
      </c>
      <c r="D7">
        <v>603706962744.65405</v>
      </c>
      <c r="E7" s="3">
        <f t="shared" si="0"/>
        <v>122384.07423858106</v>
      </c>
      <c r="F7" s="1">
        <f t="shared" si="1"/>
        <v>0.25426605956437265</v>
      </c>
      <c r="G7" s="2">
        <v>895.37436335395705</v>
      </c>
      <c r="H7" s="1">
        <v>1.0683046449455599E-2</v>
      </c>
      <c r="I7" s="2">
        <v>17.755223198995299</v>
      </c>
      <c r="J7" s="3">
        <f>O7/1000</f>
        <v>11298.740471757899</v>
      </c>
      <c r="K7" s="1">
        <v>3.4912929116065199E-3</v>
      </c>
      <c r="L7" s="2">
        <v>7.7247111111111098</v>
      </c>
      <c r="O7" s="3">
        <v>11298740.4717579</v>
      </c>
    </row>
    <row r="8" spans="1:15" x14ac:dyDescent="0.3">
      <c r="B8" t="s">
        <v>21</v>
      </c>
      <c r="C8" t="s">
        <v>22</v>
      </c>
      <c r="D8">
        <v>642044817432.776</v>
      </c>
      <c r="E8" s="3">
        <f t="shared" si="0"/>
        <v>160721.928926703</v>
      </c>
      <c r="F8" s="1">
        <f t="shared" si="1"/>
        <v>0.33391707056680958</v>
      </c>
      <c r="G8" s="2">
        <v>970.56531419296198</v>
      </c>
      <c r="H8" s="1">
        <v>1.1066011662200901E-2</v>
      </c>
      <c r="I8" s="2">
        <v>18.391711382577899</v>
      </c>
      <c r="J8" s="3">
        <f>O8/1000</f>
        <v>15223.3972144623</v>
      </c>
      <c r="K8" s="1">
        <v>4.70400562950124E-3</v>
      </c>
      <c r="L8" s="2">
        <v>7.2332861111111102</v>
      </c>
      <c r="O8" s="3">
        <v>15223397.214462301</v>
      </c>
    </row>
    <row r="9" spans="1:15" x14ac:dyDescent="0.3">
      <c r="B9" t="s">
        <v>23</v>
      </c>
      <c r="C9" t="s">
        <v>24</v>
      </c>
      <c r="D9">
        <v>483738648765.414</v>
      </c>
      <c r="E9" s="3">
        <f t="shared" si="0"/>
        <v>2415.7602593410033</v>
      </c>
      <c r="F9" s="1">
        <f>(D9-$D$19)/$D$19</f>
        <v>5.0190014167807917E-3</v>
      </c>
      <c r="G9" s="2">
        <v>664.72769103929795</v>
      </c>
      <c r="H9" s="1">
        <v>9.4774101357530897E-3</v>
      </c>
      <c r="I9" s="2">
        <v>15.751455645621601</v>
      </c>
      <c r="J9" s="3">
        <f>O9/1000</f>
        <v>159.10240661898499</v>
      </c>
      <c r="K9" s="1">
        <v>4.9162391669837E-5</v>
      </c>
      <c r="L9" s="2">
        <v>24.5067972222222</v>
      </c>
      <c r="O9" s="3">
        <v>159102.406618985</v>
      </c>
    </row>
    <row r="10" spans="1:15" x14ac:dyDescent="0.3">
      <c r="B10" t="s">
        <v>25</v>
      </c>
      <c r="C10" t="s">
        <v>26</v>
      </c>
      <c r="D10">
        <v>694845737904.27795</v>
      </c>
      <c r="E10" s="3">
        <f t="shared" si="0"/>
        <v>213522.84939820497</v>
      </c>
      <c r="F10" s="1">
        <f t="shared" si="1"/>
        <v>0.44361665421924118</v>
      </c>
      <c r="G10" s="2">
        <v>1096.5179555714401</v>
      </c>
      <c r="H10" s="1">
        <v>1.2212159567968501E-2</v>
      </c>
      <c r="I10" s="2">
        <v>20.296609201963602</v>
      </c>
      <c r="J10" s="3">
        <f>O10/1000</f>
        <v>21021.615709406902</v>
      </c>
      <c r="K10" s="1">
        <v>6.4956459616201702E-3</v>
      </c>
      <c r="L10" s="2">
        <v>5.7778305555555498</v>
      </c>
      <c r="O10" s="3">
        <v>21021615.709406901</v>
      </c>
    </row>
    <row r="11" spans="1:15" x14ac:dyDescent="0.3">
      <c r="B11" t="s">
        <v>27</v>
      </c>
      <c r="C11" t="s">
        <v>28</v>
      </c>
      <c r="D11">
        <v>484549495077.60699</v>
      </c>
      <c r="E11" s="3">
        <f t="shared" si="0"/>
        <v>3226.6065715339964</v>
      </c>
      <c r="F11" s="1">
        <f t="shared" si="1"/>
        <v>6.7036217237636843E-3</v>
      </c>
      <c r="G11" s="2">
        <v>664.36284073047898</v>
      </c>
      <c r="H11" s="1">
        <v>9.6108125470806792E-3</v>
      </c>
      <c r="I11" s="2">
        <v>15.973170453248001</v>
      </c>
      <c r="J11" s="3">
        <f>O11/1000</f>
        <v>158.794378623</v>
      </c>
      <c r="K11" s="1">
        <v>4.9067211506911103E-5</v>
      </c>
      <c r="L11" s="2">
        <v>14.496927777777699</v>
      </c>
      <c r="O11" s="3">
        <v>158794.378623</v>
      </c>
    </row>
    <row r="12" spans="1:15" x14ac:dyDescent="0.3">
      <c r="B12" t="s">
        <v>29</v>
      </c>
      <c r="C12" t="s">
        <v>30</v>
      </c>
      <c r="D12">
        <v>618175729627.802</v>
      </c>
      <c r="E12" s="3">
        <f t="shared" si="0"/>
        <v>136852.841121729</v>
      </c>
      <c r="F12" s="1">
        <f t="shared" si="1"/>
        <v>0.28432647686149315</v>
      </c>
      <c r="G12" s="2">
        <v>956.35224843500896</v>
      </c>
      <c r="H12" s="1">
        <v>1.05252579124734E-2</v>
      </c>
      <c r="I12" s="2">
        <v>17.492978650530802</v>
      </c>
      <c r="J12" s="3">
        <f>O12/1000</f>
        <v>14817.082704304301</v>
      </c>
      <c r="K12" s="1">
        <v>4.5784550893553499E-3</v>
      </c>
      <c r="L12" s="2">
        <v>3.8366777777777701</v>
      </c>
      <c r="O12" s="3">
        <v>14817082.7043043</v>
      </c>
    </row>
    <row r="13" spans="1:15" x14ac:dyDescent="0.3">
      <c r="B13" t="s">
        <v>31</v>
      </c>
      <c r="C13" t="s">
        <v>30</v>
      </c>
      <c r="D13">
        <v>650732576023.32703</v>
      </c>
      <c r="E13" s="3">
        <f t="shared" si="0"/>
        <v>169409.68751725403</v>
      </c>
      <c r="F13" s="1">
        <f t="shared" si="1"/>
        <v>0.35196682219511055</v>
      </c>
      <c r="G13" s="2">
        <v>986.06322672035003</v>
      </c>
      <c r="H13" s="1">
        <v>1.0675078025298001E-2</v>
      </c>
      <c r="I13" s="2">
        <v>17.7419796780454</v>
      </c>
      <c r="J13" s="3">
        <f>O13/1000</f>
        <v>17455.681348088998</v>
      </c>
      <c r="K13" s="1">
        <v>5.39377789145409E-3</v>
      </c>
      <c r="L13" s="2">
        <v>4.0934138888888798</v>
      </c>
      <c r="O13" s="3">
        <v>17455681.348088998</v>
      </c>
    </row>
    <row r="14" spans="1:15" x14ac:dyDescent="0.3">
      <c r="B14" t="s">
        <v>32</v>
      </c>
      <c r="C14" t="s">
        <v>30</v>
      </c>
      <c r="D14">
        <v>634299795103.90698</v>
      </c>
      <c r="E14" s="3">
        <f t="shared" si="0"/>
        <v>152976.90659783399</v>
      </c>
      <c r="F14" s="1">
        <f t="shared" si="1"/>
        <v>0.31782595478191938</v>
      </c>
      <c r="G14" s="2">
        <v>978.20931998933804</v>
      </c>
      <c r="H14" s="1">
        <v>1.0498604907532599E-2</v>
      </c>
      <c r="I14" s="2">
        <v>17.448681356319199</v>
      </c>
      <c r="J14" s="3">
        <f>O14/1000</f>
        <v>16174.403667262901</v>
      </c>
      <c r="K14" s="1">
        <v>4.9978651172781401E-3</v>
      </c>
      <c r="L14" s="2">
        <v>3.8236444444444402</v>
      </c>
      <c r="O14" s="3">
        <v>16174403.667262901</v>
      </c>
    </row>
    <row r="15" spans="1:15" x14ac:dyDescent="0.3">
      <c r="B15" t="s">
        <v>33</v>
      </c>
      <c r="C15" t="s">
        <v>30</v>
      </c>
      <c r="D15">
        <v>626452407184.03003</v>
      </c>
      <c r="E15" s="3">
        <f t="shared" si="0"/>
        <v>145129.51867795704</v>
      </c>
      <c r="F15" s="1">
        <f t="shared" si="1"/>
        <v>0.30152216348657163</v>
      </c>
      <c r="G15" s="2">
        <v>977.57164833341596</v>
      </c>
      <c r="H15" s="1">
        <v>1.0613940977882199E-2</v>
      </c>
      <c r="I15" s="2">
        <v>17.640369905240298</v>
      </c>
      <c r="J15" s="3">
        <f>O15/1000</f>
        <v>15644.2122392332</v>
      </c>
      <c r="K15" s="1">
        <v>4.83403680569763E-3</v>
      </c>
      <c r="L15" s="2">
        <v>4.1924472222222198</v>
      </c>
      <c r="O15" s="3">
        <v>15644212.2392332</v>
      </c>
    </row>
    <row r="16" spans="1:15" x14ac:dyDescent="0.3">
      <c r="E16" s="3"/>
      <c r="I16" s="2"/>
      <c r="J16" s="3">
        <f>O16/1000</f>
        <v>0</v>
      </c>
    </row>
    <row r="17" spans="1:15" x14ac:dyDescent="0.3">
      <c r="E17" s="3"/>
      <c r="I17" s="2"/>
      <c r="J17" s="3">
        <f>O17/1000</f>
        <v>0</v>
      </c>
    </row>
    <row r="18" spans="1:15" ht="72" x14ac:dyDescent="0.3">
      <c r="A18">
        <v>0.5</v>
      </c>
      <c r="B18" s="5"/>
      <c r="C18" s="5" t="s">
        <v>0</v>
      </c>
      <c r="D18" s="5" t="s">
        <v>1</v>
      </c>
      <c r="E18" s="5" t="s">
        <v>34</v>
      </c>
      <c r="F18" s="6" t="s">
        <v>2</v>
      </c>
      <c r="G18" s="5" t="s">
        <v>3</v>
      </c>
      <c r="H18" s="5" t="s">
        <v>4</v>
      </c>
      <c r="I18" s="5" t="s">
        <v>5</v>
      </c>
      <c r="J18" s="5" t="s">
        <v>35</v>
      </c>
      <c r="K18" s="6" t="s">
        <v>7</v>
      </c>
      <c r="L18" s="5" t="s">
        <v>8</v>
      </c>
    </row>
    <row r="19" spans="1:15" x14ac:dyDescent="0.3">
      <c r="B19" t="s">
        <v>9</v>
      </c>
      <c r="C19" t="s">
        <v>10</v>
      </c>
      <c r="D19">
        <v>481322888506.073</v>
      </c>
      <c r="E19" s="3">
        <f t="shared" si="0"/>
        <v>0</v>
      </c>
      <c r="F19" s="1">
        <f t="shared" si="1"/>
        <v>0</v>
      </c>
      <c r="G19" s="2">
        <v>7.0391542586503304</v>
      </c>
      <c r="H19" s="1"/>
      <c r="I19" s="2">
        <v>0</v>
      </c>
      <c r="J19" s="3">
        <f>O19/1000</f>
        <v>0</v>
      </c>
      <c r="K19" s="1">
        <v>0</v>
      </c>
      <c r="O19" s="3">
        <v>0</v>
      </c>
    </row>
    <row r="20" spans="1:15" x14ac:dyDescent="0.3">
      <c r="B20" t="s">
        <v>11</v>
      </c>
      <c r="C20" s="4" t="s">
        <v>12</v>
      </c>
      <c r="D20">
        <v>511329816709.91101</v>
      </c>
      <c r="E20" s="3">
        <f t="shared" si="0"/>
        <v>30006.928203838012</v>
      </c>
      <c r="F20" s="1">
        <f t="shared" si="1"/>
        <v>6.2342616402418199E-2</v>
      </c>
      <c r="G20" s="2">
        <v>964.46491991760797</v>
      </c>
      <c r="H20" s="1">
        <v>2.86319905576921E-2</v>
      </c>
      <c r="I20" s="2">
        <v>47.586368306884303</v>
      </c>
      <c r="J20" s="3">
        <f>O20/1000</f>
        <v>3188.7353620086496</v>
      </c>
      <c r="K20" s="1">
        <v>9.8531417676131191E-4</v>
      </c>
      <c r="L20" s="2">
        <v>34.776633333333301</v>
      </c>
      <c r="O20" s="3">
        <v>3188735.3620086499</v>
      </c>
    </row>
    <row r="21" spans="1:15" x14ac:dyDescent="0.3">
      <c r="B21" t="s">
        <v>13</v>
      </c>
      <c r="C21" t="s">
        <v>14</v>
      </c>
      <c r="D21">
        <v>515399329351.28699</v>
      </c>
      <c r="E21" s="3">
        <f t="shared" si="0"/>
        <v>34076.440845213991</v>
      </c>
      <c r="F21" s="1">
        <f t="shared" si="1"/>
        <v>7.0797466023234917E-2</v>
      </c>
      <c r="G21" s="2">
        <v>900.08362695478797</v>
      </c>
      <c r="H21" s="1">
        <v>2.8573876015991199E-2</v>
      </c>
      <c r="I21" s="2">
        <v>47.489781938577401</v>
      </c>
      <c r="J21" s="3">
        <f>O21/1000</f>
        <v>3245.1016915489699</v>
      </c>
      <c r="K21" s="1">
        <v>1.0027312833201601E-3</v>
      </c>
      <c r="L21" s="2">
        <v>17.304919444444401</v>
      </c>
      <c r="O21" s="3">
        <v>3245101.6915489701</v>
      </c>
    </row>
    <row r="22" spans="1:15" x14ac:dyDescent="0.3">
      <c r="B22" t="s">
        <v>15</v>
      </c>
      <c r="C22" t="s">
        <v>16</v>
      </c>
      <c r="D22">
        <v>521357352449.67603</v>
      </c>
      <c r="E22" s="3">
        <f t="shared" si="0"/>
        <v>40034.463943603027</v>
      </c>
      <c r="F22" s="1">
        <f t="shared" si="1"/>
        <v>8.317589896433504E-2</v>
      </c>
      <c r="G22" s="2">
        <v>894.67338237316403</v>
      </c>
      <c r="H22" s="1">
        <v>2.8261252754430002E-2</v>
      </c>
      <c r="I22" s="2">
        <v>46.970202077862702</v>
      </c>
      <c r="J22" s="3">
        <f>O22/1000</f>
        <v>4340.8493562480699</v>
      </c>
      <c r="K22" s="1">
        <v>1.34131557634252E-3</v>
      </c>
      <c r="L22" s="2">
        <v>38.269402777777699</v>
      </c>
      <c r="O22" s="3">
        <v>4340849.3562480696</v>
      </c>
    </row>
    <row r="23" spans="1:15" x14ac:dyDescent="0.3">
      <c r="B23" t="s">
        <v>17</v>
      </c>
      <c r="C23" t="s">
        <v>18</v>
      </c>
      <c r="D23">
        <v>511644725075.04401</v>
      </c>
      <c r="E23" s="3">
        <f t="shared" si="0"/>
        <v>30321.836568971008</v>
      </c>
      <c r="F23" s="1">
        <f t="shared" si="1"/>
        <v>6.2996872355444669E-2</v>
      </c>
      <c r="G23" s="2">
        <v>943.10923590161997</v>
      </c>
      <c r="H23" s="1">
        <v>2.8302949594633899E-2</v>
      </c>
      <c r="I23" s="2">
        <v>47.039502226281499</v>
      </c>
      <c r="J23" s="3">
        <f>O23/1000</f>
        <v>3214.2708377541298</v>
      </c>
      <c r="K23" s="1">
        <v>9.9320459832533798E-4</v>
      </c>
      <c r="L23" s="2">
        <v>36.831661111111103</v>
      </c>
      <c r="O23" s="3">
        <v>3214270.8377541299</v>
      </c>
    </row>
    <row r="24" spans="1:15" x14ac:dyDescent="0.3">
      <c r="B24" t="s">
        <v>19</v>
      </c>
      <c r="C24" t="s">
        <v>20</v>
      </c>
      <c r="D24">
        <v>619483303737.42395</v>
      </c>
      <c r="E24" s="3">
        <f t="shared" si="0"/>
        <v>138160.41523135095</v>
      </c>
      <c r="F24" s="1">
        <f t="shared" si="1"/>
        <v>0.28704310252141219</v>
      </c>
      <c r="G24" s="2">
        <v>1040.12498323571</v>
      </c>
      <c r="H24" s="1">
        <v>2.97487377260507E-2</v>
      </c>
      <c r="I24" s="2">
        <v>49.442402100696398</v>
      </c>
      <c r="J24" s="3">
        <f>O24/1000</f>
        <v>12830.547707478101</v>
      </c>
      <c r="K24" s="1">
        <v>3.9646189214733096E-3</v>
      </c>
      <c r="L24" s="2">
        <v>27.7865166666666</v>
      </c>
      <c r="O24" s="3">
        <v>12830547.7074781</v>
      </c>
    </row>
    <row r="25" spans="1:15" x14ac:dyDescent="0.3">
      <c r="B25" t="s">
        <v>21</v>
      </c>
      <c r="C25" t="s">
        <v>22</v>
      </c>
      <c r="D25">
        <v>695661417546.32898</v>
      </c>
      <c r="E25" s="3">
        <f t="shared" si="0"/>
        <v>214338.52904025599</v>
      </c>
      <c r="F25" s="1">
        <f t="shared" si="1"/>
        <v>0.44531131628815446</v>
      </c>
      <c r="G25" s="2">
        <v>1159.1167541393299</v>
      </c>
      <c r="H25" s="1">
        <v>3.05955201794159E-2</v>
      </c>
      <c r="I25" s="2">
        <v>50.849754538189202</v>
      </c>
      <c r="J25" s="3">
        <f>O25/1000</f>
        <v>20233.3392131369</v>
      </c>
      <c r="K25" s="1">
        <v>6.2520697726907402E-3</v>
      </c>
      <c r="L25" s="2">
        <v>10.253494444444399</v>
      </c>
      <c r="O25" s="3">
        <v>20233339.2131369</v>
      </c>
    </row>
    <row r="26" spans="1:15" x14ac:dyDescent="0.3">
      <c r="B26" t="s">
        <v>23</v>
      </c>
      <c r="C26" t="s">
        <v>24</v>
      </c>
      <c r="D26">
        <v>511643165489.04102</v>
      </c>
      <c r="E26" s="3">
        <f t="shared" si="0"/>
        <v>30320.276982968018</v>
      </c>
      <c r="F26" s="1">
        <f t="shared" si="1"/>
        <v>6.2993632148007558E-2</v>
      </c>
      <c r="G26" s="2">
        <v>934.15108892589399</v>
      </c>
      <c r="H26" s="1">
        <v>2.8177378220840401E-2</v>
      </c>
      <c r="I26" s="2">
        <v>46.830802603036801</v>
      </c>
      <c r="J26" s="3">
        <f>O26/1000</f>
        <v>3213.51993608469</v>
      </c>
      <c r="K26" s="1">
        <v>9.929725708987089E-4</v>
      </c>
      <c r="L26" s="2">
        <v>38.1271722222222</v>
      </c>
      <c r="O26" s="3">
        <v>3213519.93608469</v>
      </c>
    </row>
    <row r="27" spans="1:15" x14ac:dyDescent="0.3">
      <c r="B27" t="s">
        <v>25</v>
      </c>
      <c r="C27" t="s">
        <v>26</v>
      </c>
      <c r="D27">
        <v>749871593725.01099</v>
      </c>
      <c r="E27" s="3">
        <f t="shared" si="0"/>
        <v>268548.705218938</v>
      </c>
      <c r="F27" s="1">
        <f t="shared" si="1"/>
        <v>0.55793878004110253</v>
      </c>
      <c r="G27" s="2">
        <v>1249.3428550144899</v>
      </c>
      <c r="H27" s="1">
        <v>3.1663632483088698E-2</v>
      </c>
      <c r="I27" s="2">
        <v>52.624957186893397</v>
      </c>
      <c r="J27" s="3">
        <f>O27/1000</f>
        <v>26349.157911700902</v>
      </c>
      <c r="K27" s="1">
        <v>8.1418480647347507E-3</v>
      </c>
      <c r="L27" s="2">
        <v>6.1269749999999998</v>
      </c>
      <c r="O27" s="3">
        <v>26349157.911700901</v>
      </c>
    </row>
    <row r="28" spans="1:15" x14ac:dyDescent="0.3">
      <c r="B28" t="s">
        <v>27</v>
      </c>
      <c r="C28" t="s">
        <v>28</v>
      </c>
      <c r="D28">
        <v>515999418183.34802</v>
      </c>
      <c r="E28" s="3">
        <f t="shared" si="0"/>
        <v>34676.529677275023</v>
      </c>
      <c r="F28" s="1">
        <f t="shared" si="1"/>
        <v>7.2044215027678868E-2</v>
      </c>
      <c r="G28" s="2">
        <v>891.91566063913206</v>
      </c>
      <c r="H28" s="1">
        <v>2.8687082593678099E-2</v>
      </c>
      <c r="I28" s="2">
        <v>47.677931270693001</v>
      </c>
      <c r="J28" s="3">
        <f>O28/1000</f>
        <v>3294.67555859197</v>
      </c>
      <c r="K28" s="1">
        <v>1.0180495297247699E-3</v>
      </c>
      <c r="L28" s="2">
        <v>12.991866666666599</v>
      </c>
      <c r="O28" s="3">
        <v>3294675.5585919698</v>
      </c>
    </row>
    <row r="29" spans="1:15" x14ac:dyDescent="0.3">
      <c r="B29" t="s">
        <v>29</v>
      </c>
      <c r="C29" t="s">
        <v>30</v>
      </c>
      <c r="D29">
        <v>659660247058.52295</v>
      </c>
      <c r="E29" s="3">
        <f t="shared" si="0"/>
        <v>178337.35855244996</v>
      </c>
      <c r="F29" s="1">
        <f t="shared" si="1"/>
        <v>0.37051501769627526</v>
      </c>
      <c r="G29" s="2">
        <v>1123.0388241447399</v>
      </c>
      <c r="H29" s="1">
        <v>2.9378892935840801E-2</v>
      </c>
      <c r="I29" s="2">
        <v>48.8277200593675</v>
      </c>
      <c r="J29" s="3">
        <f>O29/1000</f>
        <v>19232.006996957498</v>
      </c>
      <c r="K29" s="1">
        <v>5.9426597037323002E-3</v>
      </c>
      <c r="L29" s="2">
        <v>6.4959805555555503</v>
      </c>
      <c r="O29" s="3">
        <v>19232006.9969575</v>
      </c>
    </row>
    <row r="30" spans="1:15" x14ac:dyDescent="0.3">
      <c r="B30" t="s">
        <v>31</v>
      </c>
      <c r="C30" t="s">
        <v>30</v>
      </c>
      <c r="D30">
        <v>661071796319.38403</v>
      </c>
      <c r="E30" s="3">
        <f t="shared" si="0"/>
        <v>179748.90781331103</v>
      </c>
      <c r="F30" s="1">
        <f t="shared" si="1"/>
        <v>0.3734476629009158</v>
      </c>
      <c r="G30" s="2">
        <v>1133.15923743294</v>
      </c>
      <c r="H30" s="1">
        <v>2.9463591789170799E-2</v>
      </c>
      <c r="I30" s="2">
        <v>48.968489553601998</v>
      </c>
      <c r="J30" s="3">
        <f>O30/1000</f>
        <v>19431.954579407902</v>
      </c>
      <c r="K30" s="1">
        <v>6.0044431900462504E-3</v>
      </c>
      <c r="L30" s="2">
        <v>6.5726527777777699</v>
      </c>
      <c r="O30" s="3">
        <v>19431954.579407901</v>
      </c>
    </row>
    <row r="31" spans="1:15" x14ac:dyDescent="0.3">
      <c r="B31" t="s">
        <v>32</v>
      </c>
      <c r="C31" t="s">
        <v>30</v>
      </c>
      <c r="D31">
        <v>659476431662.93298</v>
      </c>
      <c r="E31" s="3">
        <f t="shared" si="0"/>
        <v>178153.54315685999</v>
      </c>
      <c r="F31" s="1">
        <f t="shared" si="1"/>
        <v>0.37013312146823485</v>
      </c>
      <c r="G31" s="2">
        <v>1123.3109977265401</v>
      </c>
      <c r="H31" s="1">
        <v>2.93611013681097E-2</v>
      </c>
      <c r="I31" s="2">
        <v>48.798150473798302</v>
      </c>
      <c r="J31" s="3">
        <f>O31/1000</f>
        <v>19227.012654865299</v>
      </c>
      <c r="K31" s="1">
        <v>5.9411164599355096E-3</v>
      </c>
      <c r="L31" s="2">
        <v>5.6126444444444399</v>
      </c>
      <c r="O31" s="3">
        <v>19227012.654865298</v>
      </c>
    </row>
    <row r="32" spans="1:15" x14ac:dyDescent="0.3">
      <c r="B32" t="s">
        <v>33</v>
      </c>
      <c r="C32" t="s">
        <v>30</v>
      </c>
      <c r="D32">
        <v>656180519465.14404</v>
      </c>
      <c r="E32" s="3">
        <f t="shared" si="0"/>
        <v>174857.63095907104</v>
      </c>
      <c r="F32" s="1">
        <f t="shared" si="1"/>
        <v>0.36328550986177505</v>
      </c>
      <c r="G32" s="2">
        <v>1121.91191964565</v>
      </c>
      <c r="H32" s="1">
        <v>2.9422513188772301E-2</v>
      </c>
      <c r="I32" s="2">
        <v>48.900216919739698</v>
      </c>
      <c r="J32" s="3">
        <f>O32/1000</f>
        <v>18863.240693303702</v>
      </c>
      <c r="K32" s="1">
        <v>5.8287114999299398E-3</v>
      </c>
      <c r="L32" s="2">
        <v>5.4163666666666597</v>
      </c>
      <c r="O32" s="3">
        <v>18863240.693303701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Luca01</dc:creator>
  <cp:lastModifiedBy>Luca01</cp:lastModifiedBy>
  <dcterms:created xsi:type="dcterms:W3CDTF">2022-03-13T19:59:42Z</dcterms:created>
  <dcterms:modified xsi:type="dcterms:W3CDTF">2022-03-13T21:17:54Z</dcterms:modified>
</cp:coreProperties>
</file>