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01 A Facultad\3° Año\1° Semestre\Analisis Numerico\Plantillas\"/>
    </mc:Choice>
  </mc:AlternateContent>
  <xr:revisionPtr revIDLastSave="0" documentId="8_{4195E58D-7281-4FFF-9A94-3272FB6F4A90}" xr6:coauthVersionLast="45" xr6:coauthVersionMax="45" xr10:uidLastSave="{00000000-0000-0000-0000-000000000000}"/>
  <bookViews>
    <workbookView xWindow="-108" yWindow="-108" windowWidth="23256" windowHeight="12576" activeTab="2" xr2:uid="{26EA1697-0015-4841-A549-ED6D12CB967B}"/>
  </bookViews>
  <sheets>
    <sheet name="Matriz grado 2" sheetId="1" r:id="rId1"/>
    <sheet name="Matriz grado 3" sheetId="2" r:id="rId2"/>
    <sheet name="Matriz de grado 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2" i="3"/>
  <c r="I3" i="2"/>
  <c r="I4" i="2"/>
  <c r="I2" i="2"/>
  <c r="L2" i="1"/>
  <c r="I3" i="1"/>
  <c r="I2" i="1"/>
  <c r="G3" i="1"/>
  <c r="G2" i="1"/>
  <c r="N18" i="3"/>
  <c r="O18" i="3" s="1"/>
  <c r="H18" i="3"/>
  <c r="J18" i="3"/>
  <c r="I18" i="3"/>
  <c r="G18" i="3"/>
  <c r="F2" i="3" a="1"/>
  <c r="H2" i="3" s="1"/>
  <c r="H16" i="2"/>
  <c r="E2" i="2" a="1"/>
  <c r="E2" i="2" s="1"/>
  <c r="L16" i="2"/>
  <c r="M16" i="2" s="1"/>
  <c r="G16" i="2"/>
  <c r="F16" i="2"/>
  <c r="L14" i="1"/>
  <c r="M14" i="1" s="1"/>
  <c r="N14" i="1" s="1"/>
  <c r="H14" i="1"/>
  <c r="G15" i="1" s="1"/>
  <c r="H16" i="1" s="1"/>
  <c r="G17" i="1" s="1"/>
  <c r="G14" i="1"/>
  <c r="I14" i="1" s="1"/>
  <c r="D2" i="1" a="1"/>
  <c r="D2" i="1" s="1"/>
  <c r="G17" i="2" l="1"/>
  <c r="F17" i="2"/>
  <c r="H18" i="2" s="1"/>
  <c r="H17" i="2"/>
  <c r="H19" i="3"/>
  <c r="G19" i="3"/>
  <c r="I19" i="3"/>
  <c r="J19" i="3"/>
  <c r="P18" i="3"/>
  <c r="Q18" i="3" s="1"/>
  <c r="R18" i="3" s="1"/>
  <c r="K18" i="3"/>
  <c r="G4" i="3"/>
  <c r="G2" i="3"/>
  <c r="F4" i="3"/>
  <c r="F2" i="3"/>
  <c r="I5" i="3"/>
  <c r="I3" i="3"/>
  <c r="H5" i="3"/>
  <c r="H3" i="3"/>
  <c r="G5" i="3"/>
  <c r="G3" i="3"/>
  <c r="F5" i="3"/>
  <c r="F3" i="3"/>
  <c r="I4" i="3"/>
  <c r="I2" i="3"/>
  <c r="H4" i="3"/>
  <c r="H15" i="1"/>
  <c r="G16" i="1" s="1"/>
  <c r="I16" i="1" s="1"/>
  <c r="L15" i="1"/>
  <c r="M15" i="1" s="1"/>
  <c r="L16" i="1" s="1"/>
  <c r="M16" i="1" s="1"/>
  <c r="L17" i="1" s="1"/>
  <c r="M17" i="1" s="1"/>
  <c r="L18" i="1" s="1"/>
  <c r="M18" i="1" s="1"/>
  <c r="L19" i="1" s="1"/>
  <c r="M19" i="1" s="1"/>
  <c r="F4" i="2"/>
  <c r="G2" i="2"/>
  <c r="E4" i="2"/>
  <c r="G3" i="2"/>
  <c r="F3" i="2"/>
  <c r="E3" i="2"/>
  <c r="G4" i="2"/>
  <c r="F2" i="2"/>
  <c r="N16" i="2"/>
  <c r="O16" i="2" s="1"/>
  <c r="H18" i="1"/>
  <c r="G19" i="1" s="1"/>
  <c r="E3" i="1"/>
  <c r="D3" i="1"/>
  <c r="E2" i="1"/>
  <c r="G18" i="2" l="1"/>
  <c r="F19" i="2" s="1"/>
  <c r="K2" i="2"/>
  <c r="F18" i="2"/>
  <c r="G19" i="2" s="1"/>
  <c r="K4" i="2"/>
  <c r="K3" i="2"/>
  <c r="J20" i="3"/>
  <c r="H20" i="3"/>
  <c r="I20" i="3"/>
  <c r="M3" i="3"/>
  <c r="G20" i="3"/>
  <c r="N19" i="3"/>
  <c r="O19" i="3" s="1"/>
  <c r="P19" i="3" s="1"/>
  <c r="Q19" i="3" s="1"/>
  <c r="N20" i="3" s="1"/>
  <c r="M5" i="3"/>
  <c r="M4" i="3"/>
  <c r="A16" i="3" a="1"/>
  <c r="F8" i="3" a="1"/>
  <c r="M2" i="3"/>
  <c r="K19" i="3"/>
  <c r="I15" i="1"/>
  <c r="D6" i="1" a="1"/>
  <c r="D6" i="1" s="1"/>
  <c r="H17" i="1"/>
  <c r="G18" i="1" s="1"/>
  <c r="I18" i="1" s="1"/>
  <c r="A12" i="1" a="1"/>
  <c r="A12" i="1" s="1"/>
  <c r="L17" i="2"/>
  <c r="M17" i="2" s="1"/>
  <c r="E7" i="2" a="1"/>
  <c r="A14" i="2" a="1"/>
  <c r="N15" i="1"/>
  <c r="N16" i="1"/>
  <c r="N2" i="2" l="1"/>
  <c r="H20" i="2"/>
  <c r="H19" i="2"/>
  <c r="G20" i="2" s="1"/>
  <c r="I21" i="3"/>
  <c r="G21" i="3"/>
  <c r="H21" i="3"/>
  <c r="P2" i="3"/>
  <c r="J21" i="3"/>
  <c r="A16" i="3"/>
  <c r="A18" i="3"/>
  <c r="A19" i="3"/>
  <c r="A17" i="3"/>
  <c r="F10" i="3"/>
  <c r="F8" i="3"/>
  <c r="F11" i="3"/>
  <c r="F9" i="3"/>
  <c r="O20" i="3"/>
  <c r="R19" i="3"/>
  <c r="K20" i="3"/>
  <c r="D7" i="1"/>
  <c r="H19" i="1"/>
  <c r="I19" i="1" s="1"/>
  <c r="A13" i="1"/>
  <c r="I17" i="1"/>
  <c r="N17" i="2"/>
  <c r="L18" i="2" s="1"/>
  <c r="M18" i="2" s="1"/>
  <c r="N18" i="2" s="1"/>
  <c r="E7" i="2"/>
  <c r="E9" i="2"/>
  <c r="E8" i="2"/>
  <c r="A14" i="2"/>
  <c r="A16" i="2"/>
  <c r="A15" i="2"/>
  <c r="N17" i="1"/>
  <c r="F21" i="2" l="1"/>
  <c r="F20" i="2"/>
  <c r="G21" i="2" s="1"/>
  <c r="H22" i="3"/>
  <c r="J22" i="3"/>
  <c r="I22" i="3"/>
  <c r="G22" i="3"/>
  <c r="P20" i="3"/>
  <c r="Q20" i="3" s="1"/>
  <c r="R20" i="3" s="1"/>
  <c r="K21" i="3"/>
  <c r="O17" i="2"/>
  <c r="O18" i="2"/>
  <c r="L19" i="2"/>
  <c r="M19" i="2" s="1"/>
  <c r="N19" i="1"/>
  <c r="N18" i="1"/>
  <c r="H21" i="2" l="1"/>
  <c r="I23" i="3"/>
  <c r="J23" i="3"/>
  <c r="H23" i="3"/>
  <c r="G23" i="3"/>
  <c r="K22" i="3"/>
  <c r="N21" i="3"/>
  <c r="I16" i="2"/>
  <c r="N19" i="2"/>
  <c r="O19" i="2" s="1"/>
  <c r="K23" i="3" l="1"/>
  <c r="O21" i="3"/>
  <c r="I17" i="2"/>
  <c r="L20" i="2"/>
  <c r="P21" i="3" l="1"/>
  <c r="I18" i="2"/>
  <c r="M20" i="2"/>
  <c r="Q21" i="3" l="1"/>
  <c r="R21" i="3" s="1"/>
  <c r="I19" i="2"/>
  <c r="N20" i="2"/>
  <c r="L21" i="2" s="1"/>
  <c r="N22" i="3" l="1"/>
  <c r="O22" i="3" s="1"/>
  <c r="P22" i="3" s="1"/>
  <c r="Q22" i="3" s="1"/>
  <c r="I21" i="2"/>
  <c r="I20" i="2"/>
  <c r="M21" i="2"/>
  <c r="O20" i="2"/>
  <c r="N23" i="3" l="1"/>
  <c r="R22" i="3"/>
  <c r="N21" i="2"/>
  <c r="O21" i="2" s="1"/>
  <c r="O23" i="3" l="1"/>
  <c r="P23" i="3" s="1"/>
  <c r="Q23" i="3" l="1"/>
  <c r="R23" i="3" s="1"/>
</calcChain>
</file>

<file path=xl/sharedStrings.xml><?xml version="1.0" encoding="utf-8"?>
<sst xmlns="http://schemas.openxmlformats.org/spreadsheetml/2006/main" count="60" uniqueCount="18">
  <si>
    <t>MATRIZ A</t>
  </si>
  <si>
    <t>MATRIZ INVERSA DE A</t>
  </si>
  <si>
    <t>MATRIZ B</t>
  </si>
  <si>
    <t>MATRI X</t>
  </si>
  <si>
    <t>METODO NORMAL</t>
  </si>
  <si>
    <t>JACOBI</t>
  </si>
  <si>
    <t>GAUSS SEIDEL</t>
  </si>
  <si>
    <t>PASO</t>
  </si>
  <si>
    <t>X2</t>
  </si>
  <si>
    <t>X1</t>
  </si>
  <si>
    <t>Ɛ</t>
  </si>
  <si>
    <t>MATRIZ X</t>
  </si>
  <si>
    <t>X3</t>
  </si>
  <si>
    <t>e</t>
  </si>
  <si>
    <t>X4</t>
  </si>
  <si>
    <t>NORMA DE A</t>
  </si>
  <si>
    <t>NORMA DE LA INVERSA DE A</t>
  </si>
  <si>
    <t>N° DE 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</si>
</sst>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5" borderId="1" applyNumberFormat="0" applyAlignment="0" applyProtection="0"/>
  </cellStyleXfs>
  <cellXfs count="12">
    <xf numFmtId="0" fontId="0" fillId="0" borderId="0" xfId="0"/>
    <xf numFmtId="0" fontId="7" fillId="0" borderId="0" xfId="0" applyFont="1"/>
    <xf numFmtId="0" fontId="1" fillId="2" borderId="0" xfId="1"/>
    <xf numFmtId="0" fontId="2" fillId="3" borderId="0" xfId="2"/>
    <xf numFmtId="0" fontId="3" fillId="4" borderId="0" xfId="3"/>
    <xf numFmtId="0" fontId="4" fillId="5" borderId="2" xfId="4"/>
    <xf numFmtId="0" fontId="0" fillId="7" borderId="3" xfId="0" applyFont="1" applyFill="1" applyBorder="1"/>
    <xf numFmtId="0" fontId="0" fillId="0" borderId="3" xfId="0" applyFont="1" applyBorder="1"/>
    <xf numFmtId="0" fontId="6" fillId="6" borderId="4" xfId="0" applyFont="1" applyFill="1" applyBorder="1"/>
    <xf numFmtId="0" fontId="0" fillId="7" borderId="5" xfId="0" applyFont="1" applyFill="1" applyBorder="1"/>
    <xf numFmtId="0" fontId="0" fillId="0" borderId="5" xfId="0" applyFont="1" applyBorder="1"/>
    <xf numFmtId="0" fontId="5" fillId="5" borderId="1" xfId="5"/>
  </cellXfs>
  <cellStyles count="6">
    <cellStyle name="Bueno" xfId="1" builtinId="26"/>
    <cellStyle name="Cálculo" xfId="5" builtinId="22"/>
    <cellStyle name="Incorrecto" xfId="2" builtinId="27"/>
    <cellStyle name="Neutral" xfId="3" builtinId="28"/>
    <cellStyle name="Normal" xfId="0" builtinId="0"/>
    <cellStyle name="Salida" xfId="4" builtinId="2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A9EF88-5BED-47C0-A42A-FF8C7DD6FA33}" name="Tabla5" displayName="Tabla5" ref="F12:I20" totalsRowShown="0">
  <autoFilter ref="F12:I20" xr:uid="{FB90E782-FBD9-4549-AD5C-15A2CE3F4098}"/>
  <tableColumns count="4">
    <tableColumn id="1" xr3:uid="{6199940A-163B-4748-9E0A-B1CBF8C3FF5D}" name="PASO"/>
    <tableColumn id="2" xr3:uid="{C2DAF175-C9BE-4163-8DFB-7FD3A887DFF7}" name="X1"/>
    <tableColumn id="3" xr3:uid="{6C318D06-9F64-4A69-B6C9-AF8BF4DCF483}" name="X2"/>
    <tableColumn id="4" xr3:uid="{AEBB54C8-0D52-453D-9E6F-21D64C8E5BB9}" name="Ɛ" dataDxfId="12">
      <calculatedColumnFormula>MAX(ABS(G13-G12),ABS(H13-H12))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8FED0E-B82E-414D-9FB6-D6FEFE6582F3}" name="Tabla6" displayName="Tabla6" ref="K12:N19" totalsRowShown="0" headerRowDxfId="4" headerRowBorderDxfId="10" tableBorderDxfId="11" totalsRowBorderDxfId="9">
  <autoFilter ref="K12:N19" xr:uid="{E0A5835A-9A3F-4006-B7AD-A1642BCCC263}"/>
  <tableColumns count="4">
    <tableColumn id="1" xr3:uid="{62B62E83-0229-4FCF-A6C0-730724367546}" name="PASO" dataDxfId="8"/>
    <tableColumn id="2" xr3:uid="{F4215918-353F-491E-8182-D8CB0BA1F57B}" name="X1" dataDxfId="7">
      <calculatedColumnFormula>1/$A$2*($A$6-$B$2*M12)</calculatedColumnFormula>
    </tableColumn>
    <tableColumn id="3" xr3:uid="{08F9E4C1-7C82-4D06-9324-C0A6A8DB5FA1}" name="X2" dataDxfId="6">
      <calculatedColumnFormula>1/$B$3*($A$7-$A$3*L13)</calculatedColumnFormula>
    </tableColumn>
    <tableColumn id="4" xr3:uid="{A778EAF3-B044-4224-B1AE-556026E14C5F}" name="Ɛ" dataDxfId="5">
      <calculatedColumnFormula>MAX(ABS(L13-L12),ABS(M13-M12))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B56349-0252-4BE7-8815-3E87D9CB3ECE}" name="Tabla7" displayName="Tabla7" ref="E14:I21" totalsRowShown="0">
  <autoFilter ref="E14:I21" xr:uid="{76E89DA6-43DB-45E1-8825-48C3B3EBF72C}"/>
  <tableColumns count="5">
    <tableColumn id="1" xr3:uid="{7B71CCDB-F5E4-4412-8FEE-85FF77F058E8}" name="PASO"/>
    <tableColumn id="2" xr3:uid="{95CC28CA-4ABC-4C37-920C-451BB3E3627E}" name="X1"/>
    <tableColumn id="3" xr3:uid="{22A703A0-4306-41FF-90DF-D29021390472}" name="X2"/>
    <tableColumn id="4" xr3:uid="{C63C1019-F209-4400-BD23-260E69591726}" name="X3"/>
    <tableColumn id="5" xr3:uid="{6F137A84-7D5B-404F-A384-F190A16512BD}" name="e" dataDxfId="3">
      <calculatedColumnFormula>MAX(ABS(F15-F14),ABS(G15-G14),ABS(H15-H14))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39829-77C8-48C8-B700-77EE6BA04211}" name="Tabla8" displayName="Tabla8" ref="K14:O22" totalsRowShown="0">
  <autoFilter ref="K14:O22" xr:uid="{6666C504-8E37-4693-A61C-C60546C58FBD}"/>
  <tableColumns count="5">
    <tableColumn id="1" xr3:uid="{D1F83DA8-C8E8-4790-8B22-11A3C86744B1}" name="PASO"/>
    <tableColumn id="2" xr3:uid="{A088E959-7C59-4D0A-904D-B2437C36670A}" name="X1"/>
    <tableColumn id="3" xr3:uid="{4B96CACD-D9D7-4AE4-BBB0-066135B0077C}" name="X2"/>
    <tableColumn id="4" xr3:uid="{E21CF6EB-CD15-475A-9BC5-1E84AFEB9711}" name="X3"/>
    <tableColumn id="5" xr3:uid="{33D86402-3FF0-482A-B7F2-95C4C68B0A84}" name="e" dataDxfId="2">
      <calculatedColumnFormula>MAX(ABS(L15-L14),ABS(M15-M14),ABS(N15-N14))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9854E5-B354-4E3F-BE4D-89C190F90911}" name="Tabla9" displayName="Tabla9" ref="F16:K24" totalsRowShown="0">
  <autoFilter ref="F16:K24" xr:uid="{F042CE37-B595-4E5A-AFEC-BB2FADEA2883}"/>
  <tableColumns count="6">
    <tableColumn id="1" xr3:uid="{8669A505-8B5A-4E90-BCA8-05E0741489FF}" name="PASO"/>
    <tableColumn id="2" xr3:uid="{C7B4BC94-B1F2-4843-BF00-EF2675B11248}" name="X1"/>
    <tableColumn id="3" xr3:uid="{063B77E8-EBF0-4451-96C5-0C672DF20E6A}" name="X2"/>
    <tableColumn id="4" xr3:uid="{71D1B903-3B18-4C92-B9BB-D8DF1203A192}" name="X3"/>
    <tableColumn id="5" xr3:uid="{D6FDD731-3A77-4CCB-BCEA-FC17A576DC87}" name="X4"/>
    <tableColumn id="6" xr3:uid="{4EF1154C-DEDA-4C50-B6A0-1967C645ECDE}" name="e" dataDxfId="1">
      <calculatedColumnFormula>MAX(ABS(G17-G16),ABS(H17-H16),ABS(I17-I16),ABS(J17-J16))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91F0B5A-017F-4BDD-A941-2C9042DD9D3E}" name="Tabla10" displayName="Tabla10" ref="M16:R24" totalsRowShown="0">
  <autoFilter ref="M16:R24" xr:uid="{51C30C82-4E6F-4C79-AC78-8AECBFF1F98E}"/>
  <tableColumns count="6">
    <tableColumn id="1" xr3:uid="{BC0CA830-DD98-45AF-B70E-133692D4B8EA}" name="PASO"/>
    <tableColumn id="2" xr3:uid="{FF404033-001B-48F0-95B8-1517FAC224D6}" name="X1"/>
    <tableColumn id="3" xr3:uid="{40056E62-E644-46B7-BD79-35355C083470}" name="X2"/>
    <tableColumn id="4" xr3:uid="{D82FBC4B-950E-4D94-974F-4C4D8F47A518}" name="X3"/>
    <tableColumn id="5" xr3:uid="{961BA0CB-162A-4598-B9C6-AA45EE552152}" name="X4"/>
    <tableColumn id="6" xr3:uid="{68242EB7-7AEB-4B30-9F85-4010077A891B}" name="e" dataDxfId="0">
      <calculatedColumnFormula>MAX(ABS(G17-G16),ABS(H17-H16),ABS(I17-I16),ABS(J17-J16))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22D2-84B9-48E5-AA3F-5E9BF472718F}">
  <dimension ref="A1:N19"/>
  <sheetViews>
    <sheetView workbookViewId="0">
      <selection activeCell="K7" sqref="K7"/>
    </sheetView>
  </sheetViews>
  <sheetFormatPr baseColWidth="10" defaultRowHeight="14.4" x14ac:dyDescent="0.3"/>
  <sheetData>
    <row r="1" spans="1:14" x14ac:dyDescent="0.3">
      <c r="A1" s="1" t="s">
        <v>0</v>
      </c>
      <c r="D1" s="1" t="s">
        <v>1</v>
      </c>
      <c r="G1" s="1" t="s">
        <v>15</v>
      </c>
      <c r="I1" s="1" t="s">
        <v>16</v>
      </c>
      <c r="L1" s="1" t="s">
        <v>17</v>
      </c>
    </row>
    <row r="2" spans="1:14" x14ac:dyDescent="0.3">
      <c r="A2" s="2">
        <v>4</v>
      </c>
      <c r="B2" s="2">
        <v>1</v>
      </c>
      <c r="D2" s="3">
        <f t="array" ref="D2:E3">MINVERSE(A2:B3)</f>
        <v>0.27272727272727271</v>
      </c>
      <c r="E2" s="3">
        <v>-3.0303030303030304E-2</v>
      </c>
      <c r="G2" s="11">
        <f>ABS(A2)+ABS(B2)</f>
        <v>5</v>
      </c>
      <c r="I2" s="11">
        <f>ABS(D2)+ABS(E2)</f>
        <v>0.30303030303030298</v>
      </c>
      <c r="L2" s="11">
        <f>MAX(G2:G3)*MAX(I2:I3)</f>
        <v>3.6363636363636358</v>
      </c>
    </row>
    <row r="3" spans="1:14" x14ac:dyDescent="0.3">
      <c r="A3" s="2">
        <v>3</v>
      </c>
      <c r="B3" s="2">
        <v>9</v>
      </c>
      <c r="D3" s="3">
        <v>-9.0909090909090912E-2</v>
      </c>
      <c r="E3" s="3">
        <v>0.12121212121212122</v>
      </c>
      <c r="G3" s="11">
        <f>ABS(A3)+ABS(B3)</f>
        <v>12</v>
      </c>
      <c r="I3" s="11">
        <f>ABS(D3)+ABS(E3)</f>
        <v>0.21212121212121213</v>
      </c>
    </row>
    <row r="5" spans="1:14" x14ac:dyDescent="0.3">
      <c r="A5" s="1" t="s">
        <v>2</v>
      </c>
      <c r="D5" s="1" t="s">
        <v>3</v>
      </c>
    </row>
    <row r="6" spans="1:14" x14ac:dyDescent="0.3">
      <c r="A6" s="4">
        <v>5</v>
      </c>
      <c r="D6" s="5">
        <f t="array" ref="D6:D7">MMULT(D2:E3,A6:A7)</f>
        <v>1.2727272727272727</v>
      </c>
    </row>
    <row r="7" spans="1:14" x14ac:dyDescent="0.3">
      <c r="A7" s="4">
        <v>3</v>
      </c>
      <c r="D7" s="5">
        <v>-9.0909090909090939E-2</v>
      </c>
    </row>
    <row r="11" spans="1:14" x14ac:dyDescent="0.3">
      <c r="A11" s="1" t="s">
        <v>4</v>
      </c>
      <c r="F11" s="1" t="s">
        <v>5</v>
      </c>
      <c r="K11" s="1" t="s">
        <v>6</v>
      </c>
    </row>
    <row r="12" spans="1:14" x14ac:dyDescent="0.3">
      <c r="A12" s="5">
        <f t="array" ref="A12:A13">MMULT(D2:E3,A6:A7)</f>
        <v>1.2727272727272727</v>
      </c>
      <c r="F12" t="s">
        <v>7</v>
      </c>
      <c r="G12" t="s">
        <v>9</v>
      </c>
      <c r="H12" t="s">
        <v>8</v>
      </c>
      <c r="I12" t="s">
        <v>10</v>
      </c>
      <c r="K12" s="8" t="s">
        <v>7</v>
      </c>
      <c r="L12" s="8" t="s">
        <v>9</v>
      </c>
      <c r="M12" s="8" t="s">
        <v>8</v>
      </c>
      <c r="N12" s="8" t="s">
        <v>10</v>
      </c>
    </row>
    <row r="13" spans="1:14" x14ac:dyDescent="0.3">
      <c r="A13" s="5">
        <v>-9.0909090909090939E-2</v>
      </c>
      <c r="F13">
        <v>0</v>
      </c>
      <c r="G13">
        <v>0</v>
      </c>
      <c r="H13">
        <v>0</v>
      </c>
      <c r="K13" s="6">
        <v>0</v>
      </c>
      <c r="L13" s="6">
        <v>0</v>
      </c>
      <c r="M13" s="6">
        <v>0</v>
      </c>
      <c r="N13" s="6"/>
    </row>
    <row r="14" spans="1:14" x14ac:dyDescent="0.3">
      <c r="F14">
        <v>1</v>
      </c>
      <c r="G14">
        <f>1/$A$2*($A$6-$B$2*H13)</f>
        <v>1.25</v>
      </c>
      <c r="H14">
        <f>1/$B$3*($A$7-$A$3*G13)</f>
        <v>0.33333333333333331</v>
      </c>
      <c r="I14">
        <f t="shared" ref="I13:I20" si="0">MAX(ABS(G14-G13),ABS(H14-H13))</f>
        <v>1.25</v>
      </c>
      <c r="K14" s="7">
        <v>1</v>
      </c>
      <c r="L14" s="7">
        <f>1/$A$2*($A$6-$B$2*M13)</f>
        <v>1.25</v>
      </c>
      <c r="M14" s="7">
        <f>1/$B$3*($A$7-$A$3*L14)</f>
        <v>-8.3333333333333329E-2</v>
      </c>
      <c r="N14" s="7">
        <f t="shared" ref="N14" si="1">MAX(ABS(L14-L13),ABS(M14-M13))</f>
        <v>1.25</v>
      </c>
    </row>
    <row r="15" spans="1:14" x14ac:dyDescent="0.3">
      <c r="F15">
        <v>2</v>
      </c>
      <c r="G15">
        <f t="shared" ref="G15:G19" si="2">1/$A$2*($A$6-$B$2*H14)</f>
        <v>1.1666666666666667</v>
      </c>
      <c r="H15">
        <f t="shared" ref="H15:H19" si="3">1/$B$3*($A$7-$A$3*G14)</f>
        <v>-8.3333333333333329E-2</v>
      </c>
      <c r="I15">
        <f>MAX(ABS(G15-G14),ABS(H15-H14))</f>
        <v>0.41666666666666663</v>
      </c>
      <c r="K15" s="6">
        <v>2</v>
      </c>
      <c r="L15" s="7">
        <f t="shared" ref="L15:L19" si="4">1/$A$2*($A$6-$B$2*M14)</f>
        <v>1.2708333333333333</v>
      </c>
      <c r="M15" s="7">
        <f t="shared" ref="M15:M19" si="5">1/$B$3*($A$7-$A$3*L15)</f>
        <v>-9.0277777777777776E-2</v>
      </c>
      <c r="N15" s="6">
        <f>MAX(ABS(L15-L14),ABS(M15-M14))</f>
        <v>2.0833333333333259E-2</v>
      </c>
    </row>
    <row r="16" spans="1:14" x14ac:dyDescent="0.3">
      <c r="F16">
        <v>3</v>
      </c>
      <c r="G16">
        <f t="shared" si="2"/>
        <v>1.2708333333333333</v>
      </c>
      <c r="H16">
        <f t="shared" si="3"/>
        <v>-5.5555555555555552E-2</v>
      </c>
      <c r="I16">
        <f>MAX(ABS(G16-G15),ABS(H16-H15))</f>
        <v>0.10416666666666652</v>
      </c>
      <c r="K16" s="7">
        <v>3</v>
      </c>
      <c r="L16" s="7">
        <f t="shared" si="4"/>
        <v>1.2725694444444444</v>
      </c>
      <c r="M16" s="7">
        <f t="shared" si="5"/>
        <v>-9.0856481481481441E-2</v>
      </c>
      <c r="N16" s="7">
        <f>MAX(ABS(L16-L15),ABS(M16-M15))</f>
        <v>1.7361111111111605E-3</v>
      </c>
    </row>
    <row r="17" spans="6:14" x14ac:dyDescent="0.3">
      <c r="F17">
        <v>4</v>
      </c>
      <c r="G17">
        <f t="shared" si="2"/>
        <v>1.2638888888888888</v>
      </c>
      <c r="H17">
        <f t="shared" si="3"/>
        <v>-9.0277777777777776E-2</v>
      </c>
      <c r="I17">
        <f>MAX(ABS(G17-G16),ABS(H17-H16))</f>
        <v>3.4722222222222224E-2</v>
      </c>
      <c r="K17" s="6">
        <v>4</v>
      </c>
      <c r="L17" s="7">
        <f t="shared" si="4"/>
        <v>1.2727141203703705</v>
      </c>
      <c r="M17" s="7">
        <f t="shared" si="5"/>
        <v>-9.090470679012351E-2</v>
      </c>
      <c r="N17" s="6">
        <f>MAX(ABS(L17-L16),ABS(M17-M16))</f>
        <v>1.4467592592604106E-4</v>
      </c>
    </row>
    <row r="18" spans="6:14" x14ac:dyDescent="0.3">
      <c r="F18">
        <v>5</v>
      </c>
      <c r="G18">
        <f t="shared" si="2"/>
        <v>1.2725694444444444</v>
      </c>
      <c r="H18">
        <f t="shared" si="3"/>
        <v>-8.7962962962962937E-2</v>
      </c>
      <c r="I18">
        <f>MAX(ABS(G18-G17),ABS(H18-H17))</f>
        <v>8.6805555555555802E-3</v>
      </c>
      <c r="K18" s="7">
        <v>5</v>
      </c>
      <c r="L18" s="7">
        <f t="shared" si="4"/>
        <v>1.2727261766975309</v>
      </c>
      <c r="M18" s="7">
        <f t="shared" si="5"/>
        <v>-9.0908725565843618E-2</v>
      </c>
      <c r="N18" s="7">
        <f>MAX(ABS(L18-L17),ABS(M18-M17))</f>
        <v>1.2056327160392399E-5</v>
      </c>
    </row>
    <row r="19" spans="6:14" x14ac:dyDescent="0.3">
      <c r="F19">
        <v>6</v>
      </c>
      <c r="G19">
        <f t="shared" si="2"/>
        <v>1.2719907407407407</v>
      </c>
      <c r="H19">
        <f t="shared" si="3"/>
        <v>-9.0856481481481441E-2</v>
      </c>
      <c r="I19">
        <f>MAX(ABS(G19-G18),ABS(H19-H18))</f>
        <v>2.8935185185185036E-3</v>
      </c>
      <c r="K19" s="9">
        <v>6</v>
      </c>
      <c r="L19" s="10">
        <f t="shared" si="4"/>
        <v>1.2727271813914609</v>
      </c>
      <c r="M19" s="10">
        <f t="shared" si="5"/>
        <v>-9.0909060463820315E-2</v>
      </c>
      <c r="N19" s="9">
        <f>MAX(ABS(L19-L18),ABS(M19-M18))</f>
        <v>1.0046939300512037E-6</v>
      </c>
    </row>
  </sheetData>
  <phoneticPr fontId="8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71D3-94D4-46E0-A92C-96A05A60CADD}">
  <dimension ref="A1:O21"/>
  <sheetViews>
    <sheetView workbookViewId="0">
      <selection activeCell="C10" sqref="C10"/>
    </sheetView>
  </sheetViews>
  <sheetFormatPr baseColWidth="10" defaultRowHeight="14.4" x14ac:dyDescent="0.3"/>
  <sheetData>
    <row r="1" spans="1:15" x14ac:dyDescent="0.3">
      <c r="A1" s="1" t="s">
        <v>0</v>
      </c>
      <c r="E1" s="1" t="s">
        <v>1</v>
      </c>
      <c r="I1" s="1" t="s">
        <v>15</v>
      </c>
      <c r="K1" s="1" t="s">
        <v>16</v>
      </c>
      <c r="N1" s="1" t="s">
        <v>17</v>
      </c>
    </row>
    <row r="2" spans="1:15" x14ac:dyDescent="0.3">
      <c r="A2" s="2">
        <v>3</v>
      </c>
      <c r="B2" s="2">
        <v>-2</v>
      </c>
      <c r="C2" s="2">
        <v>1</v>
      </c>
      <c r="E2" s="3">
        <f t="array" ref="E2:G4">MINVERSE(A2:C4)</f>
        <v>0.40740740740740738</v>
      </c>
      <c r="F2" s="3">
        <v>0.25925925925925924</v>
      </c>
      <c r="G2" s="3">
        <v>-0.22222222222222221</v>
      </c>
      <c r="I2" s="11">
        <f>ABS(A2)+ABS(B2)+ABS(C2)</f>
        <v>6</v>
      </c>
      <c r="K2" s="11">
        <f>ABS(E2)+ABS(F2)+ABS(G2)</f>
        <v>0.88888888888888884</v>
      </c>
      <c r="N2" s="11">
        <f>MAX(I2:I4)*MAX(K2:K4)</f>
        <v>5.333333333333333</v>
      </c>
    </row>
    <row r="3" spans="1:15" x14ac:dyDescent="0.3">
      <c r="A3" s="2">
        <v>0</v>
      </c>
      <c r="B3" s="2">
        <v>4</v>
      </c>
      <c r="C3" s="2">
        <v>1</v>
      </c>
      <c r="E3" s="3">
        <v>3.7037037037037035E-2</v>
      </c>
      <c r="F3" s="3">
        <v>0.29629629629629628</v>
      </c>
      <c r="G3" s="3">
        <v>-0.1111111111111111</v>
      </c>
      <c r="I3" s="11">
        <f t="shared" ref="I3:I4" si="0">ABS(A3)+ABS(B3)+ABS(C3)</f>
        <v>5</v>
      </c>
      <c r="K3" s="11">
        <f t="shared" ref="K3:K4" si="1">ABS(E3)+ABS(F3)+ABS(G3)</f>
        <v>0.44444444444444442</v>
      </c>
    </row>
    <row r="4" spans="1:15" x14ac:dyDescent="0.3">
      <c r="A4" s="2">
        <v>1</v>
      </c>
      <c r="B4" s="2">
        <v>1</v>
      </c>
      <c r="C4" s="2">
        <v>3</v>
      </c>
      <c r="E4" s="3">
        <v>-0.14814814814814814</v>
      </c>
      <c r="F4" s="3">
        <v>-0.18518518518518517</v>
      </c>
      <c r="G4" s="3">
        <v>0.44444444444444442</v>
      </c>
      <c r="I4" s="11">
        <f t="shared" si="0"/>
        <v>5</v>
      </c>
      <c r="K4" s="11">
        <f t="shared" si="1"/>
        <v>0.77777777777777768</v>
      </c>
    </row>
    <row r="6" spans="1:15" x14ac:dyDescent="0.3">
      <c r="A6" s="1" t="s">
        <v>2</v>
      </c>
      <c r="E6" s="1" t="s">
        <v>11</v>
      </c>
    </row>
    <row r="7" spans="1:15" x14ac:dyDescent="0.3">
      <c r="A7" s="4">
        <v>-1</v>
      </c>
      <c r="E7" s="5">
        <f t="array" ref="E7:E9">MMULT(E2:G4,A7:A9)</f>
        <v>0.59259259259259234</v>
      </c>
    </row>
    <row r="8" spans="1:15" x14ac:dyDescent="0.3">
      <c r="A8" s="4">
        <v>9</v>
      </c>
      <c r="E8" s="5">
        <v>1.9629629629629628</v>
      </c>
    </row>
    <row r="9" spans="1:15" x14ac:dyDescent="0.3">
      <c r="A9" s="4">
        <v>6</v>
      </c>
      <c r="E9" s="5">
        <v>1.1481481481481481</v>
      </c>
    </row>
    <row r="13" spans="1:15" x14ac:dyDescent="0.3">
      <c r="A13" s="1" t="s">
        <v>4</v>
      </c>
      <c r="E13" s="1" t="s">
        <v>5</v>
      </c>
      <c r="K13" s="1" t="s">
        <v>6</v>
      </c>
    </row>
    <row r="14" spans="1:15" x14ac:dyDescent="0.3">
      <c r="A14" s="5">
        <f t="array" ref="A14:A16">MMULT(E2:G4,A7:A9)</f>
        <v>0.59259259259259234</v>
      </c>
      <c r="E14" t="s">
        <v>7</v>
      </c>
      <c r="F14" t="s">
        <v>9</v>
      </c>
      <c r="G14" t="s">
        <v>8</v>
      </c>
      <c r="H14" t="s">
        <v>12</v>
      </c>
      <c r="I14" t="s">
        <v>13</v>
      </c>
      <c r="K14" t="s">
        <v>7</v>
      </c>
      <c r="L14" t="s">
        <v>9</v>
      </c>
      <c r="M14" t="s">
        <v>8</v>
      </c>
      <c r="N14" t="s">
        <v>12</v>
      </c>
      <c r="O14" t="s">
        <v>13</v>
      </c>
    </row>
    <row r="15" spans="1:15" x14ac:dyDescent="0.3">
      <c r="A15" s="5">
        <v>1.9629629629629628</v>
      </c>
      <c r="E15">
        <v>0</v>
      </c>
      <c r="F15">
        <v>0</v>
      </c>
      <c r="G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5" x14ac:dyDescent="0.3">
      <c r="A16" s="5">
        <v>1.1481481481481481</v>
      </c>
      <c r="E16">
        <v>1</v>
      </c>
      <c r="F16">
        <f>1/$A$2*($A$7-$B$2*G15-$C$2*H15)</f>
        <v>-0.33333333333333331</v>
      </c>
      <c r="G16">
        <f>1/$B$3*($A$8-$A$3*F15-$C$3*H15)</f>
        <v>2.25</v>
      </c>
      <c r="H16">
        <f>1/$C$4*($A$9-$A$4*F15-$B$4*G15)</f>
        <v>2</v>
      </c>
      <c r="I16">
        <f t="shared" ref="I15:I21" si="2">MAX(ABS(F16-F15),ABS(G16-G15),ABS(H16-H15))</f>
        <v>2.25</v>
      </c>
      <c r="K16">
        <v>1</v>
      </c>
      <c r="L16">
        <f>1/$A$2*($A$7-$B$2*M15-$C$2*N15)</f>
        <v>-0.33333333333333331</v>
      </c>
      <c r="M16">
        <f>1/$B$3*($A$8-$A$3*L16-$C$3*N15)</f>
        <v>2.25</v>
      </c>
      <c r="N16">
        <f>1/$C$4*($A$9-$A$4*L16-$B$4*M16)</f>
        <v>1.3611111111111109</v>
      </c>
      <c r="O16">
        <f t="shared" ref="O15:O22" si="3">MAX(ABS(L16-L15),ABS(M16-M15),ABS(N16-N15))</f>
        <v>2.25</v>
      </c>
    </row>
    <row r="17" spans="5:15" x14ac:dyDescent="0.3">
      <c r="E17">
        <v>2</v>
      </c>
      <c r="F17">
        <f t="shared" ref="F17:F21" si="4">1/$A$2*($A$7-$B$2*G16-$C$2*H16)</f>
        <v>0.5</v>
      </c>
      <c r="G17">
        <f t="shared" ref="G17:G21" si="5">1/$B$3*($A$8-$A$3*F16-$C$3*H16)</f>
        <v>1.75</v>
      </c>
      <c r="H17">
        <f t="shared" ref="H17:H21" si="6">1/$C$4*($A$9-$A$4*F16-$B$4*G16)</f>
        <v>1.3611111111111109</v>
      </c>
      <c r="I17">
        <f t="shared" si="2"/>
        <v>0.83333333333333326</v>
      </c>
      <c r="K17">
        <v>2</v>
      </c>
      <c r="L17">
        <f t="shared" ref="L17:L21" si="7">1/$A$2*($A$7-$B$2*M16-$C$2*N16)</f>
        <v>0.71296296296296302</v>
      </c>
      <c r="M17">
        <f t="shared" ref="M17:M21" si="8">1/$B$3*($A$8-$A$3*L17-$C$3*N16)</f>
        <v>1.9097222222222223</v>
      </c>
      <c r="N17">
        <f t="shared" ref="N17:N21" si="9">1/$C$4*($A$9-$A$4*L17-$B$4*M17)</f>
        <v>1.1257716049382716</v>
      </c>
      <c r="O17">
        <f t="shared" si="3"/>
        <v>1.0462962962962963</v>
      </c>
    </row>
    <row r="18" spans="5:15" x14ac:dyDescent="0.3">
      <c r="E18">
        <v>3</v>
      </c>
      <c r="F18">
        <f t="shared" si="4"/>
        <v>0.37962962962962965</v>
      </c>
      <c r="G18">
        <f t="shared" si="5"/>
        <v>1.9097222222222223</v>
      </c>
      <c r="H18">
        <f t="shared" si="6"/>
        <v>1.25</v>
      </c>
      <c r="I18">
        <f t="shared" si="2"/>
        <v>0.15972222222222232</v>
      </c>
      <c r="K18">
        <v>3</v>
      </c>
      <c r="L18">
        <f t="shared" si="7"/>
        <v>0.56455761316872433</v>
      </c>
      <c r="M18">
        <f t="shared" si="8"/>
        <v>1.9685570987654322</v>
      </c>
      <c r="N18">
        <f t="shared" si="9"/>
        <v>1.1556284293552812</v>
      </c>
      <c r="O18">
        <f t="shared" si="3"/>
        <v>0.14840534979423869</v>
      </c>
    </row>
    <row r="19" spans="5:15" x14ac:dyDescent="0.3">
      <c r="E19">
        <v>4</v>
      </c>
      <c r="F19">
        <f t="shared" si="4"/>
        <v>0.52314814814814814</v>
      </c>
      <c r="G19">
        <f t="shared" si="5"/>
        <v>1.9375</v>
      </c>
      <c r="H19">
        <f t="shared" si="6"/>
        <v>1.2368827160493825</v>
      </c>
      <c r="I19">
        <f t="shared" si="2"/>
        <v>0.14351851851851849</v>
      </c>
      <c r="K19">
        <v>4</v>
      </c>
      <c r="L19">
        <f t="shared" si="7"/>
        <v>0.59382858939186101</v>
      </c>
      <c r="M19">
        <f t="shared" si="8"/>
        <v>1.9610928926611797</v>
      </c>
      <c r="N19">
        <f t="shared" si="9"/>
        <v>1.1483595059823197</v>
      </c>
      <c r="O19">
        <f t="shared" si="3"/>
        <v>2.927097622313668E-2</v>
      </c>
    </row>
    <row r="20" spans="5:15" x14ac:dyDescent="0.3">
      <c r="E20">
        <v>5</v>
      </c>
      <c r="F20">
        <f t="shared" si="4"/>
        <v>0.54603909465020584</v>
      </c>
      <c r="G20">
        <f t="shared" si="5"/>
        <v>1.9407793209876543</v>
      </c>
      <c r="H20">
        <f t="shared" si="6"/>
        <v>1.179783950617284</v>
      </c>
      <c r="I20">
        <f t="shared" si="2"/>
        <v>5.7098765432098464E-2</v>
      </c>
      <c r="K20">
        <v>5</v>
      </c>
      <c r="L20">
        <f t="shared" si="7"/>
        <v>0.59127542644667985</v>
      </c>
      <c r="M20">
        <f t="shared" si="8"/>
        <v>1.96291012350442</v>
      </c>
      <c r="N20">
        <f t="shared" si="9"/>
        <v>1.1486048166829665</v>
      </c>
      <c r="O20">
        <f t="shared" si="3"/>
        <v>2.5531629451811533E-3</v>
      </c>
    </row>
    <row r="21" spans="5:15" x14ac:dyDescent="0.3">
      <c r="E21">
        <v>6</v>
      </c>
      <c r="F21">
        <f t="shared" si="4"/>
        <v>0.56725823045267476</v>
      </c>
      <c r="G21">
        <f t="shared" si="5"/>
        <v>1.955054012345679</v>
      </c>
      <c r="H21">
        <f t="shared" si="6"/>
        <v>1.1710605281207132</v>
      </c>
      <c r="I21">
        <f t="shared" si="2"/>
        <v>2.1219135802468925E-2</v>
      </c>
      <c r="K21">
        <v>6</v>
      </c>
      <c r="L21">
        <f t="shared" si="7"/>
        <v>0.59240514344195772</v>
      </c>
      <c r="M21">
        <f t="shared" si="8"/>
        <v>1.9628487958292584</v>
      </c>
      <c r="N21">
        <f t="shared" si="9"/>
        <v>1.1482486869095943</v>
      </c>
      <c r="O21">
        <f t="shared" si="3"/>
        <v>1.129716995277863E-3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69BF-B1D1-49D5-B729-D8A9960ACED1}">
  <dimension ref="A1:R23"/>
  <sheetViews>
    <sheetView tabSelected="1" workbookViewId="0">
      <selection activeCell="A12" sqref="A12"/>
    </sheetView>
  </sheetViews>
  <sheetFormatPr baseColWidth="10" defaultRowHeight="14.4" x14ac:dyDescent="0.3"/>
  <sheetData>
    <row r="1" spans="1:18" x14ac:dyDescent="0.3">
      <c r="A1" s="1" t="s">
        <v>0</v>
      </c>
      <c r="F1" s="1" t="s">
        <v>1</v>
      </c>
      <c r="K1" s="1" t="s">
        <v>15</v>
      </c>
      <c r="M1" s="1" t="s">
        <v>16</v>
      </c>
      <c r="P1" s="1" t="s">
        <v>17</v>
      </c>
    </row>
    <row r="2" spans="1:18" x14ac:dyDescent="0.3">
      <c r="A2" s="2">
        <v>12</v>
      </c>
      <c r="B2" s="2">
        <v>2</v>
      </c>
      <c r="C2" s="2">
        <v>4</v>
      </c>
      <c r="D2" s="2">
        <v>2</v>
      </c>
      <c r="F2" s="3">
        <f t="array" ref="F2:I5">MINVERSE(A2:D5)</f>
        <v>9.5394736842105254E-2</v>
      </c>
      <c r="G2" s="3">
        <v>-6.5789473684210531E-3</v>
      </c>
      <c r="H2" s="3">
        <v>-2.9605263157894746E-2</v>
      </c>
      <c r="I2" s="3">
        <v>-6.5789473684210523E-3</v>
      </c>
      <c r="K2" s="11">
        <f>ABS(A2)+ABS(B2)+ABS(C2)+ABS(D2)</f>
        <v>20</v>
      </c>
      <c r="M2" s="11">
        <f>ABS(F2)+ABS(G2)+ABS(H2)+ABS(I2)</f>
        <v>0.13815789473684212</v>
      </c>
      <c r="P2" s="11">
        <f>MAX(K2:K5)*MAX(M2:M5)</f>
        <v>3.3157894736842106</v>
      </c>
    </row>
    <row r="3" spans="1:18" x14ac:dyDescent="0.3">
      <c r="A3" s="2">
        <v>2</v>
      </c>
      <c r="B3" s="2">
        <v>16</v>
      </c>
      <c r="C3" s="2">
        <v>2</v>
      </c>
      <c r="D3" s="2">
        <v>4</v>
      </c>
      <c r="F3" s="3">
        <v>-6.5789473684210523E-3</v>
      </c>
      <c r="G3" s="3">
        <v>6.798245614035088E-2</v>
      </c>
      <c r="H3" s="3">
        <v>-6.5789473684210549E-3</v>
      </c>
      <c r="I3" s="3">
        <v>-1.5350877192982457E-2</v>
      </c>
      <c r="K3" s="11">
        <f t="shared" ref="K3:K5" si="0">ABS(A3)+ABS(B3)+ABS(C3)+ABS(D3)</f>
        <v>24</v>
      </c>
      <c r="M3" s="11">
        <f t="shared" ref="M3:M5" si="1">ABS(F3)+ABS(G3)+ABS(H3)+ABS(I3)</f>
        <v>9.6491228070175461E-2</v>
      </c>
    </row>
    <row r="4" spans="1:18" x14ac:dyDescent="0.3">
      <c r="A4" s="2">
        <v>4</v>
      </c>
      <c r="B4" s="2">
        <v>2</v>
      </c>
      <c r="C4" s="2">
        <v>12</v>
      </c>
      <c r="D4" s="2">
        <v>2</v>
      </c>
      <c r="F4" s="3">
        <v>-2.9605263157894735E-2</v>
      </c>
      <c r="G4" s="3">
        <v>-6.5789473684210531E-3</v>
      </c>
      <c r="H4" s="3">
        <v>9.5394736842105282E-2</v>
      </c>
      <c r="I4" s="3">
        <v>-6.5789473684210549E-3</v>
      </c>
      <c r="K4" s="11">
        <f t="shared" si="0"/>
        <v>20</v>
      </c>
      <c r="M4" s="11">
        <f t="shared" si="1"/>
        <v>0.13815789473684212</v>
      </c>
    </row>
    <row r="5" spans="1:18" x14ac:dyDescent="0.3">
      <c r="A5" s="2">
        <v>2</v>
      </c>
      <c r="B5" s="2">
        <v>4</v>
      </c>
      <c r="C5" s="2">
        <v>2</v>
      </c>
      <c r="D5" s="2">
        <v>16</v>
      </c>
      <c r="F5" s="3">
        <v>-6.5789473684210514E-3</v>
      </c>
      <c r="G5" s="3">
        <v>-1.5350877192982457E-2</v>
      </c>
      <c r="H5" s="3">
        <v>-6.5789473684210549E-3</v>
      </c>
      <c r="I5" s="3">
        <v>6.798245614035088E-2</v>
      </c>
      <c r="K5" s="11">
        <f t="shared" si="0"/>
        <v>24</v>
      </c>
      <c r="M5" s="11">
        <f t="shared" si="1"/>
        <v>9.6491228070175447E-2</v>
      </c>
    </row>
    <row r="7" spans="1:18" x14ac:dyDescent="0.3">
      <c r="A7" s="1" t="s">
        <v>2</v>
      </c>
      <c r="F7" s="1" t="s">
        <v>11</v>
      </c>
    </row>
    <row r="8" spans="1:18" x14ac:dyDescent="0.3">
      <c r="A8" s="4">
        <v>36</v>
      </c>
      <c r="F8" s="5">
        <f t="array" ref="F8:F11">MMULT(F2:I5,A8:A11)</f>
        <v>0.99999999999999967</v>
      </c>
    </row>
    <row r="9" spans="1:18" x14ac:dyDescent="0.3">
      <c r="A9" s="4">
        <v>56</v>
      </c>
      <c r="F9" s="5">
        <v>2</v>
      </c>
    </row>
    <row r="10" spans="1:18" x14ac:dyDescent="0.3">
      <c r="A10" s="4">
        <v>52</v>
      </c>
      <c r="F10" s="5">
        <v>3.0000000000000004</v>
      </c>
    </row>
    <row r="11" spans="1:18" x14ac:dyDescent="0.3">
      <c r="A11" s="4">
        <v>80</v>
      </c>
      <c r="F11" s="5">
        <v>4</v>
      </c>
    </row>
    <row r="15" spans="1:18" x14ac:dyDescent="0.3">
      <c r="A15" s="1" t="s">
        <v>4</v>
      </c>
      <c r="F15" s="1" t="s">
        <v>5</v>
      </c>
      <c r="M15" s="1" t="s">
        <v>6</v>
      </c>
    </row>
    <row r="16" spans="1:18" x14ac:dyDescent="0.3">
      <c r="A16" s="5">
        <f t="array" ref="A16:A19">MMULT(F2:I5,A8:A11)</f>
        <v>0.99999999999999967</v>
      </c>
      <c r="F16" t="s">
        <v>7</v>
      </c>
      <c r="G16" t="s">
        <v>9</v>
      </c>
      <c r="H16" t="s">
        <v>8</v>
      </c>
      <c r="I16" t="s">
        <v>12</v>
      </c>
      <c r="J16" t="s">
        <v>14</v>
      </c>
      <c r="K16" t="s">
        <v>13</v>
      </c>
      <c r="M16" t="s">
        <v>7</v>
      </c>
      <c r="N16" t="s">
        <v>9</v>
      </c>
      <c r="O16" t="s">
        <v>8</v>
      </c>
      <c r="P16" t="s">
        <v>12</v>
      </c>
      <c r="Q16" t="s">
        <v>14</v>
      </c>
      <c r="R16" t="s">
        <v>13</v>
      </c>
    </row>
    <row r="17" spans="1:18" x14ac:dyDescent="0.3">
      <c r="A17" s="5">
        <v>2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 x14ac:dyDescent="0.3">
      <c r="A18" s="5">
        <v>3.0000000000000004</v>
      </c>
      <c r="F18">
        <v>1</v>
      </c>
      <c r="G18">
        <f>1/$A$2*($A$8-$B$2*H17-$C$2*I17-$D$2*J17)</f>
        <v>3</v>
      </c>
      <c r="H18">
        <f>1/$B$3*($A$9-$A$3*G17-$C$3*I17-$D$3*J17)</f>
        <v>3.5</v>
      </c>
      <c r="I18">
        <f>1/$C$4*($A$10-$A$4*G17-$B$4*H17-$D$4*J17)</f>
        <v>4.333333333333333</v>
      </c>
      <c r="J18">
        <f>1/$D$5*($A$11-$A$5*G17-$B$5*H17-$C$5*I17)</f>
        <v>5</v>
      </c>
      <c r="K18">
        <f t="shared" ref="K17:K24" si="2">MAX(ABS(G18-G17),ABS(H18-H17),ABS(I18-I17),ABS(J18-J17))</f>
        <v>5</v>
      </c>
      <c r="M18">
        <v>1</v>
      </c>
      <c r="N18">
        <f>1/$A$2*($A$8-$B$2*O17-$C$2*P17-$D$2*Q17)</f>
        <v>3</v>
      </c>
      <c r="O18">
        <f>1/$B$3*($A$9-$A$3*N18-$C$3*P17-$D$3*Q17)</f>
        <v>3.125</v>
      </c>
      <c r="P18">
        <f>1/$C$4*($A$10-$A$4*N18-$B$4*O18-$D$4*Q17)</f>
        <v>2.8125</v>
      </c>
      <c r="Q18">
        <f>1/$D$5*($A$11-$A$5*N18-$B$5*O18-$C$5*P18)</f>
        <v>3.4921875</v>
      </c>
      <c r="R18">
        <f>MAX(ABS(N18-N17),ABS(O18-O17),ABS(P18-P17),ABS(Q18-Q17))</f>
        <v>3.4921875</v>
      </c>
    </row>
    <row r="19" spans="1:18" x14ac:dyDescent="0.3">
      <c r="A19" s="5">
        <v>4</v>
      </c>
      <c r="F19">
        <v>2</v>
      </c>
      <c r="G19">
        <f t="shared" ref="G19:G23" si="3">1/$A$2*($A$8-$B$2*H18-$C$2*I18-$D$2*J18)</f>
        <v>0.13888888888888898</v>
      </c>
      <c r="H19">
        <f t="shared" ref="H19:H23" si="4">1/$B$3*($A$9-$A$3*G18-$C$3*I18-$D$3*J18)</f>
        <v>1.3333333333333335</v>
      </c>
      <c r="I19">
        <f t="shared" ref="I19:I23" si="5">1/$C$4*($A$10-$A$4*G18-$B$4*H18-$D$4*J18)</f>
        <v>1.9166666666666665</v>
      </c>
      <c r="J19">
        <f t="shared" ref="J19:J23" si="6">1/$D$5*($A$11-$A$5*G18-$B$5*H18-$C$5*I18)</f>
        <v>3.2083333333333335</v>
      </c>
      <c r="K19">
        <f t="shared" si="2"/>
        <v>2.8611111111111112</v>
      </c>
      <c r="M19">
        <v>2</v>
      </c>
      <c r="N19">
        <f t="shared" ref="N19:N23" si="7">1/$A$2*($A$8-$B$2*O18-$C$2*P18-$D$2*Q18)</f>
        <v>0.95963541666666663</v>
      </c>
      <c r="O19">
        <f t="shared" ref="O19:O23" si="8">1/$B$3*($A$9-$A$3*N19-$C$3*P18-$D$3*Q18)</f>
        <v>2.1554361979166665</v>
      </c>
      <c r="P19">
        <f t="shared" ref="P19:P23" si="9">1/$C$4*($A$10-$A$4*N19-$B$4*O19-$D$4*Q18)</f>
        <v>3.0721842447916665</v>
      </c>
      <c r="Q19">
        <f t="shared" ref="Q19:Q23" si="10">1/$D$5*($A$11-$A$5*N19-$B$5*O19-$C$5*P19)</f>
        <v>3.9571634928385415</v>
      </c>
      <c r="R19">
        <f t="shared" ref="R19:R23" si="11">MAX(ABS(N19-N18),ABS(O19-O18),ABS(P19-P18),ABS(Q19-Q18))</f>
        <v>2.0403645833333335</v>
      </c>
    </row>
    <row r="20" spans="1:18" x14ac:dyDescent="0.3">
      <c r="F20">
        <v>3</v>
      </c>
      <c r="G20">
        <f t="shared" si="3"/>
        <v>1.604166666666667</v>
      </c>
      <c r="H20">
        <f t="shared" si="4"/>
        <v>2.4409722222222219</v>
      </c>
      <c r="I20">
        <f t="shared" si="5"/>
        <v>3.5300925925925926</v>
      </c>
      <c r="J20">
        <f t="shared" si="6"/>
        <v>4.4097222222222232</v>
      </c>
      <c r="K20">
        <f t="shared" si="2"/>
        <v>1.613425925925926</v>
      </c>
      <c r="M20">
        <v>3</v>
      </c>
      <c r="N20">
        <f t="shared" si="7"/>
        <v>0.95717196994357645</v>
      </c>
      <c r="O20">
        <f t="shared" si="8"/>
        <v>2.0070395999484592</v>
      </c>
      <c r="P20">
        <f t="shared" si="9"/>
        <v>3.020242161220974</v>
      </c>
      <c r="Q20">
        <f t="shared" si="10"/>
        <v>4.0010633336173171</v>
      </c>
      <c r="R20">
        <f t="shared" si="11"/>
        <v>0.14839659796820737</v>
      </c>
    </row>
    <row r="21" spans="1:18" x14ac:dyDescent="0.3">
      <c r="F21">
        <v>4</v>
      </c>
      <c r="G21">
        <f t="shared" si="3"/>
        <v>0.68152006172839497</v>
      </c>
      <c r="H21">
        <f t="shared" si="4"/>
        <v>1.7557870370370368</v>
      </c>
      <c r="I21">
        <f t="shared" si="5"/>
        <v>2.6568287037037033</v>
      </c>
      <c r="J21">
        <f t="shared" si="6"/>
        <v>3.7479745370370376</v>
      </c>
      <c r="K21">
        <f t="shared" si="2"/>
        <v>0.922646604938272</v>
      </c>
      <c r="M21">
        <v>4</v>
      </c>
      <c r="N21">
        <f t="shared" si="7"/>
        <v>0.99190212399871247</v>
      </c>
      <c r="O21">
        <f t="shared" si="8"/>
        <v>1.9982161309432098</v>
      </c>
      <c r="P21">
        <f t="shared" si="9"/>
        <v>3.0028193812403412</v>
      </c>
      <c r="Q21">
        <f t="shared" si="10"/>
        <v>4.0011057791093156</v>
      </c>
      <c r="R21">
        <f t="shared" si="11"/>
        <v>3.473015405513602E-2</v>
      </c>
    </row>
    <row r="22" spans="1:18" x14ac:dyDescent="0.3">
      <c r="F22">
        <v>5</v>
      </c>
      <c r="G22">
        <f t="shared" si="3"/>
        <v>1.1970968364197527</v>
      </c>
      <c r="H22">
        <f t="shared" si="4"/>
        <v>2.1457127700617282</v>
      </c>
      <c r="I22">
        <f t="shared" si="5"/>
        <v>3.1888663837448554</v>
      </c>
      <c r="J22">
        <f t="shared" si="6"/>
        <v>4.1437596450617287</v>
      </c>
      <c r="K22">
        <f t="shared" si="2"/>
        <v>0.53203768004115215</v>
      </c>
      <c r="M22">
        <v>5</v>
      </c>
      <c r="N22">
        <f t="shared" si="7"/>
        <v>0.99917322124446539</v>
      </c>
      <c r="O22">
        <f t="shared" si="8"/>
        <v>1.9994744799120705</v>
      </c>
      <c r="P22">
        <f t="shared" si="9"/>
        <v>3.0001788830816136</v>
      </c>
      <c r="Q22">
        <f t="shared" si="10"/>
        <v>4.0002123669812217</v>
      </c>
      <c r="R22">
        <f t="shared" si="11"/>
        <v>7.2710972457529222E-3</v>
      </c>
    </row>
    <row r="23" spans="1:18" x14ac:dyDescent="0.3">
      <c r="F23">
        <v>6</v>
      </c>
      <c r="G23">
        <f t="shared" si="3"/>
        <v>0.88879913623113871</v>
      </c>
      <c r="H23">
        <f t="shared" si="4"/>
        <v>1.9158146862139918</v>
      </c>
      <c r="I23">
        <f t="shared" si="5"/>
        <v>2.8860556520061729</v>
      </c>
      <c r="J23">
        <f t="shared" si="6"/>
        <v>3.915326404963992</v>
      </c>
      <c r="K23">
        <f t="shared" si="2"/>
        <v>0.30829770018861402</v>
      </c>
      <c r="M23">
        <v>6</v>
      </c>
      <c r="N23">
        <f t="shared" si="7"/>
        <v>0.99999256449058027</v>
      </c>
      <c r="O23">
        <f t="shared" si="8"/>
        <v>1.9999254773081705</v>
      </c>
      <c r="P23">
        <f t="shared" si="9"/>
        <v>2.9999795044549082</v>
      </c>
      <c r="Q23">
        <f t="shared" si="10"/>
        <v>4.0000221220547711</v>
      </c>
      <c r="R23">
        <f t="shared" si="11"/>
        <v>8.1934324611487863E-4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grado 2</vt:lpstr>
      <vt:lpstr>Matriz grado 3</vt:lpstr>
      <vt:lpstr>Matriz de grado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Damián Soria Gava</dc:creator>
  <cp:lastModifiedBy>Lucas Damián Soria Gava</cp:lastModifiedBy>
  <dcterms:created xsi:type="dcterms:W3CDTF">2020-04-28T01:19:11Z</dcterms:created>
  <dcterms:modified xsi:type="dcterms:W3CDTF">2020-04-28T04:05:28Z</dcterms:modified>
</cp:coreProperties>
</file>