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2 PROGRAMACIÓN LINEAL - PRÁCTICA\"/>
    </mc:Choice>
  </mc:AlternateContent>
  <xr:revisionPtr revIDLastSave="0" documentId="13_ncr:1_{E9EFF2BC-2E15-4AC6-BC34-0698C3DDD943}" xr6:coauthVersionLast="47" xr6:coauthVersionMax="47" xr10:uidLastSave="{00000000-0000-0000-0000-000000000000}"/>
  <bookViews>
    <workbookView xWindow="-120" yWindow="-120" windowWidth="29040" windowHeight="15840" firstSheet="1" activeTab="6" xr2:uid="{E7CE275C-18B3-4C2F-911A-6C3807A7ABB6}"/>
  </bookViews>
  <sheets>
    <sheet name="Parte A - Ej 4 y Parte B - Ej 6" sheetId="1" r:id="rId1"/>
    <sheet name="Ej 5" sheetId="2" r:id="rId2"/>
    <sheet name="Ej 7" sheetId="3" r:id="rId3"/>
    <sheet name="Ej 8" sheetId="4" r:id="rId4"/>
    <sheet name="Ej 9" sheetId="5" r:id="rId5"/>
    <sheet name="Ej 10" sheetId="6" r:id="rId6"/>
    <sheet name="Ej 1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6" l="1"/>
  <c r="F128" i="6"/>
  <c r="F129" i="6"/>
  <c r="L129" i="6"/>
  <c r="J129" i="6"/>
  <c r="H129" i="6"/>
  <c r="G129" i="6"/>
  <c r="J128" i="6"/>
  <c r="H128" i="6"/>
  <c r="G128" i="6"/>
  <c r="E128" i="6"/>
  <c r="L128" i="6"/>
  <c r="D92" i="6"/>
  <c r="D93" i="6" s="1"/>
  <c r="E92" i="6"/>
  <c r="E91" i="6" s="1"/>
  <c r="F92" i="6"/>
  <c r="F90" i="6" s="1"/>
  <c r="G92" i="6"/>
  <c r="H92" i="6"/>
  <c r="H94" i="6" s="1"/>
  <c r="I92" i="6"/>
  <c r="I93" i="6" s="1"/>
  <c r="J92" i="6"/>
  <c r="J94" i="6" s="1"/>
  <c r="K92" i="6"/>
  <c r="K94" i="6" s="1"/>
  <c r="L92" i="6"/>
  <c r="L93" i="6" s="1"/>
  <c r="C92" i="6"/>
  <c r="C90" i="6" s="1"/>
  <c r="Q78" i="6"/>
  <c r="Q79" i="6"/>
  <c r="Q80" i="6"/>
  <c r="Q81" i="6"/>
  <c r="Q82" i="6"/>
  <c r="Q77" i="6"/>
  <c r="E83" i="6"/>
  <c r="E84" i="6" s="1"/>
  <c r="D83" i="6"/>
  <c r="D84" i="6" s="1"/>
  <c r="L83" i="6"/>
  <c r="L84" i="6" s="1"/>
  <c r="D11" i="6"/>
  <c r="E11" i="6"/>
  <c r="F11" i="6"/>
  <c r="F12" i="6" s="1"/>
  <c r="G11" i="6"/>
  <c r="G12" i="6" s="1"/>
  <c r="H11" i="6"/>
  <c r="H12" i="6" s="1"/>
  <c r="I11" i="6"/>
  <c r="I12" i="6" s="1"/>
  <c r="J11" i="6"/>
  <c r="J12" i="6" s="1"/>
  <c r="K11" i="6"/>
  <c r="K12" i="6" s="1"/>
  <c r="L11" i="6"/>
  <c r="M11" i="6"/>
  <c r="M12" i="6" s="1"/>
  <c r="N11" i="6"/>
  <c r="N12" i="6" s="1"/>
  <c r="O11" i="6"/>
  <c r="O12" i="6" s="1"/>
  <c r="P11" i="6"/>
  <c r="P12" i="6" s="1"/>
  <c r="C11" i="6"/>
  <c r="D22" i="6"/>
  <c r="E22" i="6"/>
  <c r="E19" i="6" s="1"/>
  <c r="F22" i="6"/>
  <c r="F17" i="6" s="1"/>
  <c r="G22" i="6"/>
  <c r="G20" i="6" s="1"/>
  <c r="H22" i="6"/>
  <c r="H20" i="6" s="1"/>
  <c r="I22" i="6"/>
  <c r="I18" i="6" s="1"/>
  <c r="J22" i="6"/>
  <c r="J21" i="6" s="1"/>
  <c r="K22" i="6"/>
  <c r="K17" i="6" s="1"/>
  <c r="L22" i="6"/>
  <c r="M22" i="6"/>
  <c r="M19" i="6" s="1"/>
  <c r="N22" i="6"/>
  <c r="N17" i="6" s="1"/>
  <c r="O22" i="6"/>
  <c r="O20" i="6" s="1"/>
  <c r="P22" i="6"/>
  <c r="P20" i="6" s="1"/>
  <c r="C22" i="6"/>
  <c r="C20" i="6" s="1"/>
  <c r="Q6" i="6"/>
  <c r="Q7" i="6"/>
  <c r="Q8" i="6"/>
  <c r="Q9" i="6"/>
  <c r="Q10" i="6"/>
  <c r="Q5" i="6"/>
  <c r="L12" i="6"/>
  <c r="D12" i="6"/>
  <c r="E12" i="6"/>
  <c r="I89" i="7"/>
  <c r="I88" i="7"/>
  <c r="H89" i="7"/>
  <c r="H88" i="7"/>
  <c r="F89" i="7"/>
  <c r="F88" i="7"/>
  <c r="E89" i="7"/>
  <c r="E88" i="7"/>
  <c r="I49" i="5"/>
  <c r="I48" i="5"/>
  <c r="H49" i="5"/>
  <c r="H48" i="5"/>
  <c r="F48" i="5"/>
  <c r="F49" i="5"/>
  <c r="F50" i="5" s="1"/>
  <c r="F51" i="5" s="1"/>
  <c r="E49" i="5"/>
  <c r="E48" i="5"/>
  <c r="C9" i="4"/>
  <c r="C9" i="5"/>
  <c r="I50" i="5"/>
  <c r="I51" i="5" s="1"/>
  <c r="E37" i="2"/>
  <c r="C37" i="2"/>
  <c r="H50" i="5"/>
  <c r="H51" i="5" s="1"/>
  <c r="G50" i="5"/>
  <c r="G51" i="5" s="1"/>
  <c r="E50" i="5"/>
  <c r="E51" i="5" s="1"/>
  <c r="D50" i="5"/>
  <c r="D51" i="5" s="1"/>
  <c r="C50" i="5"/>
  <c r="D37" i="3"/>
  <c r="D38" i="3" s="1"/>
  <c r="D36" i="3"/>
  <c r="H36" i="3"/>
  <c r="G36" i="3"/>
  <c r="D35" i="3"/>
  <c r="H35" i="3"/>
  <c r="G35" i="3"/>
  <c r="C36" i="3"/>
  <c r="C35" i="3"/>
  <c r="F37" i="3"/>
  <c r="F38" i="3" s="1"/>
  <c r="E37" i="3"/>
  <c r="E38" i="3" s="1"/>
  <c r="C37" i="3"/>
  <c r="D38" i="1"/>
  <c r="D39" i="1" s="1"/>
  <c r="C38" i="1"/>
  <c r="I66" i="7"/>
  <c r="D67" i="7"/>
  <c r="D66" i="7" s="1"/>
  <c r="E67" i="7"/>
  <c r="E65" i="7" s="1"/>
  <c r="F67" i="7"/>
  <c r="F68" i="7" s="1"/>
  <c r="G67" i="7"/>
  <c r="G66" i="7" s="1"/>
  <c r="H67" i="7"/>
  <c r="H68" i="7" s="1"/>
  <c r="I67" i="7"/>
  <c r="I65" i="7" s="1"/>
  <c r="C67" i="7"/>
  <c r="C65" i="7" s="1"/>
  <c r="N56" i="7"/>
  <c r="N57" i="7"/>
  <c r="N58" i="7"/>
  <c r="N55" i="7"/>
  <c r="E39" i="5"/>
  <c r="E40" i="5" s="1"/>
  <c r="F39" i="5"/>
  <c r="F40" i="5" s="1"/>
  <c r="G39" i="5"/>
  <c r="G40" i="5" s="1"/>
  <c r="C39" i="5"/>
  <c r="D39" i="5"/>
  <c r="D40" i="5" s="1"/>
  <c r="G59" i="7"/>
  <c r="G60" i="7" s="1"/>
  <c r="D59" i="7"/>
  <c r="D60" i="7" s="1"/>
  <c r="H59" i="7"/>
  <c r="H60" i="7" s="1"/>
  <c r="F59" i="7"/>
  <c r="F60" i="7" s="1"/>
  <c r="D15" i="7"/>
  <c r="D17" i="7" s="1"/>
  <c r="E15" i="7"/>
  <c r="F15" i="7"/>
  <c r="F17" i="7" s="1"/>
  <c r="G15" i="7"/>
  <c r="G18" i="7" s="1"/>
  <c r="H15" i="7"/>
  <c r="H16" i="7" s="1"/>
  <c r="I15" i="7"/>
  <c r="I18" i="7" s="1"/>
  <c r="J15" i="7"/>
  <c r="K15" i="7"/>
  <c r="L15" i="7"/>
  <c r="L17" i="7" s="1"/>
  <c r="M15" i="7"/>
  <c r="C15" i="7"/>
  <c r="C17" i="7" s="1"/>
  <c r="N6" i="7"/>
  <c r="N7" i="7"/>
  <c r="N8" i="7"/>
  <c r="N5" i="7"/>
  <c r="I9" i="7"/>
  <c r="I10" i="7" s="1"/>
  <c r="J9" i="7"/>
  <c r="J10" i="7" s="1"/>
  <c r="K9" i="7"/>
  <c r="K10" i="7" s="1"/>
  <c r="L9" i="7"/>
  <c r="L10" i="7" s="1"/>
  <c r="M9" i="7"/>
  <c r="M10" i="7" s="1"/>
  <c r="D9" i="7"/>
  <c r="D10" i="7" s="1"/>
  <c r="E9" i="7"/>
  <c r="F9" i="7"/>
  <c r="F10" i="7" s="1"/>
  <c r="G9" i="7"/>
  <c r="G10" i="7" s="1"/>
  <c r="H9" i="7"/>
  <c r="H10" i="7" s="1"/>
  <c r="C9" i="7"/>
  <c r="D8" i="3"/>
  <c r="E8" i="3"/>
  <c r="E9" i="3" s="1"/>
  <c r="F8" i="3"/>
  <c r="G8" i="3"/>
  <c r="H8" i="3"/>
  <c r="H9" i="3" s="1"/>
  <c r="C8" i="3"/>
  <c r="H17" i="5"/>
  <c r="I17" i="5"/>
  <c r="D18" i="5"/>
  <c r="E18" i="5"/>
  <c r="E17" i="5" s="1"/>
  <c r="F18" i="5"/>
  <c r="G18" i="5"/>
  <c r="H18" i="5"/>
  <c r="H15" i="5" s="1"/>
  <c r="I18" i="5"/>
  <c r="I16" i="5" s="1"/>
  <c r="J18" i="5"/>
  <c r="J15" i="5" s="1"/>
  <c r="K18" i="5"/>
  <c r="K16" i="5" s="1"/>
  <c r="C18" i="5"/>
  <c r="J9" i="5"/>
  <c r="J10" i="5" s="1"/>
  <c r="K9" i="5"/>
  <c r="K10" i="5" s="1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L8" i="5"/>
  <c r="L7" i="5"/>
  <c r="L6" i="5"/>
  <c r="L5" i="5"/>
  <c r="B17" i="4"/>
  <c r="D17" i="4"/>
  <c r="D18" i="4" s="1"/>
  <c r="E17" i="4"/>
  <c r="E18" i="4" s="1"/>
  <c r="F17" i="4"/>
  <c r="F15" i="4" s="1"/>
  <c r="G17" i="4"/>
  <c r="G15" i="4" s="1"/>
  <c r="H17" i="4"/>
  <c r="H16" i="4" s="1"/>
  <c r="E28" i="4" s="1"/>
  <c r="E29" i="4" s="1"/>
  <c r="E30" i="4" s="1"/>
  <c r="I17" i="4"/>
  <c r="I16" i="4" s="1"/>
  <c r="C17" i="4"/>
  <c r="C18" i="4" s="1"/>
  <c r="J6" i="4"/>
  <c r="J7" i="4"/>
  <c r="J8" i="4"/>
  <c r="J5" i="4"/>
  <c r="E13" i="4"/>
  <c r="D13" i="4"/>
  <c r="E3" i="4"/>
  <c r="D3" i="4"/>
  <c r="D9" i="4"/>
  <c r="E9" i="4"/>
  <c r="F9" i="4"/>
  <c r="F10" i="4" s="1"/>
  <c r="G9" i="4"/>
  <c r="G10" i="4" s="1"/>
  <c r="H9" i="4"/>
  <c r="H10" i="4" s="1"/>
  <c r="I9" i="4"/>
  <c r="I10" i="4" s="1"/>
  <c r="C15" i="3"/>
  <c r="E10" i="7"/>
  <c r="D14" i="2"/>
  <c r="D16" i="2" s="1"/>
  <c r="E14" i="2"/>
  <c r="E15" i="2" s="1"/>
  <c r="F14" i="2"/>
  <c r="F15" i="2" s="1"/>
  <c r="G14" i="2"/>
  <c r="G15" i="2" s="1"/>
  <c r="H14" i="2"/>
  <c r="H16" i="2" s="1"/>
  <c r="C14" i="2"/>
  <c r="C15" i="2" s="1"/>
  <c r="C8" i="2"/>
  <c r="C14" i="3"/>
  <c r="D14" i="3"/>
  <c r="D17" i="3" s="1"/>
  <c r="G14" i="3"/>
  <c r="G17" i="3" s="1"/>
  <c r="G18" i="3" s="1"/>
  <c r="C17" i="3"/>
  <c r="D16" i="3"/>
  <c r="G16" i="3"/>
  <c r="C16" i="3"/>
  <c r="D15" i="3"/>
  <c r="E15" i="3"/>
  <c r="F15" i="3"/>
  <c r="F14" i="3" s="1"/>
  <c r="G15" i="3"/>
  <c r="H15" i="3"/>
  <c r="I7" i="2"/>
  <c r="I5" i="2"/>
  <c r="I6" i="2"/>
  <c r="G9" i="3"/>
  <c r="F9" i="3"/>
  <c r="D9" i="3"/>
  <c r="I7" i="3"/>
  <c r="I6" i="3"/>
  <c r="I5" i="3"/>
  <c r="H8" i="2"/>
  <c r="H9" i="2" s="1"/>
  <c r="G8" i="2"/>
  <c r="G9" i="2" s="1"/>
  <c r="F8" i="2"/>
  <c r="F9" i="2" s="1"/>
  <c r="E8" i="2"/>
  <c r="E9" i="2" s="1"/>
  <c r="D8" i="2"/>
  <c r="D9" i="2" s="1"/>
  <c r="C15" i="1"/>
  <c r="C16" i="1" s="1"/>
  <c r="F14" i="1"/>
  <c r="D15" i="1"/>
  <c r="D16" i="1" s="1"/>
  <c r="E15" i="1"/>
  <c r="E14" i="1" s="1"/>
  <c r="F15" i="1"/>
  <c r="F16" i="1" s="1"/>
  <c r="G15" i="1"/>
  <c r="G14" i="1" s="1"/>
  <c r="H15" i="1"/>
  <c r="H14" i="1" s="1"/>
  <c r="I6" i="1"/>
  <c r="I7" i="1"/>
  <c r="I5" i="1"/>
  <c r="F8" i="1"/>
  <c r="F9" i="1" s="1"/>
  <c r="G8" i="1"/>
  <c r="G9" i="1" s="1"/>
  <c r="H8" i="1"/>
  <c r="H9" i="1" s="1"/>
  <c r="E8" i="1"/>
  <c r="E9" i="1" s="1"/>
  <c r="D8" i="1"/>
  <c r="D9" i="1" s="1"/>
  <c r="C8" i="1"/>
  <c r="G21" i="6" l="1"/>
  <c r="C18" i="6"/>
  <c r="O18" i="6"/>
  <c r="K93" i="6"/>
  <c r="I19" i="6"/>
  <c r="K90" i="6"/>
  <c r="G18" i="6"/>
  <c r="E90" i="6"/>
  <c r="F89" i="6"/>
  <c r="D19" i="6"/>
  <c r="D17" i="6"/>
  <c r="D20" i="6"/>
  <c r="D21" i="6"/>
  <c r="L19" i="6"/>
  <c r="L21" i="6"/>
  <c r="L20" i="6"/>
  <c r="Q20" i="6" s="1"/>
  <c r="L17" i="6"/>
  <c r="L91" i="6"/>
  <c r="D91" i="6"/>
  <c r="C17" i="6"/>
  <c r="M20" i="6"/>
  <c r="K18" i="6"/>
  <c r="C89" i="6"/>
  <c r="I94" i="6"/>
  <c r="J93" i="6"/>
  <c r="K91" i="6"/>
  <c r="L90" i="6"/>
  <c r="D90" i="6"/>
  <c r="E89" i="6"/>
  <c r="J91" i="6"/>
  <c r="P21" i="6"/>
  <c r="I20" i="6"/>
  <c r="P17" i="6"/>
  <c r="C91" i="6"/>
  <c r="G94" i="6"/>
  <c r="H93" i="6"/>
  <c r="I91" i="6"/>
  <c r="J90" i="6"/>
  <c r="K89" i="6"/>
  <c r="O21" i="6"/>
  <c r="E20" i="6"/>
  <c r="C93" i="6"/>
  <c r="F94" i="6"/>
  <c r="G93" i="6"/>
  <c r="H91" i="6"/>
  <c r="I90" i="6"/>
  <c r="J89" i="6"/>
  <c r="D89" i="6"/>
  <c r="C94" i="6"/>
  <c r="E94" i="6"/>
  <c r="F93" i="6"/>
  <c r="G91" i="6"/>
  <c r="H90" i="6"/>
  <c r="I89" i="6"/>
  <c r="L89" i="6"/>
  <c r="H21" i="6"/>
  <c r="J19" i="6"/>
  <c r="H17" i="6"/>
  <c r="Q22" i="6"/>
  <c r="L94" i="6"/>
  <c r="D94" i="6"/>
  <c r="D106" i="6" s="1"/>
  <c r="E93" i="6"/>
  <c r="F91" i="6"/>
  <c r="G90" i="6"/>
  <c r="H89" i="6"/>
  <c r="Q92" i="6"/>
  <c r="G89" i="6"/>
  <c r="I83" i="6"/>
  <c r="I84" i="6" s="1"/>
  <c r="F83" i="6"/>
  <c r="F84" i="6" s="1"/>
  <c r="G83" i="6"/>
  <c r="G84" i="6" s="1"/>
  <c r="C83" i="6"/>
  <c r="K83" i="6"/>
  <c r="K84" i="6" s="1"/>
  <c r="H83" i="6"/>
  <c r="H84" i="6" s="1"/>
  <c r="J83" i="6"/>
  <c r="J84" i="6" s="1"/>
  <c r="F19" i="6"/>
  <c r="C21" i="6"/>
  <c r="I21" i="6"/>
  <c r="N20" i="6"/>
  <c r="F20" i="6"/>
  <c r="K19" i="6"/>
  <c r="P18" i="6"/>
  <c r="H18" i="6"/>
  <c r="M17" i="6"/>
  <c r="E17" i="6"/>
  <c r="N21" i="6"/>
  <c r="F21" i="6"/>
  <c r="K20" i="6"/>
  <c r="P19" i="6"/>
  <c r="H19" i="6"/>
  <c r="M18" i="6"/>
  <c r="E18" i="6"/>
  <c r="J17" i="6"/>
  <c r="M21" i="6"/>
  <c r="E21" i="6"/>
  <c r="J20" i="6"/>
  <c r="O19" i="6"/>
  <c r="G19" i="6"/>
  <c r="L18" i="6"/>
  <c r="O30" i="6" s="1"/>
  <c r="D18" i="6"/>
  <c r="D30" i="6" s="1"/>
  <c r="I17" i="6"/>
  <c r="F18" i="6"/>
  <c r="C19" i="6"/>
  <c r="K21" i="6"/>
  <c r="J18" i="6"/>
  <c r="O17" i="6"/>
  <c r="G17" i="6"/>
  <c r="N18" i="6"/>
  <c r="N30" i="6" s="1"/>
  <c r="N19" i="6"/>
  <c r="H15" i="2"/>
  <c r="H17" i="2" s="1"/>
  <c r="H18" i="2" s="1"/>
  <c r="I14" i="2"/>
  <c r="G16" i="2"/>
  <c r="C16" i="2"/>
  <c r="E68" i="7"/>
  <c r="F65" i="7"/>
  <c r="I17" i="7"/>
  <c r="I68" i="7"/>
  <c r="I78" i="7" s="1"/>
  <c r="H17" i="7"/>
  <c r="C18" i="7"/>
  <c r="G68" i="7"/>
  <c r="G78" i="7" s="1"/>
  <c r="G77" i="7" s="1"/>
  <c r="L18" i="7"/>
  <c r="C16" i="7"/>
  <c r="H18" i="7"/>
  <c r="I16" i="7"/>
  <c r="F18" i="7"/>
  <c r="F28" i="7" s="1"/>
  <c r="F27" i="7" s="1"/>
  <c r="E66" i="7"/>
  <c r="E69" i="7" s="1"/>
  <c r="E70" i="7" s="1"/>
  <c r="D68" i="7"/>
  <c r="D78" i="7" s="1"/>
  <c r="D77" i="7" s="1"/>
  <c r="D18" i="7"/>
  <c r="F16" i="7"/>
  <c r="N15" i="7"/>
  <c r="G65" i="7"/>
  <c r="E23" i="1"/>
  <c r="E24" i="1" s="1"/>
  <c r="G23" i="1"/>
  <c r="H37" i="1" s="1"/>
  <c r="F23" i="1"/>
  <c r="H36" i="1" s="1"/>
  <c r="C14" i="1"/>
  <c r="C17" i="1" s="1"/>
  <c r="E16" i="1"/>
  <c r="F25" i="1" s="1"/>
  <c r="F36" i="1" s="1"/>
  <c r="H16" i="1"/>
  <c r="H17" i="1" s="1"/>
  <c r="H18" i="1" s="1"/>
  <c r="G16" i="1"/>
  <c r="G17" i="1" s="1"/>
  <c r="G18" i="1" s="1"/>
  <c r="H78" i="7"/>
  <c r="N17" i="7"/>
  <c r="E78" i="7"/>
  <c r="E77" i="7" s="1"/>
  <c r="F78" i="7"/>
  <c r="K17" i="7"/>
  <c r="C66" i="7"/>
  <c r="G16" i="7"/>
  <c r="J17" i="7"/>
  <c r="M18" i="7"/>
  <c r="E18" i="7"/>
  <c r="C68" i="7"/>
  <c r="H65" i="7"/>
  <c r="H75" i="7" s="1"/>
  <c r="H66" i="7"/>
  <c r="H76" i="7" s="1"/>
  <c r="L16" i="7"/>
  <c r="D16" i="7"/>
  <c r="G17" i="7"/>
  <c r="J18" i="7"/>
  <c r="K18" i="7"/>
  <c r="H19" i="7"/>
  <c r="H20" i="7" s="1"/>
  <c r="K16" i="7"/>
  <c r="F66" i="7"/>
  <c r="F69" i="7" s="1"/>
  <c r="F70" i="7" s="1"/>
  <c r="D65" i="7"/>
  <c r="H77" i="7"/>
  <c r="J16" i="7"/>
  <c r="M17" i="7"/>
  <c r="E17" i="7"/>
  <c r="N67" i="7"/>
  <c r="M16" i="7"/>
  <c r="E16" i="7"/>
  <c r="J16" i="5"/>
  <c r="J19" i="5" s="1"/>
  <c r="J20" i="5" s="1"/>
  <c r="H16" i="5"/>
  <c r="E16" i="5"/>
  <c r="E19" i="5" s="1"/>
  <c r="E20" i="5" s="1"/>
  <c r="K17" i="5"/>
  <c r="J17" i="5"/>
  <c r="J25" i="5"/>
  <c r="H19" i="5"/>
  <c r="H20" i="5" s="1"/>
  <c r="H25" i="5"/>
  <c r="H26" i="5" s="1"/>
  <c r="G15" i="5"/>
  <c r="E15" i="5"/>
  <c r="E25" i="5" s="1"/>
  <c r="E28" i="5" s="1"/>
  <c r="F16" i="5"/>
  <c r="G17" i="5"/>
  <c r="F15" i="5"/>
  <c r="G16" i="5"/>
  <c r="D15" i="5"/>
  <c r="F17" i="5"/>
  <c r="C15" i="5"/>
  <c r="K15" i="5"/>
  <c r="K25" i="5" s="1"/>
  <c r="K28" i="5" s="1"/>
  <c r="C16" i="5"/>
  <c r="D16" i="5"/>
  <c r="C17" i="5"/>
  <c r="D17" i="5"/>
  <c r="I15" i="5"/>
  <c r="L18" i="5"/>
  <c r="G16" i="4"/>
  <c r="H28" i="4"/>
  <c r="H29" i="4" s="1"/>
  <c r="H30" i="4" s="1"/>
  <c r="E10" i="4"/>
  <c r="D10" i="4"/>
  <c r="C15" i="4"/>
  <c r="I18" i="4"/>
  <c r="H18" i="4"/>
  <c r="G28" i="4" s="1"/>
  <c r="G29" i="4" s="1"/>
  <c r="G30" i="4" s="1"/>
  <c r="I15" i="4"/>
  <c r="E15" i="4"/>
  <c r="D15" i="4"/>
  <c r="I29" i="4"/>
  <c r="I30" i="4" s="1"/>
  <c r="D24" i="3"/>
  <c r="D25" i="3"/>
  <c r="H16" i="3"/>
  <c r="H25" i="3" s="1"/>
  <c r="H24" i="3" s="1"/>
  <c r="H14" i="3"/>
  <c r="H17" i="3" s="1"/>
  <c r="H18" i="3" s="1"/>
  <c r="F16" i="3"/>
  <c r="F25" i="3" s="1"/>
  <c r="F24" i="3" s="1"/>
  <c r="E16" i="3"/>
  <c r="I15" i="3"/>
  <c r="E14" i="3"/>
  <c r="G37" i="3"/>
  <c r="G38" i="3" s="1"/>
  <c r="H37" i="3"/>
  <c r="H38" i="3" s="1"/>
  <c r="G24" i="2"/>
  <c r="G25" i="2" s="1"/>
  <c r="F36" i="2" s="1"/>
  <c r="D15" i="2"/>
  <c r="G17" i="2"/>
  <c r="G18" i="2" s="1"/>
  <c r="F16" i="2"/>
  <c r="E16" i="2"/>
  <c r="I16" i="2"/>
  <c r="D17" i="2"/>
  <c r="D18" i="2" s="1"/>
  <c r="H23" i="1"/>
  <c r="H24" i="1" s="1"/>
  <c r="F24" i="1"/>
  <c r="G36" i="1" s="1"/>
  <c r="C23" i="1"/>
  <c r="C24" i="1" s="1"/>
  <c r="F17" i="1"/>
  <c r="F18" i="1" s="1"/>
  <c r="I14" i="1"/>
  <c r="D14" i="1"/>
  <c r="I15" i="1"/>
  <c r="H38" i="1"/>
  <c r="H39" i="1" s="1"/>
  <c r="E38" i="1"/>
  <c r="E39" i="1" s="1"/>
  <c r="I69" i="7"/>
  <c r="I70" i="7" s="1"/>
  <c r="H39" i="5"/>
  <c r="H40" i="5" s="1"/>
  <c r="I39" i="5"/>
  <c r="I40" i="5" s="1"/>
  <c r="E59" i="7"/>
  <c r="E60" i="7" s="1"/>
  <c r="I59" i="7"/>
  <c r="I60" i="7" s="1"/>
  <c r="K19" i="5"/>
  <c r="K20" i="5" s="1"/>
  <c r="E16" i="4"/>
  <c r="F16" i="4"/>
  <c r="D16" i="4"/>
  <c r="C16" i="4"/>
  <c r="G18" i="4"/>
  <c r="H15" i="4"/>
  <c r="F18" i="4"/>
  <c r="C17" i="2"/>
  <c r="I14" i="3"/>
  <c r="D23" i="3"/>
  <c r="D26" i="3" s="1"/>
  <c r="D27" i="3" s="1"/>
  <c r="E17" i="3"/>
  <c r="E18" i="3" s="1"/>
  <c r="F23" i="3"/>
  <c r="D18" i="3"/>
  <c r="F26" i="1"/>
  <c r="F27" i="1" s="1"/>
  <c r="K95" i="6" l="1"/>
  <c r="K96" i="6" s="1"/>
  <c r="D31" i="6"/>
  <c r="J106" i="6"/>
  <c r="J104" i="6" s="1"/>
  <c r="N29" i="6"/>
  <c r="L23" i="6"/>
  <c r="L24" i="6" s="1"/>
  <c r="J103" i="6"/>
  <c r="K30" i="6"/>
  <c r="K29" i="6" s="1"/>
  <c r="K106" i="6"/>
  <c r="K102" i="6" s="1"/>
  <c r="F106" i="6"/>
  <c r="F102" i="6" s="1"/>
  <c r="G106" i="6"/>
  <c r="G103" i="6" s="1"/>
  <c r="D32" i="6"/>
  <c r="Q89" i="6"/>
  <c r="J30" i="6"/>
  <c r="J29" i="6" s="1"/>
  <c r="F95" i="6"/>
  <c r="F96" i="6" s="1"/>
  <c r="C95" i="6"/>
  <c r="Q91" i="6"/>
  <c r="D102" i="6"/>
  <c r="Q90" i="6"/>
  <c r="Q17" i="6"/>
  <c r="G95" i="6"/>
  <c r="G96" i="6" s="1"/>
  <c r="H95" i="6"/>
  <c r="H96" i="6" s="1"/>
  <c r="Q94" i="6"/>
  <c r="C106" i="6"/>
  <c r="C105" i="6" s="1"/>
  <c r="L95" i="6"/>
  <c r="L96" i="6" s="1"/>
  <c r="D101" i="6"/>
  <c r="D95" i="6"/>
  <c r="D96" i="6" s="1"/>
  <c r="D103" i="6"/>
  <c r="E95" i="6"/>
  <c r="E96" i="6" s="1"/>
  <c r="E106" i="6"/>
  <c r="E105" i="6" s="1"/>
  <c r="I95" i="6"/>
  <c r="I96" i="6" s="1"/>
  <c r="J101" i="6"/>
  <c r="F104" i="6"/>
  <c r="F30" i="6"/>
  <c r="F34" i="6" s="1"/>
  <c r="D33" i="6"/>
  <c r="J95" i="6"/>
  <c r="J96" i="6" s="1"/>
  <c r="J105" i="6"/>
  <c r="Q93" i="6"/>
  <c r="N31" i="6"/>
  <c r="N34" i="6"/>
  <c r="L106" i="6"/>
  <c r="L102" i="6" s="1"/>
  <c r="J102" i="6"/>
  <c r="D104" i="6"/>
  <c r="I106" i="6"/>
  <c r="I101" i="6" s="1"/>
  <c r="D105" i="6"/>
  <c r="H106" i="6"/>
  <c r="H101" i="6" s="1"/>
  <c r="O33" i="6"/>
  <c r="O32" i="6"/>
  <c r="O34" i="6"/>
  <c r="M23" i="6"/>
  <c r="M24" i="6" s="1"/>
  <c r="O29" i="6"/>
  <c r="O23" i="6"/>
  <c r="O24" i="6" s="1"/>
  <c r="E23" i="6"/>
  <c r="E24" i="6" s="1"/>
  <c r="Q21" i="6"/>
  <c r="I23" i="6"/>
  <c r="I24" i="6" s="1"/>
  <c r="H23" i="6"/>
  <c r="H24" i="6" s="1"/>
  <c r="H30" i="6"/>
  <c r="H31" i="6" s="1"/>
  <c r="N23" i="6"/>
  <c r="N24" i="6" s="1"/>
  <c r="Q19" i="6"/>
  <c r="N33" i="6"/>
  <c r="P30" i="6"/>
  <c r="P31" i="6" s="1"/>
  <c r="P23" i="6"/>
  <c r="P24" i="6" s="1"/>
  <c r="K33" i="6"/>
  <c r="L30" i="6"/>
  <c r="C30" i="6"/>
  <c r="C31" i="6" s="1"/>
  <c r="Q18" i="6"/>
  <c r="J23" i="6"/>
  <c r="J24" i="6" s="1"/>
  <c r="D23" i="6"/>
  <c r="D24" i="6" s="1"/>
  <c r="D34" i="6"/>
  <c r="E30" i="6"/>
  <c r="E33" i="6" s="1"/>
  <c r="D29" i="6"/>
  <c r="I30" i="6"/>
  <c r="I29" i="6" s="1"/>
  <c r="G30" i="6"/>
  <c r="G31" i="6" s="1"/>
  <c r="F23" i="6"/>
  <c r="F24" i="6" s="1"/>
  <c r="O31" i="6"/>
  <c r="M30" i="6"/>
  <c r="M33" i="6" s="1"/>
  <c r="N32" i="6"/>
  <c r="F29" i="6"/>
  <c r="G23" i="6"/>
  <c r="G24" i="6" s="1"/>
  <c r="C23" i="6"/>
  <c r="K23" i="6"/>
  <c r="K24" i="6" s="1"/>
  <c r="H24" i="2"/>
  <c r="H25" i="2" s="1"/>
  <c r="G23" i="2"/>
  <c r="G36" i="2"/>
  <c r="F19" i="7"/>
  <c r="F20" i="7" s="1"/>
  <c r="C28" i="7"/>
  <c r="F77" i="7"/>
  <c r="I77" i="7"/>
  <c r="M28" i="7"/>
  <c r="M25" i="7" s="1"/>
  <c r="E27" i="7"/>
  <c r="K28" i="7"/>
  <c r="K25" i="7" s="1"/>
  <c r="E28" i="7"/>
  <c r="C19" i="7"/>
  <c r="C26" i="7"/>
  <c r="F25" i="7"/>
  <c r="G69" i="7"/>
  <c r="G70" i="7" s="1"/>
  <c r="I19" i="7"/>
  <c r="I20" i="7" s="1"/>
  <c r="E26" i="7"/>
  <c r="C27" i="7"/>
  <c r="G28" i="7"/>
  <c r="G27" i="7" s="1"/>
  <c r="G26" i="7"/>
  <c r="K27" i="7"/>
  <c r="D28" i="7"/>
  <c r="H28" i="7"/>
  <c r="C25" i="7"/>
  <c r="F26" i="7"/>
  <c r="N18" i="7"/>
  <c r="I28" i="7"/>
  <c r="N28" i="7" s="1"/>
  <c r="N16" i="7"/>
  <c r="L28" i="7"/>
  <c r="E25" i="1"/>
  <c r="E26" i="1" s="1"/>
  <c r="E27" i="1" s="1"/>
  <c r="H25" i="1"/>
  <c r="H26" i="1" s="1"/>
  <c r="H27" i="1" s="1"/>
  <c r="G25" i="1"/>
  <c r="F37" i="1" s="1"/>
  <c r="F38" i="1" s="1"/>
  <c r="F39" i="1" s="1"/>
  <c r="E17" i="1"/>
  <c r="E18" i="1" s="1"/>
  <c r="G24" i="1"/>
  <c r="G37" i="1" s="1"/>
  <c r="G38" i="1" s="1"/>
  <c r="G39" i="1" s="1"/>
  <c r="I16" i="1"/>
  <c r="N66" i="7"/>
  <c r="C69" i="7"/>
  <c r="J19" i="7"/>
  <c r="J20" i="7" s="1"/>
  <c r="J28" i="7"/>
  <c r="N68" i="7"/>
  <c r="C78" i="7"/>
  <c r="C76" i="7" s="1"/>
  <c r="I75" i="7"/>
  <c r="E76" i="7"/>
  <c r="G75" i="7"/>
  <c r="H69" i="7"/>
  <c r="H70" i="7" s="1"/>
  <c r="D76" i="7"/>
  <c r="D75" i="7"/>
  <c r="D69" i="7"/>
  <c r="D70" i="7" s="1"/>
  <c r="F76" i="7"/>
  <c r="G76" i="7"/>
  <c r="F75" i="7"/>
  <c r="D26" i="7"/>
  <c r="D19" i="7"/>
  <c r="D20" i="7" s="1"/>
  <c r="N65" i="7"/>
  <c r="E25" i="7"/>
  <c r="L26" i="7"/>
  <c r="L19" i="7"/>
  <c r="L20" i="7" s="1"/>
  <c r="E75" i="7"/>
  <c r="K19" i="7"/>
  <c r="K20" i="7" s="1"/>
  <c r="E19" i="7"/>
  <c r="E20" i="7" s="1"/>
  <c r="M19" i="7"/>
  <c r="M20" i="7" s="1"/>
  <c r="M26" i="7"/>
  <c r="G19" i="7"/>
  <c r="G20" i="7" s="1"/>
  <c r="I76" i="7"/>
  <c r="E26" i="5"/>
  <c r="J26" i="5"/>
  <c r="E27" i="5"/>
  <c r="I25" i="5"/>
  <c r="I19" i="5"/>
  <c r="I20" i="5" s="1"/>
  <c r="L17" i="5"/>
  <c r="F19" i="5"/>
  <c r="F20" i="5" s="1"/>
  <c r="F25" i="5"/>
  <c r="L16" i="5"/>
  <c r="K26" i="5"/>
  <c r="K29" i="5" s="1"/>
  <c r="K30" i="5" s="1"/>
  <c r="J28" i="5"/>
  <c r="J27" i="5"/>
  <c r="J29" i="5" s="1"/>
  <c r="J30" i="5" s="1"/>
  <c r="L15" i="5"/>
  <c r="C25" i="5"/>
  <c r="C27" i="5" s="1"/>
  <c r="C19" i="5"/>
  <c r="F26" i="5"/>
  <c r="H28" i="5"/>
  <c r="G25" i="5"/>
  <c r="G27" i="5" s="1"/>
  <c r="G19" i="5"/>
  <c r="G20" i="5" s="1"/>
  <c r="H27" i="5"/>
  <c r="H29" i="5" s="1"/>
  <c r="H30" i="5" s="1"/>
  <c r="F27" i="5"/>
  <c r="D19" i="5"/>
  <c r="D20" i="5" s="1"/>
  <c r="D25" i="5"/>
  <c r="D26" i="5" s="1"/>
  <c r="K27" i="5"/>
  <c r="E19" i="4"/>
  <c r="E20" i="4" s="1"/>
  <c r="G19" i="4"/>
  <c r="G20" i="4" s="1"/>
  <c r="I19" i="4"/>
  <c r="I20" i="4" s="1"/>
  <c r="H19" i="4"/>
  <c r="C28" i="4" s="1"/>
  <c r="C29" i="4" s="1"/>
  <c r="D28" i="4"/>
  <c r="D29" i="4" s="1"/>
  <c r="D30" i="4" s="1"/>
  <c r="C19" i="4"/>
  <c r="D19" i="4"/>
  <c r="D20" i="4" s="1"/>
  <c r="F19" i="4"/>
  <c r="F20" i="4" s="1"/>
  <c r="H20" i="4"/>
  <c r="F29" i="4"/>
  <c r="F30" i="4" s="1"/>
  <c r="F26" i="3"/>
  <c r="F27" i="3" s="1"/>
  <c r="H23" i="3"/>
  <c r="H26" i="3" s="1"/>
  <c r="H27" i="3" s="1"/>
  <c r="F17" i="3"/>
  <c r="F18" i="3" s="1"/>
  <c r="C25" i="3"/>
  <c r="I16" i="3"/>
  <c r="E25" i="3"/>
  <c r="G25" i="3"/>
  <c r="F17" i="2"/>
  <c r="F18" i="2" s="1"/>
  <c r="E17" i="2"/>
  <c r="E18" i="2" s="1"/>
  <c r="C24" i="2"/>
  <c r="D24" i="2"/>
  <c r="E24" i="2"/>
  <c r="E23" i="2" s="1"/>
  <c r="F24" i="2"/>
  <c r="I15" i="2"/>
  <c r="D23" i="1"/>
  <c r="D17" i="1"/>
  <c r="D18" i="1" s="1"/>
  <c r="C25" i="1"/>
  <c r="C26" i="1" s="1"/>
  <c r="H79" i="7"/>
  <c r="C59" i="7"/>
  <c r="E29" i="5"/>
  <c r="E30" i="5" s="1"/>
  <c r="K34" i="6" l="1"/>
  <c r="K101" i="6"/>
  <c r="K32" i="6"/>
  <c r="K31" i="6"/>
  <c r="E101" i="6"/>
  <c r="K105" i="6"/>
  <c r="K103" i="6"/>
  <c r="K107" i="6" s="1"/>
  <c r="K108" i="6" s="1"/>
  <c r="F32" i="6"/>
  <c r="K104" i="6"/>
  <c r="F33" i="6"/>
  <c r="G102" i="6"/>
  <c r="G104" i="6"/>
  <c r="F105" i="6"/>
  <c r="H102" i="6"/>
  <c r="H114" i="6" s="1"/>
  <c r="H113" i="6" s="1"/>
  <c r="G101" i="6"/>
  <c r="G107" i="6" s="1"/>
  <c r="G108" i="6" s="1"/>
  <c r="G105" i="6"/>
  <c r="H103" i="6"/>
  <c r="H105" i="6"/>
  <c r="Q105" i="6" s="1"/>
  <c r="F103" i="6"/>
  <c r="I33" i="6"/>
  <c r="F101" i="6"/>
  <c r="F107" i="6" s="1"/>
  <c r="F108" i="6" s="1"/>
  <c r="L114" i="6"/>
  <c r="L118" i="6" s="1"/>
  <c r="Q106" i="6"/>
  <c r="C102" i="6"/>
  <c r="C104" i="6"/>
  <c r="D114" i="6"/>
  <c r="D118" i="6" s="1"/>
  <c r="H117" i="6"/>
  <c r="I105" i="6"/>
  <c r="I104" i="6"/>
  <c r="J33" i="6"/>
  <c r="J107" i="6"/>
  <c r="J108" i="6" s="1"/>
  <c r="F31" i="6"/>
  <c r="I102" i="6"/>
  <c r="I114" i="6" s="1"/>
  <c r="I113" i="6" s="1"/>
  <c r="C103" i="6"/>
  <c r="J31" i="6"/>
  <c r="I103" i="6"/>
  <c r="C101" i="6"/>
  <c r="J32" i="6"/>
  <c r="J34" i="6"/>
  <c r="L105" i="6"/>
  <c r="L104" i="6"/>
  <c r="D113" i="6"/>
  <c r="D107" i="6"/>
  <c r="D108" i="6" s="1"/>
  <c r="H118" i="6"/>
  <c r="H104" i="6"/>
  <c r="H116" i="6" s="1"/>
  <c r="H130" i="6" s="1"/>
  <c r="H131" i="6" s="1"/>
  <c r="L103" i="6"/>
  <c r="L115" i="6" s="1"/>
  <c r="E102" i="6"/>
  <c r="E114" i="6" s="1"/>
  <c r="E118" i="6" s="1"/>
  <c r="E104" i="6"/>
  <c r="E103" i="6"/>
  <c r="L101" i="6"/>
  <c r="G114" i="6"/>
  <c r="G115" i="6" s="1"/>
  <c r="K114" i="6"/>
  <c r="K118" i="6" s="1"/>
  <c r="Q31" i="6"/>
  <c r="D35" i="6"/>
  <c r="D36" i="6" s="1"/>
  <c r="H34" i="6"/>
  <c r="H32" i="6"/>
  <c r="O44" i="6" s="1"/>
  <c r="H33" i="6"/>
  <c r="H29" i="6"/>
  <c r="E29" i="6"/>
  <c r="M34" i="6"/>
  <c r="M31" i="6"/>
  <c r="M32" i="6"/>
  <c r="K35" i="6"/>
  <c r="K36" i="6" s="1"/>
  <c r="Q30" i="6"/>
  <c r="C32" i="6"/>
  <c r="C29" i="6"/>
  <c r="C34" i="6"/>
  <c r="L33" i="6"/>
  <c r="L32" i="6"/>
  <c r="L34" i="6"/>
  <c r="L31" i="6"/>
  <c r="L29" i="6"/>
  <c r="P34" i="6"/>
  <c r="P29" i="6"/>
  <c r="P32" i="6"/>
  <c r="P33" i="6"/>
  <c r="C33" i="6"/>
  <c r="O35" i="6"/>
  <c r="O36" i="6" s="1"/>
  <c r="G32" i="6"/>
  <c r="G34" i="6"/>
  <c r="G33" i="6"/>
  <c r="I34" i="6"/>
  <c r="I32" i="6"/>
  <c r="I31" i="6"/>
  <c r="E34" i="6"/>
  <c r="E32" i="6"/>
  <c r="E31" i="6"/>
  <c r="G29" i="6"/>
  <c r="M29" i="6"/>
  <c r="N35" i="6"/>
  <c r="N36" i="6" s="1"/>
  <c r="E25" i="2"/>
  <c r="E26" i="2" s="1"/>
  <c r="E27" i="2" s="1"/>
  <c r="E38" i="2" s="1"/>
  <c r="H23" i="2"/>
  <c r="H26" i="2" s="1"/>
  <c r="H27" i="2" s="1"/>
  <c r="F23" i="2"/>
  <c r="H35" i="2" s="1"/>
  <c r="G35" i="2"/>
  <c r="G37" i="2" s="1"/>
  <c r="G26" i="2"/>
  <c r="G27" i="2" s="1"/>
  <c r="H36" i="2"/>
  <c r="K26" i="7"/>
  <c r="K29" i="7" s="1"/>
  <c r="K30" i="7" s="1"/>
  <c r="G79" i="7"/>
  <c r="M27" i="7"/>
  <c r="M29" i="7" s="1"/>
  <c r="M30" i="7" s="1"/>
  <c r="D79" i="7"/>
  <c r="D80" i="7" s="1"/>
  <c r="C29" i="7"/>
  <c r="F29" i="7"/>
  <c r="F30" i="7" s="1"/>
  <c r="H27" i="7"/>
  <c r="H25" i="7"/>
  <c r="H26" i="7"/>
  <c r="D25" i="7"/>
  <c r="D27" i="7"/>
  <c r="G37" i="7"/>
  <c r="F79" i="7"/>
  <c r="F80" i="7" s="1"/>
  <c r="L25" i="7"/>
  <c r="L27" i="7"/>
  <c r="L37" i="7" s="1"/>
  <c r="L38" i="7" s="1"/>
  <c r="I27" i="7"/>
  <c r="I25" i="7"/>
  <c r="N25" i="7" s="1"/>
  <c r="I26" i="7"/>
  <c r="G25" i="7"/>
  <c r="G26" i="1"/>
  <c r="G27" i="1" s="1"/>
  <c r="G80" i="7"/>
  <c r="E29" i="7"/>
  <c r="E30" i="7" s="1"/>
  <c r="J25" i="7"/>
  <c r="J26" i="7"/>
  <c r="E79" i="7"/>
  <c r="E80" i="7" s="1"/>
  <c r="H80" i="7"/>
  <c r="I79" i="7"/>
  <c r="J27" i="7"/>
  <c r="J37" i="7" s="1"/>
  <c r="C77" i="7"/>
  <c r="C75" i="7"/>
  <c r="G26" i="5"/>
  <c r="D27" i="5"/>
  <c r="I27" i="5"/>
  <c r="I26" i="5"/>
  <c r="I28" i="5"/>
  <c r="I29" i="5" s="1"/>
  <c r="I30" i="5" s="1"/>
  <c r="C26" i="5"/>
  <c r="F28" i="5"/>
  <c r="F29" i="5" s="1"/>
  <c r="F30" i="5" s="1"/>
  <c r="G28" i="5"/>
  <c r="D28" i="5"/>
  <c r="D29" i="5"/>
  <c r="D30" i="5" s="1"/>
  <c r="C28" i="5"/>
  <c r="C23" i="3"/>
  <c r="C26" i="3" s="1"/>
  <c r="C24" i="3"/>
  <c r="G24" i="3"/>
  <c r="G23" i="3"/>
  <c r="G26" i="3" s="1"/>
  <c r="G27" i="3" s="1"/>
  <c r="E23" i="3"/>
  <c r="E26" i="3" s="1"/>
  <c r="E27" i="3" s="1"/>
  <c r="E24" i="3"/>
  <c r="C25" i="2"/>
  <c r="C23" i="2"/>
  <c r="F25" i="2"/>
  <c r="F35" i="2" s="1"/>
  <c r="F37" i="2" s="1"/>
  <c r="F26" i="2"/>
  <c r="D23" i="2"/>
  <c r="D25" i="2"/>
  <c r="D24" i="1"/>
  <c r="D26" i="1" s="1"/>
  <c r="D27" i="1" s="1"/>
  <c r="D25" i="1"/>
  <c r="F35" i="6" l="1"/>
  <c r="F36" i="6" s="1"/>
  <c r="L113" i="6"/>
  <c r="J114" i="6"/>
  <c r="J116" i="6" s="1"/>
  <c r="J130" i="6" s="1"/>
  <c r="J131" i="6" s="1"/>
  <c r="I44" i="6"/>
  <c r="I45" i="6" s="1"/>
  <c r="J35" i="6"/>
  <c r="J36" i="6" s="1"/>
  <c r="F114" i="6"/>
  <c r="F113" i="6" s="1"/>
  <c r="H115" i="6"/>
  <c r="H119" i="6" s="1"/>
  <c r="E113" i="6"/>
  <c r="L130" i="6"/>
  <c r="L131" i="6" s="1"/>
  <c r="G116" i="6"/>
  <c r="J113" i="6"/>
  <c r="K113" i="6"/>
  <c r="K117" i="6"/>
  <c r="E117" i="6"/>
  <c r="L116" i="6"/>
  <c r="E115" i="6"/>
  <c r="E116" i="6"/>
  <c r="E130" i="6" s="1"/>
  <c r="E131" i="6" s="1"/>
  <c r="L117" i="6"/>
  <c r="I117" i="6"/>
  <c r="J117" i="6"/>
  <c r="I118" i="6"/>
  <c r="E107" i="6"/>
  <c r="E108" i="6" s="1"/>
  <c r="K116" i="6"/>
  <c r="K130" i="6" s="1"/>
  <c r="K131" i="6" s="1"/>
  <c r="I115" i="6"/>
  <c r="D117" i="6"/>
  <c r="Q101" i="6"/>
  <c r="C107" i="6"/>
  <c r="C114" i="6"/>
  <c r="C116" i="6" s="1"/>
  <c r="Q102" i="6"/>
  <c r="I107" i="6"/>
  <c r="I108" i="6" s="1"/>
  <c r="Q103" i="6"/>
  <c r="Q104" i="6"/>
  <c r="G117" i="6"/>
  <c r="G118" i="6"/>
  <c r="D115" i="6"/>
  <c r="H107" i="6"/>
  <c r="H108" i="6" s="1"/>
  <c r="F117" i="6"/>
  <c r="D116" i="6"/>
  <c r="D130" i="6" s="1"/>
  <c r="D131" i="6" s="1"/>
  <c r="F116" i="6"/>
  <c r="G113" i="6"/>
  <c r="K115" i="6"/>
  <c r="I116" i="6"/>
  <c r="I130" i="6" s="1"/>
  <c r="I131" i="6" s="1"/>
  <c r="L107" i="6"/>
  <c r="L108" i="6" s="1"/>
  <c r="O42" i="6"/>
  <c r="O43" i="6"/>
  <c r="O46" i="6"/>
  <c r="O45" i="6"/>
  <c r="O41" i="6"/>
  <c r="I43" i="6"/>
  <c r="P44" i="6"/>
  <c r="P45" i="6" s="1"/>
  <c r="M35" i="6"/>
  <c r="M36" i="6" s="1"/>
  <c r="M44" i="6"/>
  <c r="M41" i="6" s="1"/>
  <c r="Q33" i="6"/>
  <c r="J44" i="6"/>
  <c r="E35" i="6"/>
  <c r="E36" i="6" s="1"/>
  <c r="E44" i="6"/>
  <c r="I42" i="6"/>
  <c r="I35" i="6"/>
  <c r="I36" i="6" s="1"/>
  <c r="L35" i="6"/>
  <c r="L36" i="6" s="1"/>
  <c r="Q34" i="6"/>
  <c r="H44" i="6"/>
  <c r="D44" i="6"/>
  <c r="K44" i="6"/>
  <c r="I46" i="6"/>
  <c r="I41" i="6"/>
  <c r="Q29" i="6"/>
  <c r="C35" i="6"/>
  <c r="N44" i="6"/>
  <c r="F44" i="6"/>
  <c r="G44" i="6"/>
  <c r="C44" i="6"/>
  <c r="Q32" i="6"/>
  <c r="G35" i="6"/>
  <c r="G36" i="6" s="1"/>
  <c r="P35" i="6"/>
  <c r="P36" i="6" s="1"/>
  <c r="L44" i="6"/>
  <c r="L46" i="6" s="1"/>
  <c r="H35" i="6"/>
  <c r="H36" i="6" s="1"/>
  <c r="G38" i="2"/>
  <c r="H37" i="2"/>
  <c r="H38" i="2" s="1"/>
  <c r="D26" i="2"/>
  <c r="D27" i="2" s="1"/>
  <c r="D36" i="2" s="1"/>
  <c r="G36" i="7"/>
  <c r="L36" i="7"/>
  <c r="L35" i="7"/>
  <c r="L29" i="7"/>
  <c r="L30" i="7" s="1"/>
  <c r="N26" i="7"/>
  <c r="I29" i="7"/>
  <c r="I30" i="7" s="1"/>
  <c r="H29" i="7"/>
  <c r="H30" i="7" s="1"/>
  <c r="J36" i="7"/>
  <c r="I37" i="7"/>
  <c r="I38" i="7" s="1"/>
  <c r="F37" i="7"/>
  <c r="M37" i="7"/>
  <c r="C37" i="7"/>
  <c r="E37" i="7"/>
  <c r="N27" i="7"/>
  <c r="H37" i="7"/>
  <c r="H38" i="7" s="1"/>
  <c r="G38" i="7"/>
  <c r="D37" i="7"/>
  <c r="C79" i="7"/>
  <c r="C90" i="7" s="1"/>
  <c r="G29" i="7"/>
  <c r="G30" i="7" s="1"/>
  <c r="G35" i="7"/>
  <c r="K37" i="7"/>
  <c r="D29" i="7"/>
  <c r="D30" i="7" s="1"/>
  <c r="I80" i="7"/>
  <c r="E90" i="7"/>
  <c r="E91" i="7" s="1"/>
  <c r="F90" i="7"/>
  <c r="F91" i="7" s="1"/>
  <c r="D90" i="7"/>
  <c r="D91" i="7" s="1"/>
  <c r="J35" i="7"/>
  <c r="J29" i="7"/>
  <c r="J30" i="7" s="1"/>
  <c r="H90" i="7"/>
  <c r="H91" i="7" s="1"/>
  <c r="J38" i="7"/>
  <c r="G90" i="7"/>
  <c r="G91" i="7" s="1"/>
  <c r="G29" i="5"/>
  <c r="G30" i="5" s="1"/>
  <c r="C29" i="5"/>
  <c r="F27" i="2"/>
  <c r="F38" i="2" s="1"/>
  <c r="C26" i="2"/>
  <c r="E119" i="6" l="1"/>
  <c r="J118" i="6"/>
  <c r="F118" i="6"/>
  <c r="J115" i="6"/>
  <c r="M46" i="6"/>
  <c r="D119" i="6"/>
  <c r="D120" i="6" s="1"/>
  <c r="F115" i="6"/>
  <c r="F119" i="6" s="1"/>
  <c r="F120" i="6" s="1"/>
  <c r="F130" i="6" s="1"/>
  <c r="F131" i="6" s="1"/>
  <c r="L43" i="6"/>
  <c r="K119" i="6"/>
  <c r="K120" i="6" s="1"/>
  <c r="I119" i="6"/>
  <c r="I120" i="6" s="1"/>
  <c r="L119" i="6"/>
  <c r="G119" i="6"/>
  <c r="C118" i="6"/>
  <c r="C130" i="6" s="1"/>
  <c r="C117" i="6"/>
  <c r="C115" i="6"/>
  <c r="C113" i="6"/>
  <c r="E120" i="6"/>
  <c r="I47" i="6"/>
  <c r="I48" i="6" s="1"/>
  <c r="H45" i="6"/>
  <c r="M43" i="6"/>
  <c r="P46" i="6"/>
  <c r="H120" i="6"/>
  <c r="L42" i="6"/>
  <c r="Q44" i="6"/>
  <c r="C43" i="6"/>
  <c r="C42" i="6"/>
  <c r="D42" i="6"/>
  <c r="D45" i="6"/>
  <c r="D43" i="6"/>
  <c r="D46" i="6"/>
  <c r="D41" i="6"/>
  <c r="H46" i="6"/>
  <c r="P43" i="6"/>
  <c r="P42" i="6"/>
  <c r="G43" i="6"/>
  <c r="G42" i="6"/>
  <c r="C46" i="6"/>
  <c r="E45" i="6"/>
  <c r="E42" i="6"/>
  <c r="C45" i="6"/>
  <c r="G41" i="6"/>
  <c r="G46" i="6"/>
  <c r="P41" i="6"/>
  <c r="F43" i="6"/>
  <c r="F42" i="6"/>
  <c r="F45" i="6"/>
  <c r="F46" i="6"/>
  <c r="F41" i="6"/>
  <c r="G45" i="6"/>
  <c r="O47" i="6"/>
  <c r="O48" i="6" s="1"/>
  <c r="N41" i="6"/>
  <c r="N42" i="6"/>
  <c r="N43" i="6"/>
  <c r="N46" i="6"/>
  <c r="N45" i="6"/>
  <c r="L41" i="6"/>
  <c r="J42" i="6"/>
  <c r="J41" i="6"/>
  <c r="J53" i="6" s="1"/>
  <c r="J56" i="6" s="1"/>
  <c r="J46" i="6"/>
  <c r="J43" i="6"/>
  <c r="J45" i="6"/>
  <c r="M45" i="6"/>
  <c r="M42" i="6"/>
  <c r="H42" i="6"/>
  <c r="H43" i="6"/>
  <c r="E41" i="6"/>
  <c r="E53" i="6" s="1"/>
  <c r="E56" i="6" s="1"/>
  <c r="E43" i="6"/>
  <c r="H41" i="6"/>
  <c r="C41" i="6"/>
  <c r="K42" i="6"/>
  <c r="K46" i="6"/>
  <c r="K43" i="6"/>
  <c r="K45" i="6"/>
  <c r="K41" i="6"/>
  <c r="K53" i="6" s="1"/>
  <c r="K56" i="6" s="1"/>
  <c r="E46" i="6"/>
  <c r="L45" i="6"/>
  <c r="D38" i="2"/>
  <c r="D37" i="2"/>
  <c r="L39" i="7"/>
  <c r="L40" i="7" s="1"/>
  <c r="I36" i="7"/>
  <c r="H36" i="7"/>
  <c r="D38" i="7"/>
  <c r="D36" i="7"/>
  <c r="D35" i="7"/>
  <c r="K35" i="7"/>
  <c r="K36" i="7"/>
  <c r="K38" i="7"/>
  <c r="E38" i="7"/>
  <c r="E36" i="7"/>
  <c r="J46" i="7" s="1"/>
  <c r="J47" i="7" s="1"/>
  <c r="E35" i="7"/>
  <c r="H35" i="7"/>
  <c r="F38" i="7"/>
  <c r="F35" i="7"/>
  <c r="F36" i="7"/>
  <c r="G39" i="7"/>
  <c r="G40" i="7" s="1"/>
  <c r="C36" i="7"/>
  <c r="C38" i="7"/>
  <c r="N37" i="7"/>
  <c r="C35" i="7"/>
  <c r="M38" i="7"/>
  <c r="M35" i="7"/>
  <c r="M36" i="7"/>
  <c r="M46" i="7" s="1"/>
  <c r="M47" i="7" s="1"/>
  <c r="I35" i="7"/>
  <c r="J39" i="7"/>
  <c r="J40" i="7" s="1"/>
  <c r="I90" i="7"/>
  <c r="I91" i="7" s="1"/>
  <c r="J119" i="6" l="1"/>
  <c r="J120" i="6" s="1"/>
  <c r="F53" i="6"/>
  <c r="K58" i="6"/>
  <c r="D53" i="6"/>
  <c r="D58" i="6" s="1"/>
  <c r="L53" i="6"/>
  <c r="L57" i="6" s="1"/>
  <c r="C53" i="6"/>
  <c r="C56" i="6" s="1"/>
  <c r="K55" i="6"/>
  <c r="J57" i="6"/>
  <c r="J54" i="6"/>
  <c r="G53" i="6"/>
  <c r="K57" i="6"/>
  <c r="G57" i="6"/>
  <c r="L120" i="6"/>
  <c r="C57" i="6"/>
  <c r="C119" i="6"/>
  <c r="F58" i="6"/>
  <c r="E54" i="6"/>
  <c r="K54" i="6"/>
  <c r="F57" i="6"/>
  <c r="F69" i="6" s="1"/>
  <c r="F65" i="6" s="1"/>
  <c r="E57" i="6"/>
  <c r="E69" i="6" s="1"/>
  <c r="E68" i="6" s="1"/>
  <c r="G56" i="6"/>
  <c r="F54" i="6"/>
  <c r="L55" i="6"/>
  <c r="H53" i="6"/>
  <c r="H57" i="6" s="1"/>
  <c r="J55" i="6"/>
  <c r="F55" i="6"/>
  <c r="G54" i="6"/>
  <c r="I53" i="6"/>
  <c r="F56" i="6"/>
  <c r="E58" i="6"/>
  <c r="E55" i="6"/>
  <c r="J58" i="6"/>
  <c r="N53" i="6"/>
  <c r="P53" i="6"/>
  <c r="P58" i="6" s="1"/>
  <c r="G55" i="6"/>
  <c r="D54" i="6"/>
  <c r="M53" i="6"/>
  <c r="M57" i="6" s="1"/>
  <c r="G58" i="6"/>
  <c r="C54" i="6"/>
  <c r="D56" i="6"/>
  <c r="O53" i="6"/>
  <c r="G120" i="6"/>
  <c r="G130" i="6" s="1"/>
  <c r="G131" i="6" s="1"/>
  <c r="E47" i="6"/>
  <c r="E48" i="6" s="1"/>
  <c r="M47" i="6"/>
  <c r="M48" i="6" s="1"/>
  <c r="Q46" i="6"/>
  <c r="Q43" i="6"/>
  <c r="D47" i="6"/>
  <c r="D48" i="6" s="1"/>
  <c r="L47" i="6"/>
  <c r="L48" i="6" s="1"/>
  <c r="Q41" i="6"/>
  <c r="Q45" i="6"/>
  <c r="H47" i="6"/>
  <c r="H48" i="6" s="1"/>
  <c r="G47" i="6"/>
  <c r="G48" i="6" s="1"/>
  <c r="Q42" i="6"/>
  <c r="K47" i="6"/>
  <c r="K48" i="6" s="1"/>
  <c r="J47" i="6"/>
  <c r="J48" i="6" s="1"/>
  <c r="F47" i="6"/>
  <c r="F48" i="6" s="1"/>
  <c r="P47" i="6"/>
  <c r="P48" i="6" s="1"/>
  <c r="N47" i="6"/>
  <c r="N48" i="6" s="1"/>
  <c r="C47" i="6"/>
  <c r="I39" i="7"/>
  <c r="I40" i="7" s="1"/>
  <c r="N36" i="7"/>
  <c r="C46" i="7"/>
  <c r="C47" i="7" s="1"/>
  <c r="E39" i="7"/>
  <c r="E40" i="7" s="1"/>
  <c r="D45" i="7"/>
  <c r="D49" i="7" s="1"/>
  <c r="D50" i="7" s="1"/>
  <c r="M39" i="7"/>
  <c r="M40" i="7" s="1"/>
  <c r="M45" i="7"/>
  <c r="M49" i="7" s="1"/>
  <c r="M50" i="7" s="1"/>
  <c r="D39" i="7"/>
  <c r="D40" i="7" s="1"/>
  <c r="D46" i="7"/>
  <c r="D47" i="7" s="1"/>
  <c r="M48" i="7"/>
  <c r="D48" i="7"/>
  <c r="J48" i="7"/>
  <c r="H39" i="7"/>
  <c r="H40" i="7" s="1"/>
  <c r="E46" i="7"/>
  <c r="E47" i="7" s="1"/>
  <c r="L46" i="7"/>
  <c r="G46" i="7"/>
  <c r="C39" i="7"/>
  <c r="C45" i="7"/>
  <c r="N35" i="7"/>
  <c r="F46" i="7"/>
  <c r="F47" i="7" s="1"/>
  <c r="K48" i="7"/>
  <c r="H46" i="7"/>
  <c r="H45" i="7" s="1"/>
  <c r="J45" i="7"/>
  <c r="F39" i="7"/>
  <c r="F40" i="7" s="1"/>
  <c r="K46" i="7"/>
  <c r="K47" i="7" s="1"/>
  <c r="I46" i="7"/>
  <c r="C48" i="7"/>
  <c r="N38" i="7"/>
  <c r="K39" i="7"/>
  <c r="K40" i="7" s="1"/>
  <c r="P55" i="6" l="1"/>
  <c r="H58" i="6"/>
  <c r="H54" i="6"/>
  <c r="L56" i="6"/>
  <c r="Q53" i="6"/>
  <c r="C58" i="6"/>
  <c r="C59" i="6" s="1"/>
  <c r="L54" i="6"/>
  <c r="L66" i="6" s="1"/>
  <c r="P54" i="6"/>
  <c r="L58" i="6"/>
  <c r="D57" i="6"/>
  <c r="D55" i="6"/>
  <c r="Q57" i="6"/>
  <c r="C55" i="6"/>
  <c r="Q55" i="6" s="1"/>
  <c r="G69" i="6"/>
  <c r="G65" i="6" s="1"/>
  <c r="H69" i="6"/>
  <c r="H70" i="6" s="1"/>
  <c r="E67" i="6"/>
  <c r="H55" i="6"/>
  <c r="F70" i="6"/>
  <c r="E70" i="6"/>
  <c r="M69" i="6"/>
  <c r="K69" i="6"/>
  <c r="G70" i="6"/>
  <c r="F68" i="6"/>
  <c r="L69" i="6"/>
  <c r="L65" i="6" s="1"/>
  <c r="J69" i="6"/>
  <c r="J70" i="6" s="1"/>
  <c r="F66" i="6"/>
  <c r="E65" i="6"/>
  <c r="C69" i="6"/>
  <c r="C66" i="6" s="1"/>
  <c r="M54" i="6"/>
  <c r="M66" i="6" s="1"/>
  <c r="D69" i="6"/>
  <c r="D65" i="6" s="1"/>
  <c r="O56" i="6"/>
  <c r="O54" i="6"/>
  <c r="O57" i="6"/>
  <c r="O69" i="6" s="1"/>
  <c r="O65" i="6" s="1"/>
  <c r="O55" i="6"/>
  <c r="O58" i="6"/>
  <c r="N56" i="6"/>
  <c r="N57" i="6"/>
  <c r="N69" i="6" s="1"/>
  <c r="N65" i="6" s="1"/>
  <c r="N58" i="6"/>
  <c r="E66" i="6"/>
  <c r="N55" i="6"/>
  <c r="Q54" i="6"/>
  <c r="F67" i="6"/>
  <c r="N54" i="6"/>
  <c r="M65" i="6"/>
  <c r="M58" i="6"/>
  <c r="M56" i="6"/>
  <c r="M68" i="6" s="1"/>
  <c r="H56" i="6"/>
  <c r="M55" i="6"/>
  <c r="M67" i="6" s="1"/>
  <c r="P70" i="6"/>
  <c r="Q56" i="6"/>
  <c r="J66" i="6"/>
  <c r="E71" i="6"/>
  <c r="E72" i="6" s="1"/>
  <c r="F59" i="6"/>
  <c r="F60" i="6" s="1"/>
  <c r="P56" i="6"/>
  <c r="P59" i="6" s="1"/>
  <c r="P60" i="6" s="1"/>
  <c r="P57" i="6"/>
  <c r="P69" i="6" s="1"/>
  <c r="P65" i="6" s="1"/>
  <c r="I56" i="6"/>
  <c r="I54" i="6"/>
  <c r="I55" i="6"/>
  <c r="I58" i="6"/>
  <c r="I57" i="6"/>
  <c r="I69" i="6" s="1"/>
  <c r="I65" i="6" s="1"/>
  <c r="Q58" i="6"/>
  <c r="J59" i="6"/>
  <c r="J60" i="6" s="1"/>
  <c r="M59" i="6"/>
  <c r="M60" i="6" s="1"/>
  <c r="G59" i="6"/>
  <c r="G60" i="6" s="1"/>
  <c r="K59" i="6"/>
  <c r="K60" i="6" s="1"/>
  <c r="E48" i="7"/>
  <c r="E45" i="7"/>
  <c r="I47" i="7"/>
  <c r="I48" i="7"/>
  <c r="C49" i="7"/>
  <c r="F45" i="7"/>
  <c r="G48" i="7"/>
  <c r="G47" i="7"/>
  <c r="G45" i="7"/>
  <c r="K45" i="7"/>
  <c r="K49" i="7" s="1"/>
  <c r="K50" i="7" s="1"/>
  <c r="J49" i="7"/>
  <c r="J50" i="7" s="1"/>
  <c r="L47" i="7"/>
  <c r="L48" i="7"/>
  <c r="L45" i="7"/>
  <c r="F48" i="7"/>
  <c r="H47" i="7"/>
  <c r="H49" i="7" s="1"/>
  <c r="H50" i="7" s="1"/>
  <c r="H48" i="7"/>
  <c r="I45" i="7"/>
  <c r="D67" i="6" l="1"/>
  <c r="D70" i="6"/>
  <c r="L68" i="6"/>
  <c r="P66" i="6"/>
  <c r="H68" i="6"/>
  <c r="H66" i="6"/>
  <c r="L67" i="6"/>
  <c r="H65" i="6"/>
  <c r="H71" i="6" s="1"/>
  <c r="H72" i="6" s="1"/>
  <c r="F71" i="6"/>
  <c r="F72" i="6" s="1"/>
  <c r="L59" i="6"/>
  <c r="L60" i="6" s="1"/>
  <c r="H59" i="6"/>
  <c r="H60" i="6" s="1"/>
  <c r="G66" i="6"/>
  <c r="P67" i="6"/>
  <c r="N70" i="6"/>
  <c r="G68" i="6"/>
  <c r="H67" i="6"/>
  <c r="C67" i="6"/>
  <c r="G67" i="6"/>
  <c r="C70" i="6"/>
  <c r="M70" i="6"/>
  <c r="L70" i="6"/>
  <c r="L71" i="6" s="1"/>
  <c r="L72" i="6" s="1"/>
  <c r="K65" i="6"/>
  <c r="K68" i="6"/>
  <c r="K67" i="6"/>
  <c r="J65" i="6"/>
  <c r="J68" i="6"/>
  <c r="J67" i="6"/>
  <c r="N66" i="6"/>
  <c r="K66" i="6"/>
  <c r="K70" i="6"/>
  <c r="N67" i="6"/>
  <c r="O70" i="6"/>
  <c r="D66" i="6"/>
  <c r="D68" i="6"/>
  <c r="O67" i="6"/>
  <c r="C68" i="6"/>
  <c r="C65" i="6"/>
  <c r="I70" i="6"/>
  <c r="I67" i="6"/>
  <c r="I66" i="6"/>
  <c r="I59" i="6"/>
  <c r="I60" i="6" s="1"/>
  <c r="I68" i="6"/>
  <c r="O66" i="6"/>
  <c r="N59" i="6"/>
  <c r="N60" i="6" s="1"/>
  <c r="M71" i="6"/>
  <c r="M72" i="6" s="1"/>
  <c r="O68" i="6"/>
  <c r="P68" i="6"/>
  <c r="P71" i="6" s="1"/>
  <c r="P72" i="6" s="1"/>
  <c r="N68" i="6"/>
  <c r="D59" i="6"/>
  <c r="D60" i="6" s="1"/>
  <c r="O59" i="6"/>
  <c r="O60" i="6" s="1"/>
  <c r="E59" i="6"/>
  <c r="E60" i="6" s="1"/>
  <c r="I49" i="7"/>
  <c r="I50" i="7" s="1"/>
  <c r="E49" i="7"/>
  <c r="E50" i="7" s="1"/>
  <c r="L49" i="7"/>
  <c r="L50" i="7" s="1"/>
  <c r="G49" i="7"/>
  <c r="G50" i="7" s="1"/>
  <c r="F49" i="7"/>
  <c r="F50" i="7" s="1"/>
  <c r="C71" i="6" l="1"/>
  <c r="K71" i="6"/>
  <c r="K72" i="6" s="1"/>
  <c r="O71" i="6"/>
  <c r="O72" i="6" s="1"/>
  <c r="G71" i="6"/>
  <c r="G72" i="6" s="1"/>
  <c r="N71" i="6"/>
  <c r="N72" i="6" s="1"/>
  <c r="J71" i="6"/>
  <c r="J72" i="6" s="1"/>
  <c r="I71" i="6"/>
  <c r="I72" i="6" s="1"/>
  <c r="D71" i="6"/>
  <c r="D72" i="6" s="1"/>
</calcChain>
</file>

<file path=xl/sharedStrings.xml><?xml version="1.0" encoding="utf-8"?>
<sst xmlns="http://schemas.openxmlformats.org/spreadsheetml/2006/main" count="857" uniqueCount="64">
  <si>
    <t>Tabla1</t>
  </si>
  <si>
    <t>Cj</t>
  </si>
  <si>
    <t>Bk</t>
  </si>
  <si>
    <t>Ck</t>
  </si>
  <si>
    <t>P</t>
  </si>
  <si>
    <t>A</t>
  </si>
  <si>
    <t>S1</t>
  </si>
  <si>
    <t>S2</t>
  </si>
  <si>
    <t>S3</t>
  </si>
  <si>
    <t>Z</t>
  </si>
  <si>
    <t>Cj -Zj</t>
  </si>
  <si>
    <t>ѳ</t>
  </si>
  <si>
    <t>Tabla2</t>
  </si>
  <si>
    <t>X1</t>
  </si>
  <si>
    <t>X2</t>
  </si>
  <si>
    <t>Conclusion: hay que fabricar 100 del tipo B y 200 del tipo A para obtener 3300</t>
  </si>
  <si>
    <t>Tabla3</t>
  </si>
  <si>
    <t>El maximo Z es 15000, produciendo 3000 piezas A y 1000 piezas B</t>
  </si>
  <si>
    <t>El maximo Z es 19800 y se obtiene fabricando 120 celeron y 300 pentium</t>
  </si>
  <si>
    <t>A3</t>
  </si>
  <si>
    <t>Nota5: Si tita da &lt; 0 ignorar (no seleccionar como pivote)</t>
  </si>
  <si>
    <t>Solucion optima: Z=256, X1=8, X2=4</t>
  </si>
  <si>
    <t>A1</t>
  </si>
  <si>
    <t>A2</t>
  </si>
  <si>
    <t>Tabla4</t>
  </si>
  <si>
    <t>Tabla5</t>
  </si>
  <si>
    <t>Tabla6</t>
  </si>
  <si>
    <t>Tabla7</t>
  </si>
  <si>
    <t>Solucion: Z=76, X1=4, X2=9</t>
  </si>
  <si>
    <t>Nota1: Con resticciones &gt;= poner una variable de holgura (-) y una artificial (+)</t>
  </si>
  <si>
    <t>Nota2: Para minimizar todas las variables de Z se las multiplicar por -1</t>
  </si>
  <si>
    <t>Nota3: Buscar para la columna pivote el mayor numero de Cj - Zj (igual)</t>
  </si>
  <si>
    <t>Nota4: El criterio de tita es menor positivo (igual)</t>
  </si>
  <si>
    <t>Nota6: Cuando Z se hace todo 0 (sacas las variables artificiales), reemplazar con los valores negativos de las variables en la formula Z (en la columna C) y seguir resolviendo sin las A si se puede. Osea, repetis proceso hasta sacar toda variable artificial y resolves una max</t>
  </si>
  <si>
    <t>Nota7: Las variables basicas son las que Cj-Zj da 0 en la ultima tabla</t>
  </si>
  <si>
    <t>s1</t>
  </si>
  <si>
    <t>s2</t>
  </si>
  <si>
    <t>s3</t>
  </si>
  <si>
    <t>y1</t>
  </si>
  <si>
    <t>y2</t>
  </si>
  <si>
    <t>Y1</t>
  </si>
  <si>
    <t>Y2</t>
  </si>
  <si>
    <t>Dual</t>
  </si>
  <si>
    <t>Y3</t>
  </si>
  <si>
    <t>Sobrante</t>
  </si>
  <si>
    <t>Agotado</t>
  </si>
  <si>
    <t xml:space="preserve">Agotado </t>
  </si>
  <si>
    <t>Solucion</t>
  </si>
  <si>
    <t>Y4</t>
  </si>
  <si>
    <t>Cj - Zj</t>
  </si>
  <si>
    <t>S4</t>
  </si>
  <si>
    <t>A4</t>
  </si>
  <si>
    <t>Nota8: Cambiar el signo de las Cj de aquellas que antes eran &gt;=</t>
  </si>
  <si>
    <t>Nota9: A las que antes era &gt;= en la matriz no se ponen con 1 sino -1 y los numeros de la matriz ya no se multiplican por -1</t>
  </si>
  <si>
    <t>Nota10: Basicamente, si es &gt;= cambiar el signo de todo menos Ck</t>
  </si>
  <si>
    <t>X3</t>
  </si>
  <si>
    <t>S5</t>
  </si>
  <si>
    <t>S6</t>
  </si>
  <si>
    <t>Tabla8</t>
  </si>
  <si>
    <t>Tabla9</t>
  </si>
  <si>
    <t>Tabla10</t>
  </si>
  <si>
    <t>solucion</t>
  </si>
  <si>
    <t>Y6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</si>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</sst>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E0A1-8924-4EBD-8F4A-62A8893B04FA}">
  <dimension ref="A3:I40"/>
  <sheetViews>
    <sheetView topLeftCell="A22" zoomScale="120" zoomScaleNormal="120" workbookViewId="0">
      <selection activeCell="E30" sqref="E30"/>
    </sheetView>
  </sheetViews>
  <sheetFormatPr defaultRowHeight="15" x14ac:dyDescent="0.25"/>
  <cols>
    <col min="1" max="16384" width="9.140625" style="1"/>
  </cols>
  <sheetData>
    <row r="3" spans="1:9" x14ac:dyDescent="0.25">
      <c r="A3" s="6" t="s">
        <v>0</v>
      </c>
      <c r="B3" s="6"/>
      <c r="C3" s="3" t="s">
        <v>1</v>
      </c>
      <c r="D3" s="3">
        <v>12</v>
      </c>
      <c r="E3" s="3">
        <v>9</v>
      </c>
      <c r="F3" s="3">
        <v>0</v>
      </c>
      <c r="G3" s="3">
        <v>0</v>
      </c>
      <c r="H3" s="3">
        <v>0</v>
      </c>
      <c r="I3" s="19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20"/>
    </row>
    <row r="5" spans="1:9" x14ac:dyDescent="0.25">
      <c r="A5" s="2" t="s">
        <v>6</v>
      </c>
      <c r="B5" s="2">
        <v>0</v>
      </c>
      <c r="C5" s="2">
        <v>100</v>
      </c>
      <c r="D5" s="2">
        <v>0.3</v>
      </c>
      <c r="E5" s="2">
        <v>0.4</v>
      </c>
      <c r="F5" s="2">
        <v>1</v>
      </c>
      <c r="G5" s="2">
        <v>0</v>
      </c>
      <c r="H5" s="2">
        <v>0</v>
      </c>
      <c r="I5" s="2">
        <f>C5/D5</f>
        <v>333.33333333333337</v>
      </c>
    </row>
    <row r="6" spans="1:9" x14ac:dyDescent="0.25">
      <c r="A6" s="2" t="s">
        <v>7</v>
      </c>
      <c r="B6" s="2">
        <v>0</v>
      </c>
      <c r="C6" s="2">
        <v>120</v>
      </c>
      <c r="D6" s="7">
        <v>0.5</v>
      </c>
      <c r="E6" s="2">
        <v>0.2</v>
      </c>
      <c r="F6" s="2">
        <v>0</v>
      </c>
      <c r="G6" s="2">
        <v>1</v>
      </c>
      <c r="H6" s="2">
        <v>0</v>
      </c>
      <c r="I6" s="2">
        <f t="shared" ref="I6:I7" si="0">C6/D6</f>
        <v>240</v>
      </c>
    </row>
    <row r="7" spans="1:9" x14ac:dyDescent="0.25">
      <c r="A7" s="2" t="s">
        <v>8</v>
      </c>
      <c r="B7" s="2">
        <v>0</v>
      </c>
      <c r="C7" s="2">
        <v>100</v>
      </c>
      <c r="D7" s="2">
        <v>0.2</v>
      </c>
      <c r="E7" s="2">
        <v>0.4</v>
      </c>
      <c r="F7" s="2">
        <v>0</v>
      </c>
      <c r="G7" s="2">
        <v>0</v>
      </c>
      <c r="H7" s="2">
        <v>1</v>
      </c>
      <c r="I7" s="2">
        <f t="shared" si="0"/>
        <v>500</v>
      </c>
    </row>
    <row r="8" spans="1:9" x14ac:dyDescent="0.25">
      <c r="A8" s="18" t="s">
        <v>9</v>
      </c>
      <c r="B8" s="18"/>
      <c r="C8" s="4">
        <f>SUMPRODUCT($B$5:$B$7,C5:C7)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1">SUMPRODUCT($B$5:$B$7,F5:F7)</f>
        <v>0</v>
      </c>
      <c r="G8" s="3">
        <f t="shared" si="1"/>
        <v>0</v>
      </c>
      <c r="H8" s="3">
        <f t="shared" si="1"/>
        <v>0</v>
      </c>
    </row>
    <row r="9" spans="1:9" x14ac:dyDescent="0.25">
      <c r="A9" s="18" t="s">
        <v>10</v>
      </c>
      <c r="B9" s="18"/>
      <c r="C9" s="18"/>
      <c r="D9" s="4">
        <f>D3-D8</f>
        <v>12</v>
      </c>
      <c r="E9" s="3">
        <f t="shared" ref="E9:H9" si="2">E3-E8</f>
        <v>9</v>
      </c>
      <c r="F9" s="3">
        <f t="shared" si="2"/>
        <v>0</v>
      </c>
      <c r="G9" s="3">
        <f t="shared" si="2"/>
        <v>0</v>
      </c>
      <c r="H9" s="3">
        <f t="shared" si="2"/>
        <v>0</v>
      </c>
    </row>
    <row r="12" spans="1:9" x14ac:dyDescent="0.25">
      <c r="A12" s="6" t="s">
        <v>12</v>
      </c>
      <c r="B12" s="6"/>
      <c r="C12" s="3" t="s">
        <v>1</v>
      </c>
      <c r="D12" s="3">
        <v>12</v>
      </c>
      <c r="E12" s="3">
        <v>9</v>
      </c>
      <c r="F12" s="3">
        <v>0</v>
      </c>
      <c r="G12" s="3">
        <v>0</v>
      </c>
      <c r="H12" s="3">
        <v>0</v>
      </c>
      <c r="I12" s="19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20"/>
    </row>
    <row r="14" spans="1:9" x14ac:dyDescent="0.25">
      <c r="A14" s="2" t="s">
        <v>6</v>
      </c>
      <c r="B14" s="2">
        <v>0</v>
      </c>
      <c r="C14" s="2">
        <f>C5-($D5*C15)</f>
        <v>28</v>
      </c>
      <c r="D14" s="2">
        <f>D5-(D$5*D15)</f>
        <v>0</v>
      </c>
      <c r="E14" s="7">
        <f t="shared" ref="E14:H14" si="3">E5-($D$5*E15)</f>
        <v>0.28000000000000003</v>
      </c>
      <c r="F14" s="2">
        <f t="shared" si="3"/>
        <v>1</v>
      </c>
      <c r="G14" s="2">
        <f t="shared" si="3"/>
        <v>-0.6</v>
      </c>
      <c r="H14" s="2">
        <f t="shared" si="3"/>
        <v>0</v>
      </c>
      <c r="I14" s="2">
        <f>C14/E14</f>
        <v>99.999999999999986</v>
      </c>
    </row>
    <row r="15" spans="1:9" x14ac:dyDescent="0.25">
      <c r="A15" s="2" t="s">
        <v>5</v>
      </c>
      <c r="B15" s="2">
        <v>12</v>
      </c>
      <c r="C15" s="2">
        <f>C6/$D$6</f>
        <v>240</v>
      </c>
      <c r="D15" s="2">
        <f t="shared" ref="D15:H15" si="4">D6/$D$6</f>
        <v>1</v>
      </c>
      <c r="E15" s="2">
        <f t="shared" si="4"/>
        <v>0.4</v>
      </c>
      <c r="F15" s="2">
        <f t="shared" si="4"/>
        <v>0</v>
      </c>
      <c r="G15" s="2">
        <f t="shared" si="4"/>
        <v>2</v>
      </c>
      <c r="H15" s="2">
        <f t="shared" si="4"/>
        <v>0</v>
      </c>
      <c r="I15" s="2">
        <f t="shared" ref="I15:I16" si="5">C15/E15</f>
        <v>600</v>
      </c>
    </row>
    <row r="16" spans="1:9" x14ac:dyDescent="0.25">
      <c r="A16" s="2" t="s">
        <v>8</v>
      </c>
      <c r="B16" s="2">
        <v>0</v>
      </c>
      <c r="C16" s="2">
        <f>C7-($D$7*C15)</f>
        <v>52</v>
      </c>
      <c r="D16" s="2">
        <f t="shared" ref="D16:H16" si="6">D7-($D$7*D15)</f>
        <v>0</v>
      </c>
      <c r="E16" s="2">
        <f t="shared" si="6"/>
        <v>0.32</v>
      </c>
      <c r="F16" s="2">
        <f t="shared" si="6"/>
        <v>0</v>
      </c>
      <c r="G16" s="2">
        <f t="shared" si="6"/>
        <v>-0.4</v>
      </c>
      <c r="H16" s="2">
        <f t="shared" si="6"/>
        <v>1</v>
      </c>
      <c r="I16" s="2">
        <f t="shared" si="5"/>
        <v>162.5</v>
      </c>
    </row>
    <row r="17" spans="1:9" x14ac:dyDescent="0.25">
      <c r="A17" s="18" t="s">
        <v>9</v>
      </c>
      <c r="B17" s="18"/>
      <c r="C17" s="4">
        <f>SUMPRODUCT($B14:$B16,C14:C16)</f>
        <v>2880</v>
      </c>
      <c r="D17" s="3">
        <f t="shared" ref="D17:H17" si="7">SUMPRODUCT($B14:$B16,D14:D16)</f>
        <v>12</v>
      </c>
      <c r="E17" s="3">
        <f t="shared" si="7"/>
        <v>4.8000000000000007</v>
      </c>
      <c r="F17" s="3">
        <f t="shared" si="7"/>
        <v>0</v>
      </c>
      <c r="G17" s="3">
        <f t="shared" si="7"/>
        <v>24</v>
      </c>
      <c r="H17" s="3">
        <f t="shared" si="7"/>
        <v>0</v>
      </c>
    </row>
    <row r="18" spans="1:9" x14ac:dyDescent="0.25">
      <c r="A18" s="18" t="s">
        <v>10</v>
      </c>
      <c r="B18" s="18"/>
      <c r="C18" s="18"/>
      <c r="D18" s="3">
        <f>D12-D17</f>
        <v>0</v>
      </c>
      <c r="E18" s="4">
        <f t="shared" ref="E18" si="8">E12-E17</f>
        <v>4.1999999999999993</v>
      </c>
      <c r="F18" s="3">
        <f t="shared" ref="F18" si="9">F12-F17</f>
        <v>0</v>
      </c>
      <c r="G18" s="3">
        <f t="shared" ref="G18" si="10">G12-G17</f>
        <v>-24</v>
      </c>
      <c r="H18" s="3">
        <f t="shared" ref="H18" si="11">H12-H17</f>
        <v>0</v>
      </c>
    </row>
    <row r="21" spans="1:9" x14ac:dyDescent="0.25">
      <c r="A21" s="6" t="s">
        <v>16</v>
      </c>
      <c r="B21" s="6"/>
      <c r="C21" s="3" t="s">
        <v>1</v>
      </c>
      <c r="D21" s="3">
        <v>12</v>
      </c>
      <c r="E21" s="3">
        <v>9</v>
      </c>
      <c r="F21" s="3">
        <v>0</v>
      </c>
      <c r="G21" s="3">
        <v>0</v>
      </c>
      <c r="H21" s="3">
        <v>0</v>
      </c>
      <c r="I21" s="19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20"/>
    </row>
    <row r="23" spans="1:9" x14ac:dyDescent="0.25">
      <c r="A23" s="2" t="s">
        <v>14</v>
      </c>
      <c r="B23" s="2">
        <v>9</v>
      </c>
      <c r="C23" s="2">
        <f>C14/$E$14</f>
        <v>99.999999999999986</v>
      </c>
      <c r="D23" s="2">
        <f t="shared" ref="D23:H23" si="12">D14/$E$14</f>
        <v>0</v>
      </c>
      <c r="E23" s="2">
        <f t="shared" si="12"/>
        <v>1</v>
      </c>
      <c r="F23" s="2">
        <f t="shared" si="12"/>
        <v>3.5714285714285712</v>
      </c>
      <c r="G23" s="2">
        <f t="shared" si="12"/>
        <v>-2.1428571428571428</v>
      </c>
      <c r="H23" s="2">
        <f t="shared" si="12"/>
        <v>0</v>
      </c>
      <c r="I23" s="2"/>
    </row>
    <row r="24" spans="1:9" x14ac:dyDescent="0.25">
      <c r="A24" s="2" t="s">
        <v>13</v>
      </c>
      <c r="B24" s="2">
        <v>12</v>
      </c>
      <c r="C24" s="2">
        <f>C15-($E15*C23)</f>
        <v>200</v>
      </c>
      <c r="D24" s="2">
        <f t="shared" ref="D24:H24" si="13">D15-($E15*D23)</f>
        <v>1</v>
      </c>
      <c r="E24" s="2">
        <f t="shared" si="13"/>
        <v>0</v>
      </c>
      <c r="F24" s="2">
        <f t="shared" si="13"/>
        <v>-1.4285714285714286</v>
      </c>
      <c r="G24" s="2">
        <f t="shared" si="13"/>
        <v>2.8571428571428572</v>
      </c>
      <c r="H24" s="2">
        <f t="shared" si="13"/>
        <v>0</v>
      </c>
      <c r="I24" s="2"/>
    </row>
    <row r="25" spans="1:9" x14ac:dyDescent="0.25">
      <c r="A25" s="2" t="s">
        <v>8</v>
      </c>
      <c r="B25" s="2">
        <v>0</v>
      </c>
      <c r="C25" s="2">
        <f>C16-($E16*C23)</f>
        <v>20.000000000000004</v>
      </c>
      <c r="D25" s="2">
        <f t="shared" ref="D25:H25" si="14">D16-($E16*D23)</f>
        <v>0</v>
      </c>
      <c r="E25" s="2">
        <f t="shared" si="14"/>
        <v>0</v>
      </c>
      <c r="F25" s="2">
        <f t="shared" si="14"/>
        <v>-1.1428571428571428</v>
      </c>
      <c r="G25" s="2">
        <f t="shared" si="14"/>
        <v>0.2857142857142857</v>
      </c>
      <c r="H25" s="2">
        <f t="shared" si="14"/>
        <v>1</v>
      </c>
      <c r="I25" s="2"/>
    </row>
    <row r="26" spans="1:9" x14ac:dyDescent="0.25">
      <c r="A26" s="18" t="s">
        <v>9</v>
      </c>
      <c r="B26" s="18"/>
      <c r="C26" s="4">
        <f>SUMPRODUCT($B23:$B25,C23:C25)</f>
        <v>3300</v>
      </c>
      <c r="D26" s="3">
        <f>SUMPRODUCT($B23:$B25,D23:D25)</f>
        <v>12</v>
      </c>
      <c r="E26" s="3">
        <f t="shared" ref="E26" si="15">SUMPRODUCT($B23:$B25,E23:E25)</f>
        <v>9</v>
      </c>
      <c r="F26" s="3">
        <f t="shared" ref="F26" si="16">SUMPRODUCT($B23:$B25,F23:F25)</f>
        <v>14.999999999999996</v>
      </c>
      <c r="G26" s="3">
        <f t="shared" ref="G26" si="17">SUMPRODUCT($B23:$B25,G23:G25)</f>
        <v>15</v>
      </c>
      <c r="H26" s="3">
        <f t="shared" ref="H26" si="18">SUMPRODUCT($B23:$B25,H23:H25)</f>
        <v>0</v>
      </c>
    </row>
    <row r="27" spans="1:9" x14ac:dyDescent="0.25">
      <c r="A27" s="18" t="s">
        <v>10</v>
      </c>
      <c r="B27" s="18"/>
      <c r="C27" s="18"/>
      <c r="D27" s="3">
        <f>D21-D26</f>
        <v>0</v>
      </c>
      <c r="E27" s="3">
        <f t="shared" ref="E27" si="19">E21-E26</f>
        <v>0</v>
      </c>
      <c r="F27" s="3">
        <f t="shared" ref="F27" si="20">F21-F26</f>
        <v>-14.999999999999996</v>
      </c>
      <c r="G27" s="3">
        <f t="shared" ref="G27" si="21">G21-G26</f>
        <v>-15</v>
      </c>
      <c r="H27" s="3">
        <f t="shared" ref="H27" si="22">H21-H26</f>
        <v>0</v>
      </c>
    </row>
    <row r="28" spans="1:9" x14ac:dyDescent="0.25">
      <c r="D28" s="1" t="s">
        <v>35</v>
      </c>
      <c r="E28" s="1" t="s">
        <v>36</v>
      </c>
      <c r="F28" s="1" t="s">
        <v>38</v>
      </c>
      <c r="G28" s="1" t="s">
        <v>39</v>
      </c>
      <c r="H28" s="1" t="s">
        <v>37</v>
      </c>
    </row>
    <row r="31" spans="1:9" x14ac:dyDescent="0.25">
      <c r="A31" s="9" t="s">
        <v>15</v>
      </c>
    </row>
    <row r="34" spans="1:9" x14ac:dyDescent="0.25">
      <c r="A34" s="6" t="s">
        <v>42</v>
      </c>
      <c r="B34" s="6"/>
      <c r="C34" s="14" t="s">
        <v>1</v>
      </c>
      <c r="D34" s="14">
        <v>100</v>
      </c>
      <c r="E34" s="14">
        <v>120</v>
      </c>
      <c r="F34" s="14">
        <v>100</v>
      </c>
      <c r="G34" s="14">
        <v>0</v>
      </c>
      <c r="H34" s="14">
        <v>0</v>
      </c>
      <c r="I34" s="19" t="s">
        <v>11</v>
      </c>
    </row>
    <row r="35" spans="1:9" x14ac:dyDescent="0.25">
      <c r="A35" s="4" t="s">
        <v>2</v>
      </c>
      <c r="B35" s="4" t="s">
        <v>3</v>
      </c>
      <c r="C35" s="4" t="s">
        <v>4</v>
      </c>
      <c r="D35" s="4" t="s">
        <v>40</v>
      </c>
      <c r="E35" s="4" t="s">
        <v>41</v>
      </c>
      <c r="F35" s="4" t="s">
        <v>43</v>
      </c>
      <c r="G35" s="4" t="s">
        <v>6</v>
      </c>
      <c r="H35" s="4" t="s">
        <v>7</v>
      </c>
      <c r="I35" s="20"/>
    </row>
    <row r="36" spans="1:9" x14ac:dyDescent="0.25">
      <c r="A36" s="15" t="s">
        <v>40</v>
      </c>
      <c r="B36" s="15">
        <v>100</v>
      </c>
      <c r="C36" s="15">
        <v>15</v>
      </c>
      <c r="D36" s="15">
        <v>1</v>
      </c>
      <c r="E36" s="15">
        <v>0</v>
      </c>
      <c r="F36" s="15">
        <f>-F25</f>
        <v>1.1428571428571428</v>
      </c>
      <c r="G36" s="15">
        <f>-F24</f>
        <v>1.4285714285714286</v>
      </c>
      <c r="H36" s="15">
        <f>-F23</f>
        <v>-3.5714285714285712</v>
      </c>
      <c r="I36" s="15"/>
    </row>
    <row r="37" spans="1:9" x14ac:dyDescent="0.25">
      <c r="A37" s="15" t="s">
        <v>41</v>
      </c>
      <c r="B37" s="15">
        <v>120</v>
      </c>
      <c r="C37" s="15">
        <v>15</v>
      </c>
      <c r="D37" s="15">
        <v>0</v>
      </c>
      <c r="E37" s="15">
        <v>1</v>
      </c>
      <c r="F37" s="15">
        <f>-G25</f>
        <v>-0.2857142857142857</v>
      </c>
      <c r="G37" s="15">
        <f>-G24</f>
        <v>-2.8571428571428572</v>
      </c>
      <c r="H37" s="15">
        <f>-G23</f>
        <v>2.1428571428571428</v>
      </c>
      <c r="I37" s="15"/>
    </row>
    <row r="38" spans="1:9" x14ac:dyDescent="0.25">
      <c r="A38" s="18" t="s">
        <v>9</v>
      </c>
      <c r="B38" s="18"/>
      <c r="C38" s="4">
        <f t="shared" ref="C38:H38" si="23">SUMPRODUCT($B36:$B37,C36:C37)</f>
        <v>3300</v>
      </c>
      <c r="D38" s="14">
        <f t="shared" si="23"/>
        <v>100</v>
      </c>
      <c r="E38" s="14">
        <f t="shared" si="23"/>
        <v>120</v>
      </c>
      <c r="F38" s="14">
        <f t="shared" si="23"/>
        <v>80</v>
      </c>
      <c r="G38" s="14">
        <f t="shared" si="23"/>
        <v>-200.00000000000003</v>
      </c>
      <c r="H38" s="14">
        <f t="shared" si="23"/>
        <v>-100</v>
      </c>
    </row>
    <row r="39" spans="1:9" x14ac:dyDescent="0.25">
      <c r="A39" s="18" t="s">
        <v>10</v>
      </c>
      <c r="B39" s="18"/>
      <c r="C39" s="18"/>
      <c r="D39" s="14">
        <f>D34-D38</f>
        <v>0</v>
      </c>
      <c r="E39" s="14">
        <f>E34-E38</f>
        <v>0</v>
      </c>
      <c r="F39" s="14">
        <f>F34-F38</f>
        <v>20</v>
      </c>
      <c r="G39" s="14">
        <f>G34-G38</f>
        <v>200.00000000000003</v>
      </c>
      <c r="H39" s="14">
        <f>H34-H38</f>
        <v>100</v>
      </c>
    </row>
    <row r="40" spans="1:9" x14ac:dyDescent="0.25">
      <c r="D40" s="1" t="s">
        <v>45</v>
      </c>
      <c r="E40" s="1" t="s">
        <v>45</v>
      </c>
      <c r="F40" s="1" t="s">
        <v>44</v>
      </c>
      <c r="G40" s="1" t="s">
        <v>13</v>
      </c>
      <c r="H40" s="1" t="s">
        <v>14</v>
      </c>
    </row>
  </sheetData>
  <mergeCells count="12">
    <mergeCell ref="I34:I35"/>
    <mergeCell ref="A38:B38"/>
    <mergeCell ref="A39:C39"/>
    <mergeCell ref="A26:B26"/>
    <mergeCell ref="A27:C27"/>
    <mergeCell ref="A18:C18"/>
    <mergeCell ref="I21:I22"/>
    <mergeCell ref="A8:B8"/>
    <mergeCell ref="A9:C9"/>
    <mergeCell ref="I3:I4"/>
    <mergeCell ref="I12:I13"/>
    <mergeCell ref="A17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40C-777F-4D5C-9A94-B528B7856413}">
  <dimension ref="A3:I39"/>
  <sheetViews>
    <sheetView topLeftCell="A13" zoomScale="120" zoomScaleNormal="120" workbookViewId="0">
      <selection activeCell="C40" sqref="C40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40</v>
      </c>
      <c r="E3" s="3">
        <v>50</v>
      </c>
      <c r="F3" s="3">
        <v>0</v>
      </c>
      <c r="G3" s="3">
        <v>0</v>
      </c>
      <c r="H3" s="3">
        <v>0</v>
      </c>
      <c r="I3" s="19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20"/>
    </row>
    <row r="5" spans="1:9" x14ac:dyDescent="0.25">
      <c r="A5" s="2" t="s">
        <v>6</v>
      </c>
      <c r="B5" s="2">
        <v>0</v>
      </c>
      <c r="C5" s="2">
        <v>720</v>
      </c>
      <c r="D5" s="2">
        <v>1</v>
      </c>
      <c r="E5" s="7">
        <v>2</v>
      </c>
      <c r="F5" s="2">
        <v>1</v>
      </c>
      <c r="G5" s="2">
        <v>0</v>
      </c>
      <c r="H5" s="2">
        <v>0</v>
      </c>
      <c r="I5" s="2">
        <f>C5/E5</f>
        <v>360</v>
      </c>
    </row>
    <row r="6" spans="1:9" x14ac:dyDescent="0.25">
      <c r="A6" s="2" t="s">
        <v>7</v>
      </c>
      <c r="B6" s="2">
        <v>0</v>
      </c>
      <c r="C6" s="2">
        <v>1800</v>
      </c>
      <c r="D6" s="2">
        <v>5</v>
      </c>
      <c r="E6" s="2">
        <v>4</v>
      </c>
      <c r="F6" s="2">
        <v>0</v>
      </c>
      <c r="G6" s="2">
        <v>1</v>
      </c>
      <c r="H6" s="2">
        <v>0</v>
      </c>
      <c r="I6" s="2">
        <f>C6/E6</f>
        <v>450</v>
      </c>
    </row>
    <row r="7" spans="1:9" x14ac:dyDescent="0.25">
      <c r="A7" s="2" t="s">
        <v>8</v>
      </c>
      <c r="B7" s="2">
        <v>0</v>
      </c>
      <c r="C7" s="2">
        <v>900</v>
      </c>
      <c r="D7" s="2">
        <v>3</v>
      </c>
      <c r="E7" s="2">
        <v>1</v>
      </c>
      <c r="F7" s="2">
        <v>0</v>
      </c>
      <c r="G7" s="2">
        <v>0</v>
      </c>
      <c r="H7" s="2">
        <v>1</v>
      </c>
      <c r="I7" s="2">
        <f>C7/E7</f>
        <v>900</v>
      </c>
    </row>
    <row r="8" spans="1:9" x14ac:dyDescent="0.25">
      <c r="A8" s="18" t="s">
        <v>9</v>
      </c>
      <c r="B8" s="18"/>
      <c r="C8" s="4">
        <f>SUMPRODUCT($B5:$B7,C5:C7)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0">SUMPRODUCT($B$5:$B$7,F5:F7)</f>
        <v>0</v>
      </c>
      <c r="G8" s="3">
        <f t="shared" si="0"/>
        <v>0</v>
      </c>
      <c r="H8" s="3">
        <f t="shared" si="0"/>
        <v>0</v>
      </c>
      <c r="I8" s="1"/>
    </row>
    <row r="9" spans="1:9" x14ac:dyDescent="0.25">
      <c r="A9" s="18" t="s">
        <v>10</v>
      </c>
      <c r="B9" s="18"/>
      <c r="C9" s="18"/>
      <c r="D9" s="3">
        <f>D3-D8</f>
        <v>40</v>
      </c>
      <c r="E9" s="4">
        <f t="shared" ref="E9:H9" si="1">E3-E8</f>
        <v>50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40</v>
      </c>
      <c r="E12" s="3">
        <v>50</v>
      </c>
      <c r="F12" s="3">
        <v>0</v>
      </c>
      <c r="G12" s="3">
        <v>0</v>
      </c>
      <c r="H12" s="3">
        <v>0</v>
      </c>
      <c r="I12" s="19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20"/>
    </row>
    <row r="14" spans="1:9" x14ac:dyDescent="0.25">
      <c r="A14" s="2" t="s">
        <v>14</v>
      </c>
      <c r="B14" s="2">
        <v>50</v>
      </c>
      <c r="C14" s="2">
        <f>C5/$E$5</f>
        <v>360</v>
      </c>
      <c r="D14" s="2">
        <f t="shared" ref="D14:H14" si="2">D5/$E$5</f>
        <v>0.5</v>
      </c>
      <c r="E14" s="2">
        <f t="shared" si="2"/>
        <v>1</v>
      </c>
      <c r="F14" s="2">
        <f t="shared" si="2"/>
        <v>0.5</v>
      </c>
      <c r="G14" s="2">
        <f t="shared" si="2"/>
        <v>0</v>
      </c>
      <c r="H14" s="2">
        <f t="shared" si="2"/>
        <v>0</v>
      </c>
      <c r="I14" s="2">
        <f>C14/D14</f>
        <v>720</v>
      </c>
    </row>
    <row r="15" spans="1:9" x14ac:dyDescent="0.25">
      <c r="A15" s="2" t="s">
        <v>7</v>
      </c>
      <c r="B15" s="2">
        <v>0</v>
      </c>
      <c r="C15" s="2">
        <f>C6-($E$6*C14)</f>
        <v>360</v>
      </c>
      <c r="D15" s="7">
        <f t="shared" ref="D15:H15" si="3">D6-($E$6*D14)</f>
        <v>3</v>
      </c>
      <c r="E15" s="2">
        <f t="shared" si="3"/>
        <v>0</v>
      </c>
      <c r="F15" s="2">
        <f t="shared" si="3"/>
        <v>-2</v>
      </c>
      <c r="G15" s="2">
        <f t="shared" si="3"/>
        <v>1</v>
      </c>
      <c r="H15" s="2">
        <f t="shared" si="3"/>
        <v>0</v>
      </c>
      <c r="I15" s="2">
        <f t="shared" ref="I15:I16" si="4">C15/D15</f>
        <v>120</v>
      </c>
    </row>
    <row r="16" spans="1:9" x14ac:dyDescent="0.25">
      <c r="A16" s="2" t="s">
        <v>8</v>
      </c>
      <c r="B16" s="2">
        <v>0</v>
      </c>
      <c r="C16" s="2">
        <f>C7-($E$7*C14)</f>
        <v>540</v>
      </c>
      <c r="D16" s="2">
        <f t="shared" ref="D16:H16" si="5">D7-($E$7*D14)</f>
        <v>2.5</v>
      </c>
      <c r="E16" s="2">
        <f t="shared" si="5"/>
        <v>0</v>
      </c>
      <c r="F16" s="2">
        <f t="shared" si="5"/>
        <v>-0.5</v>
      </c>
      <c r="G16" s="2">
        <f t="shared" si="5"/>
        <v>0</v>
      </c>
      <c r="H16" s="2">
        <f t="shared" si="5"/>
        <v>1</v>
      </c>
      <c r="I16" s="2">
        <f t="shared" si="4"/>
        <v>216</v>
      </c>
    </row>
    <row r="17" spans="1:9" x14ac:dyDescent="0.25">
      <c r="A17" s="18" t="s">
        <v>9</v>
      </c>
      <c r="B17" s="18"/>
      <c r="C17" s="4">
        <f>SUMPRODUCT($B14:$B16,C14:C16)</f>
        <v>18000</v>
      </c>
      <c r="D17" s="3">
        <f t="shared" ref="D17:H17" si="6">SUMPRODUCT($B14:$B16,D14:D16)</f>
        <v>25</v>
      </c>
      <c r="E17" s="3">
        <f t="shared" si="6"/>
        <v>50</v>
      </c>
      <c r="F17" s="3">
        <f t="shared" si="6"/>
        <v>25</v>
      </c>
      <c r="G17" s="3">
        <f t="shared" si="6"/>
        <v>0</v>
      </c>
      <c r="H17" s="3">
        <f t="shared" si="6"/>
        <v>0</v>
      </c>
      <c r="I17" s="1"/>
    </row>
    <row r="18" spans="1:9" x14ac:dyDescent="0.25">
      <c r="A18" s="18" t="s">
        <v>10</v>
      </c>
      <c r="B18" s="18"/>
      <c r="C18" s="18"/>
      <c r="D18" s="4">
        <f>D12-D17</f>
        <v>15</v>
      </c>
      <c r="E18" s="3">
        <f t="shared" ref="E18" si="7">E12-E17</f>
        <v>0</v>
      </c>
      <c r="F18" s="3">
        <f t="shared" ref="F18" si="8">F12-F17</f>
        <v>-25</v>
      </c>
      <c r="G18" s="3">
        <f t="shared" ref="G18" si="9">G12-G17</f>
        <v>0</v>
      </c>
      <c r="H18" s="3">
        <f t="shared" ref="H18" si="10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40</v>
      </c>
      <c r="E21" s="3">
        <v>50</v>
      </c>
      <c r="F21" s="3">
        <v>0</v>
      </c>
      <c r="G21" s="3">
        <v>0</v>
      </c>
      <c r="H21" s="3">
        <v>0</v>
      </c>
      <c r="I21" s="19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20"/>
    </row>
    <row r="23" spans="1:9" x14ac:dyDescent="0.25">
      <c r="A23" s="2" t="s">
        <v>14</v>
      </c>
      <c r="B23" s="2">
        <v>50</v>
      </c>
      <c r="C23" s="2">
        <f>C14-($D$14*C24)</f>
        <v>300</v>
      </c>
      <c r="D23" s="2">
        <f t="shared" ref="D23:H23" si="11">D14-($D$14*D24)</f>
        <v>0</v>
      </c>
      <c r="E23" s="2">
        <f t="shared" si="11"/>
        <v>1</v>
      </c>
      <c r="F23" s="2">
        <f t="shared" si="11"/>
        <v>0.83333333333333326</v>
      </c>
      <c r="G23" s="2">
        <f t="shared" si="11"/>
        <v>-0.16666666666666666</v>
      </c>
      <c r="H23" s="2">
        <f t="shared" si="11"/>
        <v>0</v>
      </c>
      <c r="I23" s="2"/>
    </row>
    <row r="24" spans="1:9" x14ac:dyDescent="0.25">
      <c r="A24" s="2" t="s">
        <v>13</v>
      </c>
      <c r="B24" s="2">
        <v>40</v>
      </c>
      <c r="C24" s="2">
        <f>C15/$D$15</f>
        <v>120</v>
      </c>
      <c r="D24" s="2">
        <f t="shared" ref="D24:H24" si="12">D15/$D$15</f>
        <v>1</v>
      </c>
      <c r="E24" s="2">
        <f t="shared" si="12"/>
        <v>0</v>
      </c>
      <c r="F24" s="2">
        <f t="shared" si="12"/>
        <v>-0.66666666666666663</v>
      </c>
      <c r="G24" s="2">
        <f t="shared" si="12"/>
        <v>0.33333333333333331</v>
      </c>
      <c r="H24" s="2">
        <f t="shared" si="12"/>
        <v>0</v>
      </c>
      <c r="I24" s="2"/>
    </row>
    <row r="25" spans="1:9" x14ac:dyDescent="0.25">
      <c r="A25" s="2" t="s">
        <v>8</v>
      </c>
      <c r="B25" s="2">
        <v>0</v>
      </c>
      <c r="C25" s="2">
        <f>C16-($D$16*C24)</f>
        <v>240</v>
      </c>
      <c r="D25" s="2">
        <f t="shared" ref="D25:H25" si="13">D16-($D$16*D24)</f>
        <v>0</v>
      </c>
      <c r="E25" s="2">
        <f t="shared" si="13"/>
        <v>0</v>
      </c>
      <c r="F25" s="2">
        <f t="shared" si="13"/>
        <v>1.1666666666666665</v>
      </c>
      <c r="G25" s="2">
        <f t="shared" si="13"/>
        <v>-0.83333333333333326</v>
      </c>
      <c r="H25" s="2">
        <f t="shared" si="13"/>
        <v>1</v>
      </c>
      <c r="I25" s="2"/>
    </row>
    <row r="26" spans="1:9" x14ac:dyDescent="0.25">
      <c r="A26" s="18" t="s">
        <v>9</v>
      </c>
      <c r="B26" s="18"/>
      <c r="C26" s="4">
        <f>SUMPRODUCT($B23:$B25,C23:C25)</f>
        <v>19800</v>
      </c>
      <c r="D26" s="3">
        <f t="shared" ref="D26" si="14">SUMPRODUCT($B23:$B25,D23:D25)</f>
        <v>40</v>
      </c>
      <c r="E26" s="3">
        <f t="shared" ref="E26" si="15">SUMPRODUCT($B23:$B25,E23:E25)</f>
        <v>50</v>
      </c>
      <c r="F26" s="3">
        <f t="shared" ref="F26" si="16">SUMPRODUCT($B23:$B25,F23:F25)</f>
        <v>15</v>
      </c>
      <c r="G26" s="3">
        <f t="shared" ref="G26" si="17">SUMPRODUCT($B23:$B25,G23:G25)</f>
        <v>5</v>
      </c>
      <c r="H26" s="3">
        <f t="shared" ref="H26" si="18">SUMPRODUCT($B23:$B25,H23:H25)</f>
        <v>0</v>
      </c>
      <c r="I26" s="1"/>
    </row>
    <row r="27" spans="1:9" x14ac:dyDescent="0.25">
      <c r="A27" s="18" t="s">
        <v>10</v>
      </c>
      <c r="B27" s="18"/>
      <c r="C27" s="18"/>
      <c r="D27" s="3">
        <f>D21-D26</f>
        <v>0</v>
      </c>
      <c r="E27" s="3">
        <f t="shared" ref="E27" si="19">E21-E26</f>
        <v>0</v>
      </c>
      <c r="F27" s="3">
        <f t="shared" ref="F27" si="20">F21-F26</f>
        <v>-15</v>
      </c>
      <c r="G27" s="3">
        <f t="shared" ref="G27" si="21">G21-G26</f>
        <v>-5</v>
      </c>
      <c r="H27" s="3">
        <f t="shared" ref="H27" si="22">H21-H26</f>
        <v>0</v>
      </c>
      <c r="I27" s="1"/>
    </row>
    <row r="30" spans="1:9" x14ac:dyDescent="0.25">
      <c r="A30" t="s">
        <v>18</v>
      </c>
    </row>
    <row r="33" spans="1:9" x14ac:dyDescent="0.25">
      <c r="A33" s="6" t="s">
        <v>42</v>
      </c>
      <c r="B33" s="6"/>
      <c r="C33" s="14" t="s">
        <v>1</v>
      </c>
      <c r="D33" s="14">
        <v>720</v>
      </c>
      <c r="E33" s="14">
        <v>1800</v>
      </c>
      <c r="F33" s="14">
        <v>900</v>
      </c>
      <c r="G33" s="14">
        <v>0</v>
      </c>
      <c r="H33" s="14">
        <v>0</v>
      </c>
      <c r="I33" s="19" t="s">
        <v>11</v>
      </c>
    </row>
    <row r="34" spans="1:9" x14ac:dyDescent="0.25">
      <c r="A34" s="4" t="s">
        <v>2</v>
      </c>
      <c r="B34" s="4" t="s">
        <v>3</v>
      </c>
      <c r="C34" s="4" t="s">
        <v>4</v>
      </c>
      <c r="D34" s="4" t="s">
        <v>40</v>
      </c>
      <c r="E34" s="4" t="s">
        <v>41</v>
      </c>
      <c r="F34" s="4" t="s">
        <v>43</v>
      </c>
      <c r="G34" s="4" t="s">
        <v>6</v>
      </c>
      <c r="H34" s="4" t="s">
        <v>7</v>
      </c>
      <c r="I34" s="20"/>
    </row>
    <row r="35" spans="1:9" x14ac:dyDescent="0.25">
      <c r="A35" s="15" t="s">
        <v>40</v>
      </c>
      <c r="B35" s="15">
        <v>720</v>
      </c>
      <c r="C35" s="15">
        <v>15</v>
      </c>
      <c r="D35" s="15">
        <v>1</v>
      </c>
      <c r="E35" s="15">
        <v>0</v>
      </c>
      <c r="F35" s="15">
        <f>-F25</f>
        <v>-1.1666666666666665</v>
      </c>
      <c r="G35" s="15">
        <f>-F24</f>
        <v>0.66666666666666663</v>
      </c>
      <c r="H35" s="15">
        <f>-F23</f>
        <v>-0.83333333333333326</v>
      </c>
      <c r="I35" s="15"/>
    </row>
    <row r="36" spans="1:9" x14ac:dyDescent="0.25">
      <c r="A36" s="15" t="s">
        <v>41</v>
      </c>
      <c r="B36" s="15">
        <v>1800</v>
      </c>
      <c r="C36" s="15">
        <v>5</v>
      </c>
      <c r="D36" s="15">
        <f t="shared" ref="D36" si="23">D27/$D$15</f>
        <v>0</v>
      </c>
      <c r="E36" s="15">
        <v>1</v>
      </c>
      <c r="F36" s="15">
        <f>-G25</f>
        <v>0.83333333333333326</v>
      </c>
      <c r="G36" s="15">
        <f>-G24</f>
        <v>-0.33333333333333331</v>
      </c>
      <c r="H36" s="15">
        <f>-G23</f>
        <v>0.16666666666666666</v>
      </c>
      <c r="I36" s="15"/>
    </row>
    <row r="37" spans="1:9" x14ac:dyDescent="0.25">
      <c r="A37" s="18" t="s">
        <v>9</v>
      </c>
      <c r="B37" s="18"/>
      <c r="C37" s="4">
        <f t="shared" ref="C37:H37" si="24">SUMPRODUCT($B35:$B36,C35:C36)</f>
        <v>19800</v>
      </c>
      <c r="D37" s="16">
        <f t="shared" si="24"/>
        <v>720</v>
      </c>
      <c r="E37" s="16">
        <f t="shared" si="24"/>
        <v>1800</v>
      </c>
      <c r="F37" s="16">
        <f t="shared" si="24"/>
        <v>659.99999999999989</v>
      </c>
      <c r="G37" s="16">
        <f t="shared" si="24"/>
        <v>-120</v>
      </c>
      <c r="H37" s="16">
        <f t="shared" si="24"/>
        <v>-300</v>
      </c>
      <c r="I37" s="1"/>
    </row>
    <row r="38" spans="1:9" x14ac:dyDescent="0.25">
      <c r="A38" s="18" t="s">
        <v>10</v>
      </c>
      <c r="B38" s="18"/>
      <c r="C38" s="18"/>
      <c r="D38" s="14">
        <f>D33-D37</f>
        <v>0</v>
      </c>
      <c r="E38" s="14">
        <f>E33-E37</f>
        <v>0</v>
      </c>
      <c r="F38" s="14">
        <f>F33-F37</f>
        <v>240.00000000000011</v>
      </c>
      <c r="G38" s="14">
        <f>G33-G37</f>
        <v>120</v>
      </c>
      <c r="H38" s="14">
        <f>H33-H37</f>
        <v>300</v>
      </c>
      <c r="I38" s="1"/>
    </row>
    <row r="39" spans="1:9" x14ac:dyDescent="0.25">
      <c r="D39" s="1" t="s">
        <v>45</v>
      </c>
      <c r="E39" s="1" t="s">
        <v>45</v>
      </c>
      <c r="F39" s="1" t="s">
        <v>44</v>
      </c>
      <c r="G39" s="1" t="s">
        <v>13</v>
      </c>
      <c r="H39" s="1" t="s">
        <v>14</v>
      </c>
    </row>
  </sheetData>
  <mergeCells count="12">
    <mergeCell ref="I33:I34"/>
    <mergeCell ref="A37:B37"/>
    <mergeCell ref="A38:C38"/>
    <mergeCell ref="I21:I22"/>
    <mergeCell ref="A26:B26"/>
    <mergeCell ref="A27:C27"/>
    <mergeCell ref="A18:C18"/>
    <mergeCell ref="I3:I4"/>
    <mergeCell ref="A8:B8"/>
    <mergeCell ref="A9:C9"/>
    <mergeCell ref="I12:I13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0899-685B-4FDE-A77E-817489045368}">
  <dimension ref="A3:I39"/>
  <sheetViews>
    <sheetView zoomScale="120" zoomScaleNormal="120" workbookViewId="0">
      <selection activeCell="F41" sqref="F41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</v>
      </c>
      <c r="E3" s="3">
        <v>3</v>
      </c>
      <c r="F3" s="3">
        <v>0</v>
      </c>
      <c r="G3" s="3">
        <v>0</v>
      </c>
      <c r="H3" s="3">
        <v>0</v>
      </c>
      <c r="I3" s="19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20"/>
    </row>
    <row r="5" spans="1:9" x14ac:dyDescent="0.25">
      <c r="A5" s="2" t="s">
        <v>6</v>
      </c>
      <c r="B5" s="2">
        <v>0</v>
      </c>
      <c r="C5" s="2">
        <v>48000</v>
      </c>
      <c r="D5" s="2">
        <v>3</v>
      </c>
      <c r="E5" s="2">
        <v>8</v>
      </c>
      <c r="F5" s="2">
        <v>1</v>
      </c>
      <c r="G5" s="2">
        <v>0</v>
      </c>
      <c r="H5" s="2">
        <v>0</v>
      </c>
      <c r="I5" s="2">
        <f>C5/D5</f>
        <v>16000</v>
      </c>
    </row>
    <row r="6" spans="1:9" x14ac:dyDescent="0.25">
      <c r="A6" s="2" t="s">
        <v>7</v>
      </c>
      <c r="B6" s="2">
        <v>0</v>
      </c>
      <c r="C6" s="2">
        <v>42000</v>
      </c>
      <c r="D6" s="7">
        <v>12</v>
      </c>
      <c r="E6" s="2">
        <v>6</v>
      </c>
      <c r="F6" s="2">
        <v>0</v>
      </c>
      <c r="G6" s="2">
        <v>1</v>
      </c>
      <c r="H6" s="2">
        <v>0</v>
      </c>
      <c r="I6" s="2">
        <f t="shared" ref="I6:I7" si="0">C6/D6</f>
        <v>3500</v>
      </c>
    </row>
    <row r="7" spans="1:9" x14ac:dyDescent="0.25">
      <c r="A7" s="2" t="s">
        <v>8</v>
      </c>
      <c r="B7" s="2">
        <v>0</v>
      </c>
      <c r="C7" s="2">
        <v>36000</v>
      </c>
      <c r="D7" s="2">
        <v>9</v>
      </c>
      <c r="E7" s="2">
        <v>9</v>
      </c>
      <c r="F7" s="2">
        <v>0</v>
      </c>
      <c r="G7" s="2">
        <v>0</v>
      </c>
      <c r="H7" s="2">
        <v>1</v>
      </c>
      <c r="I7" s="2">
        <f t="shared" si="0"/>
        <v>4000</v>
      </c>
    </row>
    <row r="8" spans="1:9" x14ac:dyDescent="0.25">
      <c r="A8" s="18" t="s">
        <v>9</v>
      </c>
      <c r="B8" s="18"/>
      <c r="C8" s="4">
        <f>SUMPRODUCT($B5:$B7,C5:C7)</f>
        <v>0</v>
      </c>
      <c r="D8" s="4">
        <f t="shared" ref="D8:H8" si="1">SUMPRODUCT($B5:$B7,D5:D7)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1"/>
    </row>
    <row r="9" spans="1:9" x14ac:dyDescent="0.25">
      <c r="A9" s="18" t="s">
        <v>10</v>
      </c>
      <c r="B9" s="18"/>
      <c r="C9" s="18"/>
      <c r="D9" s="4">
        <f>D3-D8</f>
        <v>4</v>
      </c>
      <c r="E9" s="3">
        <f t="shared" ref="E9:H9" si="2">E3-E8</f>
        <v>3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</v>
      </c>
      <c r="E12" s="3">
        <v>3</v>
      </c>
      <c r="F12" s="3">
        <v>0</v>
      </c>
      <c r="G12" s="3">
        <v>0</v>
      </c>
      <c r="H12" s="3">
        <v>0</v>
      </c>
      <c r="I12" s="19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20"/>
    </row>
    <row r="14" spans="1:9" x14ac:dyDescent="0.25">
      <c r="A14" s="2" t="s">
        <v>6</v>
      </c>
      <c r="B14" s="2">
        <v>0</v>
      </c>
      <c r="C14" s="2">
        <f>C5-($D5*C15)</f>
        <v>37500</v>
      </c>
      <c r="D14" s="2">
        <f t="shared" ref="D14:H14" si="3">D5-($D5*D15)</f>
        <v>0</v>
      </c>
      <c r="E14" s="2">
        <f t="shared" si="3"/>
        <v>6.5</v>
      </c>
      <c r="F14" s="2">
        <f t="shared" si="3"/>
        <v>1</v>
      </c>
      <c r="G14" s="2">
        <f t="shared" si="3"/>
        <v>-0.25</v>
      </c>
      <c r="H14" s="2">
        <f t="shared" si="3"/>
        <v>0</v>
      </c>
      <c r="I14" s="2">
        <f>C14/E14</f>
        <v>5769.2307692307695</v>
      </c>
    </row>
    <row r="15" spans="1:9" x14ac:dyDescent="0.25">
      <c r="A15" s="2" t="s">
        <v>13</v>
      </c>
      <c r="B15" s="2">
        <v>4</v>
      </c>
      <c r="C15" s="2">
        <f>C6/$D$6</f>
        <v>3500</v>
      </c>
      <c r="D15" s="2">
        <f t="shared" ref="D15:H15" si="4">D6/$D$6</f>
        <v>1</v>
      </c>
      <c r="E15" s="2">
        <f t="shared" si="4"/>
        <v>0.5</v>
      </c>
      <c r="F15" s="2">
        <f t="shared" si="4"/>
        <v>0</v>
      </c>
      <c r="G15" s="2">
        <f t="shared" si="4"/>
        <v>8.3333333333333329E-2</v>
      </c>
      <c r="H15" s="2">
        <f t="shared" si="4"/>
        <v>0</v>
      </c>
      <c r="I15" s="2">
        <f t="shared" ref="I15:I16" si="5">C15/E15</f>
        <v>7000</v>
      </c>
    </row>
    <row r="16" spans="1:9" x14ac:dyDescent="0.25">
      <c r="A16" s="2" t="s">
        <v>8</v>
      </c>
      <c r="B16" s="2">
        <v>0</v>
      </c>
      <c r="C16" s="2">
        <f>C7-($D$7*C15)</f>
        <v>4500</v>
      </c>
      <c r="D16" s="2">
        <f t="shared" ref="D16:H16" si="6">D7-($D$7*D15)</f>
        <v>0</v>
      </c>
      <c r="E16" s="7">
        <f t="shared" si="6"/>
        <v>4.5</v>
      </c>
      <c r="F16" s="2">
        <f t="shared" si="6"/>
        <v>0</v>
      </c>
      <c r="G16" s="2">
        <f t="shared" si="6"/>
        <v>-0.75</v>
      </c>
      <c r="H16" s="2">
        <f t="shared" si="6"/>
        <v>1</v>
      </c>
      <c r="I16" s="2">
        <f t="shared" si="5"/>
        <v>1000</v>
      </c>
    </row>
    <row r="17" spans="1:9" x14ac:dyDescent="0.25">
      <c r="A17" s="18" t="s">
        <v>9</v>
      </c>
      <c r="B17" s="18"/>
      <c r="C17" s="4">
        <f>SUMPRODUCT($B14:$B16,C14:C16)</f>
        <v>14000</v>
      </c>
      <c r="D17" s="3">
        <f t="shared" ref="D17:H17" si="7">SUMPRODUCT($B14:$B16,D14:D16)</f>
        <v>4</v>
      </c>
      <c r="E17" s="3">
        <f t="shared" si="7"/>
        <v>2</v>
      </c>
      <c r="F17" s="3">
        <f t="shared" si="7"/>
        <v>0</v>
      </c>
      <c r="G17" s="3">
        <f t="shared" si="7"/>
        <v>0.33333333333333331</v>
      </c>
      <c r="H17" s="3">
        <f t="shared" si="7"/>
        <v>0</v>
      </c>
      <c r="I17" s="1"/>
    </row>
    <row r="18" spans="1:9" x14ac:dyDescent="0.25">
      <c r="A18" s="18" t="s">
        <v>10</v>
      </c>
      <c r="B18" s="18"/>
      <c r="C18" s="18"/>
      <c r="D18" s="3">
        <f>D12-D17</f>
        <v>0</v>
      </c>
      <c r="E18" s="4">
        <f t="shared" ref="E18" si="8">E12-E17</f>
        <v>1</v>
      </c>
      <c r="F18" s="3">
        <f t="shared" ref="F18" si="9">F12-F17</f>
        <v>0</v>
      </c>
      <c r="G18" s="3">
        <f t="shared" ref="G18" si="10">G12-G17</f>
        <v>-0.33333333333333331</v>
      </c>
      <c r="H18" s="3">
        <f t="shared" ref="H18" si="11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</v>
      </c>
      <c r="E21" s="3">
        <v>3</v>
      </c>
      <c r="F21" s="3">
        <v>0</v>
      </c>
      <c r="G21" s="3">
        <v>0</v>
      </c>
      <c r="H21" s="3">
        <v>0</v>
      </c>
      <c r="I21" s="19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20"/>
    </row>
    <row r="23" spans="1:9" x14ac:dyDescent="0.25">
      <c r="A23" s="2" t="s">
        <v>6</v>
      </c>
      <c r="B23" s="2">
        <v>0</v>
      </c>
      <c r="C23" s="2">
        <f>C14-($E$14*C25)</f>
        <v>31000</v>
      </c>
      <c r="D23" s="2">
        <f t="shared" ref="D23:H23" si="12">D14-($E$14*D25)</f>
        <v>0</v>
      </c>
      <c r="E23" s="2">
        <f t="shared" si="12"/>
        <v>0</v>
      </c>
      <c r="F23" s="2">
        <f t="shared" si="12"/>
        <v>1</v>
      </c>
      <c r="G23" s="2">
        <f t="shared" si="12"/>
        <v>0.83333333333333326</v>
      </c>
      <c r="H23" s="2">
        <f t="shared" si="12"/>
        <v>-1.4444444444444444</v>
      </c>
      <c r="I23" s="2"/>
    </row>
    <row r="24" spans="1:9" x14ac:dyDescent="0.25">
      <c r="A24" s="2" t="s">
        <v>13</v>
      </c>
      <c r="B24" s="2">
        <v>4</v>
      </c>
      <c r="C24" s="2">
        <f>C15-($E$15*C25)</f>
        <v>3000</v>
      </c>
      <c r="D24" s="2">
        <f t="shared" ref="D24:H24" si="13">D15-($E$15*D25)</f>
        <v>1</v>
      </c>
      <c r="E24" s="2">
        <f t="shared" si="13"/>
        <v>0</v>
      </c>
      <c r="F24" s="2">
        <f t="shared" si="13"/>
        <v>0</v>
      </c>
      <c r="G24" s="2">
        <f t="shared" si="13"/>
        <v>0.16666666666666666</v>
      </c>
      <c r="H24" s="2">
        <f t="shared" si="13"/>
        <v>-0.1111111111111111</v>
      </c>
      <c r="I24" s="2"/>
    </row>
    <row r="25" spans="1:9" x14ac:dyDescent="0.25">
      <c r="A25" s="2" t="s">
        <v>14</v>
      </c>
      <c r="B25" s="2">
        <v>3</v>
      </c>
      <c r="C25" s="2">
        <f>C16/$E$16</f>
        <v>1000</v>
      </c>
      <c r="D25" s="2">
        <f t="shared" ref="D25:H25" si="14">D16/$E$16</f>
        <v>0</v>
      </c>
      <c r="E25" s="2">
        <f t="shared" si="14"/>
        <v>1</v>
      </c>
      <c r="F25" s="2">
        <f t="shared" si="14"/>
        <v>0</v>
      </c>
      <c r="G25" s="2">
        <f t="shared" si="14"/>
        <v>-0.16666666666666666</v>
      </c>
      <c r="H25" s="2">
        <f t="shared" si="14"/>
        <v>0.22222222222222221</v>
      </c>
      <c r="I25" s="2"/>
    </row>
    <row r="26" spans="1:9" x14ac:dyDescent="0.25">
      <c r="A26" s="18" t="s">
        <v>9</v>
      </c>
      <c r="B26" s="18"/>
      <c r="C26" s="4">
        <f>SUMPRODUCT($B23:$B25,C23:C25)</f>
        <v>15000</v>
      </c>
      <c r="D26" s="3">
        <f t="shared" ref="D26" si="15">SUMPRODUCT($B23:$B25,D23:D25)</f>
        <v>4</v>
      </c>
      <c r="E26" s="3">
        <f t="shared" ref="E26" si="16">SUMPRODUCT($B23:$B25,E23:E25)</f>
        <v>3</v>
      </c>
      <c r="F26" s="3">
        <f t="shared" ref="F26" si="17">SUMPRODUCT($B23:$B25,F23:F25)</f>
        <v>0</v>
      </c>
      <c r="G26" s="3">
        <f t="shared" ref="G26" si="18">SUMPRODUCT($B23:$B25,G23:G25)</f>
        <v>0.16666666666666663</v>
      </c>
      <c r="H26" s="3">
        <f t="shared" ref="H26" si="19">SUMPRODUCT($B23:$B25,H23:H25)</f>
        <v>0.22222222222222221</v>
      </c>
      <c r="I26" s="1"/>
    </row>
    <row r="27" spans="1:9" x14ac:dyDescent="0.25">
      <c r="A27" s="18" t="s">
        <v>10</v>
      </c>
      <c r="B27" s="18"/>
      <c r="C27" s="18"/>
      <c r="D27" s="3">
        <f>D21-D26</f>
        <v>0</v>
      </c>
      <c r="E27" s="3">
        <f t="shared" ref="E27" si="20">E21-E26</f>
        <v>0</v>
      </c>
      <c r="F27" s="3">
        <f t="shared" ref="F27" si="21">F21-F26</f>
        <v>0</v>
      </c>
      <c r="G27" s="3">
        <f t="shared" ref="G27" si="22">G21-G26</f>
        <v>-0.16666666666666663</v>
      </c>
      <c r="H27" s="3">
        <f t="shared" ref="H27" si="23">H21-H26</f>
        <v>-0.22222222222222221</v>
      </c>
      <c r="I27" s="1"/>
    </row>
    <row r="30" spans="1:9" x14ac:dyDescent="0.25">
      <c r="A30" t="s">
        <v>17</v>
      </c>
    </row>
    <row r="33" spans="1:9" x14ac:dyDescent="0.25">
      <c r="A33" s="6" t="s">
        <v>42</v>
      </c>
      <c r="B33" s="6"/>
      <c r="C33" s="14" t="s">
        <v>1</v>
      </c>
      <c r="D33" s="14">
        <v>48000</v>
      </c>
      <c r="E33" s="14">
        <v>42000</v>
      </c>
      <c r="F33" s="14">
        <v>36000</v>
      </c>
      <c r="G33" s="14">
        <v>0</v>
      </c>
      <c r="H33" s="14">
        <v>0</v>
      </c>
      <c r="I33" s="19" t="s">
        <v>11</v>
      </c>
    </row>
    <row r="34" spans="1:9" x14ac:dyDescent="0.25">
      <c r="A34" s="4" t="s">
        <v>2</v>
      </c>
      <c r="B34" s="4" t="s">
        <v>3</v>
      </c>
      <c r="C34" s="4" t="s">
        <v>4</v>
      </c>
      <c r="D34" s="4" t="s">
        <v>40</v>
      </c>
      <c r="E34" s="4" t="s">
        <v>41</v>
      </c>
      <c r="F34" s="4" t="s">
        <v>43</v>
      </c>
      <c r="G34" s="4" t="s">
        <v>7</v>
      </c>
      <c r="H34" s="4" t="s">
        <v>8</v>
      </c>
      <c r="I34" s="20"/>
    </row>
    <row r="35" spans="1:9" x14ac:dyDescent="0.25">
      <c r="A35" s="15" t="s">
        <v>41</v>
      </c>
      <c r="B35" s="15">
        <v>42000</v>
      </c>
      <c r="C35" s="15">
        <f>G26</f>
        <v>0.16666666666666663</v>
      </c>
      <c r="D35" s="15">
        <f>-G23</f>
        <v>-0.83333333333333326</v>
      </c>
      <c r="E35" s="15">
        <v>1</v>
      </c>
      <c r="F35" s="15">
        <v>0</v>
      </c>
      <c r="G35" s="15">
        <f>-G25</f>
        <v>0.16666666666666666</v>
      </c>
      <c r="H35" s="15">
        <f>-G24</f>
        <v>-0.16666666666666666</v>
      </c>
      <c r="I35" s="15"/>
    </row>
    <row r="36" spans="1:9" x14ac:dyDescent="0.25">
      <c r="A36" s="15" t="s">
        <v>43</v>
      </c>
      <c r="B36" s="15">
        <v>36000</v>
      </c>
      <c r="C36" s="15">
        <f>H26</f>
        <v>0.22222222222222221</v>
      </c>
      <c r="D36" s="15">
        <f>-H23</f>
        <v>1.4444444444444444</v>
      </c>
      <c r="E36" s="15">
        <v>0</v>
      </c>
      <c r="F36" s="15">
        <v>1</v>
      </c>
      <c r="G36" s="15">
        <f>-H25</f>
        <v>-0.22222222222222221</v>
      </c>
      <c r="H36" s="15">
        <f>-H24</f>
        <v>0.1111111111111111</v>
      </c>
      <c r="I36" s="15"/>
    </row>
    <row r="37" spans="1:9" x14ac:dyDescent="0.25">
      <c r="A37" s="18" t="s">
        <v>9</v>
      </c>
      <c r="B37" s="18"/>
      <c r="C37" s="4">
        <f t="shared" ref="C37:H37" si="24">SUMPRODUCT($B35:$B36,C35:C36)</f>
        <v>14999.999999999998</v>
      </c>
      <c r="D37" s="14">
        <f t="shared" si="24"/>
        <v>17000</v>
      </c>
      <c r="E37" s="14">
        <f t="shared" si="24"/>
        <v>42000</v>
      </c>
      <c r="F37" s="14">
        <f t="shared" si="24"/>
        <v>36000</v>
      </c>
      <c r="G37" s="14">
        <f t="shared" si="24"/>
        <v>-1000</v>
      </c>
      <c r="H37" s="14">
        <f t="shared" si="24"/>
        <v>-3000</v>
      </c>
      <c r="I37" s="1"/>
    </row>
    <row r="38" spans="1:9" x14ac:dyDescent="0.25">
      <c r="A38" s="18" t="s">
        <v>10</v>
      </c>
      <c r="B38" s="18"/>
      <c r="C38" s="18"/>
      <c r="D38" s="14">
        <f>D33-D37</f>
        <v>31000</v>
      </c>
      <c r="E38" s="14">
        <f>E33-E37</f>
        <v>0</v>
      </c>
      <c r="F38" s="14">
        <f>F33-F37</f>
        <v>0</v>
      </c>
      <c r="G38" s="14">
        <f>G33-G37</f>
        <v>1000</v>
      </c>
      <c r="H38" s="14">
        <f>H33-H37</f>
        <v>3000</v>
      </c>
      <c r="I38" s="1"/>
    </row>
    <row r="39" spans="1:9" x14ac:dyDescent="0.25">
      <c r="D39" s="1" t="s">
        <v>44</v>
      </c>
      <c r="E39" s="1" t="s">
        <v>46</v>
      </c>
      <c r="F39" s="1" t="s">
        <v>45</v>
      </c>
      <c r="G39" s="1" t="s">
        <v>13</v>
      </c>
      <c r="H39" s="1" t="s">
        <v>14</v>
      </c>
    </row>
  </sheetData>
  <mergeCells count="12">
    <mergeCell ref="I33:I34"/>
    <mergeCell ref="A37:B37"/>
    <mergeCell ref="A38:C38"/>
    <mergeCell ref="I21:I22"/>
    <mergeCell ref="A26:B26"/>
    <mergeCell ref="A27:C27"/>
    <mergeCell ref="A18:C18"/>
    <mergeCell ref="I3:I4"/>
    <mergeCell ref="A8:B8"/>
    <mergeCell ref="A9:C9"/>
    <mergeCell ref="I12:I13"/>
    <mergeCell ref="A17:B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68D8-EA0F-4F11-8D5F-973E50DB4C7E}">
  <dimension ref="A3:J31"/>
  <sheetViews>
    <sheetView topLeftCell="A7" zoomScale="120" zoomScaleNormal="120" workbookViewId="0">
      <selection activeCell="F24" sqref="F24"/>
    </sheetView>
  </sheetViews>
  <sheetFormatPr defaultRowHeight="15" x14ac:dyDescent="0.25"/>
  <sheetData>
    <row r="3" spans="1:10" x14ac:dyDescent="0.25">
      <c r="A3" s="6" t="s">
        <v>0</v>
      </c>
      <c r="B3" s="6"/>
      <c r="C3" s="5" t="s">
        <v>1</v>
      </c>
      <c r="D3" s="5">
        <f>105.41*10</f>
        <v>1054.0999999999999</v>
      </c>
      <c r="E3" s="5">
        <f>119.6*6</f>
        <v>717.59999999999991</v>
      </c>
      <c r="F3" s="11">
        <v>0</v>
      </c>
      <c r="G3" s="5">
        <v>0</v>
      </c>
      <c r="H3" s="5">
        <v>0</v>
      </c>
      <c r="I3" s="5">
        <v>0</v>
      </c>
      <c r="J3" s="19" t="s">
        <v>11</v>
      </c>
    </row>
    <row r="4" spans="1:10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4" t="s">
        <v>50</v>
      </c>
      <c r="J4" s="20"/>
    </row>
    <row r="5" spans="1:10" x14ac:dyDescent="0.25">
      <c r="A5" s="10" t="s">
        <v>6</v>
      </c>
      <c r="B5" s="10">
        <v>0</v>
      </c>
      <c r="C5" s="10">
        <v>70</v>
      </c>
      <c r="D5" s="10">
        <v>1</v>
      </c>
      <c r="E5" s="10">
        <v>1</v>
      </c>
      <c r="F5" s="10">
        <v>1</v>
      </c>
      <c r="G5" s="10">
        <v>0</v>
      </c>
      <c r="H5" s="10">
        <v>0</v>
      </c>
      <c r="I5" s="10">
        <v>0</v>
      </c>
      <c r="J5" s="10">
        <f>C5/D5</f>
        <v>70</v>
      </c>
    </row>
    <row r="6" spans="1:10" x14ac:dyDescent="0.25">
      <c r="A6" s="17" t="s">
        <v>7</v>
      </c>
      <c r="B6" s="8">
        <v>0</v>
      </c>
      <c r="C6" s="8">
        <v>7500</v>
      </c>
      <c r="D6" s="8">
        <v>110</v>
      </c>
      <c r="E6" s="10">
        <v>95</v>
      </c>
      <c r="F6" s="10">
        <v>0</v>
      </c>
      <c r="G6" s="8">
        <v>1</v>
      </c>
      <c r="H6" s="8">
        <v>0</v>
      </c>
      <c r="I6" s="8">
        <v>0</v>
      </c>
      <c r="J6" s="10">
        <f t="shared" ref="J6:J8" si="0">C6/D6</f>
        <v>68.181818181818187</v>
      </c>
    </row>
    <row r="7" spans="1:10" x14ac:dyDescent="0.25">
      <c r="A7" s="17" t="s">
        <v>8</v>
      </c>
      <c r="B7" s="8">
        <v>0</v>
      </c>
      <c r="C7" s="8">
        <v>57900</v>
      </c>
      <c r="D7" s="7">
        <v>900</v>
      </c>
      <c r="E7" s="8">
        <v>650</v>
      </c>
      <c r="F7" s="10">
        <v>0</v>
      </c>
      <c r="G7" s="8">
        <v>0</v>
      </c>
      <c r="H7" s="8">
        <v>1</v>
      </c>
      <c r="I7" s="8">
        <v>0</v>
      </c>
      <c r="J7" s="10">
        <f t="shared" si="0"/>
        <v>64.333333333333329</v>
      </c>
    </row>
    <row r="8" spans="1:10" x14ac:dyDescent="0.25">
      <c r="A8" s="17" t="s">
        <v>50</v>
      </c>
      <c r="B8" s="8">
        <v>0</v>
      </c>
      <c r="C8" s="8">
        <v>115200</v>
      </c>
      <c r="D8" s="8">
        <v>1200</v>
      </c>
      <c r="E8" s="8">
        <v>850</v>
      </c>
      <c r="F8" s="10">
        <v>0</v>
      </c>
      <c r="G8" s="8">
        <v>0</v>
      </c>
      <c r="H8" s="8">
        <v>0</v>
      </c>
      <c r="I8" s="8">
        <v>1</v>
      </c>
      <c r="J8" s="10">
        <f t="shared" si="0"/>
        <v>96</v>
      </c>
    </row>
    <row r="9" spans="1:10" x14ac:dyDescent="0.25">
      <c r="A9" s="18" t="s">
        <v>9</v>
      </c>
      <c r="B9" s="18"/>
      <c r="C9" s="4">
        <f>SUMPRODUCT($B5:$B8,C5:C8)</f>
        <v>0</v>
      </c>
      <c r="D9" s="11">
        <f t="shared" ref="D9:I9" si="1">SUMPRODUCT($B5:$B8,D5:D8)</f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"/>
    </row>
    <row r="10" spans="1:10" x14ac:dyDescent="0.25">
      <c r="A10" s="18" t="s">
        <v>10</v>
      </c>
      <c r="B10" s="18"/>
      <c r="C10" s="18"/>
      <c r="D10" s="4">
        <f>D3-D9</f>
        <v>1054.0999999999999</v>
      </c>
      <c r="E10" s="11">
        <f t="shared" ref="E10:I10" si="2">E3-E9</f>
        <v>717.59999999999991</v>
      </c>
      <c r="F10" s="11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1"/>
    </row>
    <row r="13" spans="1:10" x14ac:dyDescent="0.25">
      <c r="A13" s="6" t="s">
        <v>12</v>
      </c>
      <c r="B13" s="6"/>
      <c r="C13" s="11" t="s">
        <v>1</v>
      </c>
      <c r="D13" s="11">
        <f>105.41*10</f>
        <v>1054.0999999999999</v>
      </c>
      <c r="E13" s="11">
        <f>119.6*6</f>
        <v>717.59999999999991</v>
      </c>
      <c r="F13" s="11">
        <v>0</v>
      </c>
      <c r="G13" s="11">
        <v>0</v>
      </c>
      <c r="H13" s="11">
        <v>0</v>
      </c>
      <c r="I13" s="11">
        <v>0</v>
      </c>
      <c r="J13" s="19" t="s">
        <v>11</v>
      </c>
    </row>
    <row r="14" spans="1:10" x14ac:dyDescent="0.25">
      <c r="A14" s="4" t="s">
        <v>2</v>
      </c>
      <c r="B14" s="4" t="s">
        <v>3</v>
      </c>
      <c r="C14" s="4" t="s">
        <v>4</v>
      </c>
      <c r="D14" s="4" t="s">
        <v>13</v>
      </c>
      <c r="E14" s="4" t="s">
        <v>14</v>
      </c>
      <c r="F14" s="4" t="s">
        <v>6</v>
      </c>
      <c r="G14" s="4" t="s">
        <v>7</v>
      </c>
      <c r="H14" s="4" t="s">
        <v>8</v>
      </c>
      <c r="I14" s="4" t="s">
        <v>50</v>
      </c>
      <c r="J14" s="20"/>
    </row>
    <row r="15" spans="1:10" x14ac:dyDescent="0.25">
      <c r="A15" s="10" t="s">
        <v>6</v>
      </c>
      <c r="B15" s="10">
        <v>0</v>
      </c>
      <c r="C15" s="10">
        <f>C5-(C17*$D$5)</f>
        <v>5.6666666666666714</v>
      </c>
      <c r="D15" s="10">
        <f t="shared" ref="D15:I15" si="3">D5-(D17*$D$5)</f>
        <v>0</v>
      </c>
      <c r="E15" s="10">
        <f t="shared" si="3"/>
        <v>0.27777777777777779</v>
      </c>
      <c r="F15" s="10">
        <f t="shared" si="3"/>
        <v>1</v>
      </c>
      <c r="G15" s="10">
        <f t="shared" si="3"/>
        <v>0</v>
      </c>
      <c r="H15" s="10">
        <f t="shared" si="3"/>
        <v>-1.1111111111111111E-3</v>
      </c>
      <c r="I15" s="10">
        <f t="shared" si="3"/>
        <v>0</v>
      </c>
      <c r="J15" s="10"/>
    </row>
    <row r="16" spans="1:10" x14ac:dyDescent="0.25">
      <c r="A16" s="10" t="s">
        <v>7</v>
      </c>
      <c r="B16" s="10">
        <v>0</v>
      </c>
      <c r="C16" s="10">
        <f>C6-(C17*$D$6)</f>
        <v>423.33333333333394</v>
      </c>
      <c r="D16" s="10">
        <f t="shared" ref="D16:I16" si="4">D6-(D17*$D$6)</f>
        <v>0</v>
      </c>
      <c r="E16" s="10">
        <f t="shared" si="4"/>
        <v>15.555555555555557</v>
      </c>
      <c r="F16" s="10">
        <f t="shared" si="4"/>
        <v>0</v>
      </c>
      <c r="G16" s="10">
        <f t="shared" si="4"/>
        <v>1</v>
      </c>
      <c r="H16" s="10">
        <f t="shared" si="4"/>
        <v>-0.12222222222222222</v>
      </c>
      <c r="I16" s="10">
        <f t="shared" si="4"/>
        <v>0</v>
      </c>
      <c r="J16" s="10"/>
    </row>
    <row r="17" spans="1:10" x14ac:dyDescent="0.25">
      <c r="A17" s="10" t="s">
        <v>13</v>
      </c>
      <c r="B17" s="10">
        <f>105.41*10</f>
        <v>1054.0999999999999</v>
      </c>
      <c r="C17" s="10">
        <f>C7/$D$7</f>
        <v>64.333333333333329</v>
      </c>
      <c r="D17" s="10">
        <f t="shared" ref="D17:I17" si="5">D7/$D$7</f>
        <v>1</v>
      </c>
      <c r="E17" s="10">
        <f t="shared" si="5"/>
        <v>0.72222222222222221</v>
      </c>
      <c r="F17" s="10">
        <f t="shared" si="5"/>
        <v>0</v>
      </c>
      <c r="G17" s="10">
        <f t="shared" si="5"/>
        <v>0</v>
      </c>
      <c r="H17" s="10">
        <f t="shared" si="5"/>
        <v>1.1111111111111111E-3</v>
      </c>
      <c r="I17" s="10">
        <f t="shared" si="5"/>
        <v>0</v>
      </c>
      <c r="J17" s="10"/>
    </row>
    <row r="18" spans="1:10" x14ac:dyDescent="0.25">
      <c r="A18" s="10" t="s">
        <v>50</v>
      </c>
      <c r="B18" s="10">
        <v>0</v>
      </c>
      <c r="C18" s="10">
        <f>C8-(C17*$D$8)</f>
        <v>38000</v>
      </c>
      <c r="D18" s="10">
        <f t="shared" ref="D18:I18" si="6">D8-(D17*$D$8)</f>
        <v>0</v>
      </c>
      <c r="E18" s="10">
        <f t="shared" si="6"/>
        <v>-16.666666666666629</v>
      </c>
      <c r="F18" s="10">
        <f t="shared" si="6"/>
        <v>0</v>
      </c>
      <c r="G18" s="10">
        <f t="shared" si="6"/>
        <v>0</v>
      </c>
      <c r="H18" s="10">
        <f t="shared" si="6"/>
        <v>-1.3333333333333333</v>
      </c>
      <c r="I18" s="10">
        <f t="shared" si="6"/>
        <v>1</v>
      </c>
      <c r="J18" s="10"/>
    </row>
    <row r="19" spans="1:10" x14ac:dyDescent="0.25">
      <c r="A19" s="18" t="s">
        <v>9</v>
      </c>
      <c r="B19" s="18"/>
      <c r="C19" s="4">
        <f t="shared" ref="C19:I19" si="7">SUMPRODUCT($B15:$B18,C15:C18)</f>
        <v>67813.766666666663</v>
      </c>
      <c r="D19" s="11">
        <f t="shared" si="7"/>
        <v>1054.0999999999999</v>
      </c>
      <c r="E19" s="11">
        <f t="shared" si="7"/>
        <v>761.29444444444437</v>
      </c>
      <c r="F19" s="11">
        <f t="shared" si="7"/>
        <v>0</v>
      </c>
      <c r="G19" s="11">
        <f t="shared" si="7"/>
        <v>0</v>
      </c>
      <c r="H19" s="11">
        <f t="shared" si="7"/>
        <v>1.1712222222222222</v>
      </c>
      <c r="I19" s="11">
        <f t="shared" si="7"/>
        <v>0</v>
      </c>
      <c r="J19" s="1"/>
    </row>
    <row r="20" spans="1:10" x14ac:dyDescent="0.25">
      <c r="A20" s="18" t="s">
        <v>10</v>
      </c>
      <c r="B20" s="18"/>
      <c r="C20" s="18"/>
      <c r="D20" s="11">
        <f>D13-D19</f>
        <v>0</v>
      </c>
      <c r="E20" s="11">
        <f t="shared" ref="E20:I20" si="8">E13-E19</f>
        <v>-43.694444444444457</v>
      </c>
      <c r="F20" s="11">
        <f t="shared" si="8"/>
        <v>0</v>
      </c>
      <c r="G20" s="11">
        <f t="shared" si="8"/>
        <v>0</v>
      </c>
      <c r="H20" s="11">
        <f t="shared" si="8"/>
        <v>-1.1712222222222222</v>
      </c>
      <c r="I20" s="11">
        <f t="shared" si="8"/>
        <v>0</v>
      </c>
      <c r="J20" s="1"/>
    </row>
    <row r="21" spans="1:10" x14ac:dyDescent="0.25">
      <c r="H21" t="s">
        <v>43</v>
      </c>
    </row>
    <row r="23" spans="1:10" x14ac:dyDescent="0.25">
      <c r="A23" t="s">
        <v>47</v>
      </c>
    </row>
    <row r="26" spans="1:10" x14ac:dyDescent="0.25">
      <c r="A26" s="6" t="s">
        <v>12</v>
      </c>
      <c r="B26" s="6"/>
      <c r="C26" s="14" t="s">
        <v>1</v>
      </c>
      <c r="D26" s="14">
        <v>70</v>
      </c>
      <c r="E26" s="14">
        <v>7500</v>
      </c>
      <c r="F26" s="14">
        <v>57900</v>
      </c>
      <c r="G26" s="14">
        <v>115200</v>
      </c>
      <c r="H26" s="14">
        <v>0</v>
      </c>
      <c r="I26" s="14">
        <v>0</v>
      </c>
      <c r="J26" s="19" t="s">
        <v>11</v>
      </c>
    </row>
    <row r="27" spans="1:10" x14ac:dyDescent="0.25">
      <c r="A27" s="4" t="s">
        <v>2</v>
      </c>
      <c r="B27" s="4" t="s">
        <v>3</v>
      </c>
      <c r="C27" s="4" t="s">
        <v>4</v>
      </c>
      <c r="D27" s="4" t="s">
        <v>40</v>
      </c>
      <c r="E27" s="4" t="s">
        <v>41</v>
      </c>
      <c r="F27" s="4" t="s">
        <v>43</v>
      </c>
      <c r="G27" s="4" t="s">
        <v>48</v>
      </c>
      <c r="H27" s="4" t="s">
        <v>6</v>
      </c>
      <c r="I27" s="4" t="s">
        <v>7</v>
      </c>
      <c r="J27" s="20"/>
    </row>
    <row r="28" spans="1:10" x14ac:dyDescent="0.25">
      <c r="A28" s="15" t="s">
        <v>43</v>
      </c>
      <c r="B28" s="15">
        <v>57900</v>
      </c>
      <c r="C28" s="15">
        <f>H19</f>
        <v>1.1712222222222222</v>
      </c>
      <c r="D28" s="15">
        <f>-H15</f>
        <v>1.1111111111111111E-3</v>
      </c>
      <c r="E28" s="15">
        <f>-H16</f>
        <v>0.12222222222222222</v>
      </c>
      <c r="F28" s="15">
        <v>1</v>
      </c>
      <c r="G28" s="15">
        <f>-H18</f>
        <v>1.3333333333333333</v>
      </c>
      <c r="H28" s="15">
        <f>-H17</f>
        <v>-1.1111111111111111E-3</v>
      </c>
      <c r="I28" s="15">
        <v>0</v>
      </c>
      <c r="J28" s="15"/>
    </row>
    <row r="29" spans="1:10" x14ac:dyDescent="0.25">
      <c r="A29" s="18" t="s">
        <v>9</v>
      </c>
      <c r="B29" s="18"/>
      <c r="C29" s="4">
        <f t="shared" ref="C29:I29" si="9">SUMPRODUCT($B28:$B28,C28:C28)</f>
        <v>67813.766666666663</v>
      </c>
      <c r="D29" s="14">
        <f t="shared" si="9"/>
        <v>64.333333333333329</v>
      </c>
      <c r="E29" s="14">
        <f t="shared" si="9"/>
        <v>7076.6666666666661</v>
      </c>
      <c r="F29" s="14">
        <f t="shared" si="9"/>
        <v>57900</v>
      </c>
      <c r="G29" s="14">
        <f t="shared" si="9"/>
        <v>77200</v>
      </c>
      <c r="H29" s="14">
        <f t="shared" si="9"/>
        <v>-64.333333333333329</v>
      </c>
      <c r="I29" s="14">
        <f t="shared" si="9"/>
        <v>0</v>
      </c>
      <c r="J29" s="1"/>
    </row>
    <row r="30" spans="1:10" x14ac:dyDescent="0.25">
      <c r="A30" s="18" t="s">
        <v>10</v>
      </c>
      <c r="B30" s="18"/>
      <c r="C30" s="18"/>
      <c r="D30" s="14">
        <f t="shared" ref="D30:I30" si="10">D26-D29</f>
        <v>5.6666666666666714</v>
      </c>
      <c r="E30" s="14">
        <f t="shared" si="10"/>
        <v>423.33333333333394</v>
      </c>
      <c r="F30" s="14">
        <f t="shared" si="10"/>
        <v>0</v>
      </c>
      <c r="G30" s="14">
        <f t="shared" si="10"/>
        <v>38000</v>
      </c>
      <c r="H30" s="14">
        <f t="shared" si="10"/>
        <v>64.333333333333329</v>
      </c>
      <c r="I30" s="14">
        <f t="shared" si="10"/>
        <v>0</v>
      </c>
      <c r="J30" s="1"/>
    </row>
    <row r="31" spans="1:10" x14ac:dyDescent="0.25">
      <c r="D31" t="s">
        <v>44</v>
      </c>
      <c r="E31" t="s">
        <v>44</v>
      </c>
      <c r="F31" t="s">
        <v>45</v>
      </c>
      <c r="G31" t="s">
        <v>44</v>
      </c>
      <c r="H31" t="s">
        <v>13</v>
      </c>
      <c r="I31" t="s">
        <v>14</v>
      </c>
    </row>
  </sheetData>
  <mergeCells count="9">
    <mergeCell ref="A29:B29"/>
    <mergeCell ref="A30:C30"/>
    <mergeCell ref="A20:C20"/>
    <mergeCell ref="A19:B19"/>
    <mergeCell ref="J3:J4"/>
    <mergeCell ref="A9:B9"/>
    <mergeCell ref="A10:C10"/>
    <mergeCell ref="J13:J14"/>
    <mergeCell ref="J26:J2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A2B5-D8DD-4C1F-B173-AAD6115DCC82}">
  <dimension ref="A3:N52"/>
  <sheetViews>
    <sheetView topLeftCell="A28" zoomScale="120" zoomScaleNormal="120" workbookViewId="0">
      <selection activeCell="E48" sqref="E48"/>
    </sheetView>
  </sheetViews>
  <sheetFormatPr defaultRowHeight="15" x14ac:dyDescent="0.25"/>
  <sheetData>
    <row r="3" spans="1:14" x14ac:dyDescent="0.25">
      <c r="A3" s="6" t="s">
        <v>0</v>
      </c>
      <c r="B3" s="6"/>
      <c r="C3" s="11" t="s">
        <v>1</v>
      </c>
      <c r="D3" s="13">
        <v>0</v>
      </c>
      <c r="E3" s="13">
        <v>0</v>
      </c>
      <c r="F3" s="11">
        <v>0</v>
      </c>
      <c r="G3" s="11">
        <v>0</v>
      </c>
      <c r="H3" s="11">
        <v>0</v>
      </c>
      <c r="I3" s="11">
        <v>0</v>
      </c>
      <c r="J3" s="13">
        <v>-1</v>
      </c>
      <c r="K3" s="13">
        <v>-1</v>
      </c>
      <c r="L3" s="19" t="s">
        <v>11</v>
      </c>
      <c r="N3" t="s">
        <v>29</v>
      </c>
    </row>
    <row r="4" spans="1:14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4" t="s">
        <v>50</v>
      </c>
      <c r="J4" s="4" t="s">
        <v>22</v>
      </c>
      <c r="K4" s="4" t="s">
        <v>51</v>
      </c>
      <c r="L4" s="20"/>
      <c r="N4" t="s">
        <v>30</v>
      </c>
    </row>
    <row r="5" spans="1:14" x14ac:dyDescent="0.25">
      <c r="A5" s="10" t="s">
        <v>22</v>
      </c>
      <c r="B5" s="10">
        <v>-1</v>
      </c>
      <c r="C5" s="10">
        <v>12</v>
      </c>
      <c r="D5" s="10">
        <v>1</v>
      </c>
      <c r="E5" s="10">
        <v>1</v>
      </c>
      <c r="F5" s="10">
        <v>-1</v>
      </c>
      <c r="G5" s="10">
        <v>0</v>
      </c>
      <c r="H5" s="10">
        <v>0</v>
      </c>
      <c r="I5" s="10">
        <v>0</v>
      </c>
      <c r="J5" s="12">
        <v>1</v>
      </c>
      <c r="K5" s="12">
        <v>0</v>
      </c>
      <c r="L5" s="10">
        <f>C5/D5</f>
        <v>12</v>
      </c>
      <c r="N5" t="s">
        <v>31</v>
      </c>
    </row>
    <row r="6" spans="1:14" x14ac:dyDescent="0.25">
      <c r="A6" s="10" t="s">
        <v>7</v>
      </c>
      <c r="B6" s="10">
        <v>0</v>
      </c>
      <c r="C6" s="10">
        <v>11</v>
      </c>
      <c r="D6" s="10">
        <v>1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2">
        <v>0</v>
      </c>
      <c r="K6" s="12">
        <v>0</v>
      </c>
      <c r="L6" s="10">
        <f>C6/D6</f>
        <v>11</v>
      </c>
      <c r="N6" t="s">
        <v>32</v>
      </c>
    </row>
    <row r="7" spans="1:14" x14ac:dyDescent="0.25">
      <c r="A7" s="10" t="s">
        <v>8</v>
      </c>
      <c r="B7" s="10">
        <v>0</v>
      </c>
      <c r="C7" s="10">
        <v>22</v>
      </c>
      <c r="D7" s="12">
        <v>1</v>
      </c>
      <c r="E7" s="10">
        <v>1</v>
      </c>
      <c r="F7" s="10">
        <v>0</v>
      </c>
      <c r="G7" s="10">
        <v>0</v>
      </c>
      <c r="H7" s="10">
        <v>1</v>
      </c>
      <c r="I7" s="10">
        <v>0</v>
      </c>
      <c r="J7" s="12">
        <v>0</v>
      </c>
      <c r="K7" s="12">
        <v>0</v>
      </c>
      <c r="L7" s="10">
        <f>C7/D7</f>
        <v>22</v>
      </c>
      <c r="N7" t="s">
        <v>20</v>
      </c>
    </row>
    <row r="8" spans="1:14" x14ac:dyDescent="0.25">
      <c r="A8" s="10" t="s">
        <v>51</v>
      </c>
      <c r="B8" s="10">
        <v>-1</v>
      </c>
      <c r="C8" s="10">
        <v>400</v>
      </c>
      <c r="D8" s="7">
        <v>40</v>
      </c>
      <c r="E8" s="10">
        <v>20</v>
      </c>
      <c r="F8" s="10">
        <v>0</v>
      </c>
      <c r="G8" s="10">
        <v>0</v>
      </c>
      <c r="H8" s="10">
        <v>0</v>
      </c>
      <c r="I8" s="10">
        <v>-1</v>
      </c>
      <c r="J8" s="12">
        <v>0</v>
      </c>
      <c r="K8" s="12">
        <v>1</v>
      </c>
      <c r="L8" s="10">
        <f>C8/D8</f>
        <v>10</v>
      </c>
      <c r="N8" t="s">
        <v>33</v>
      </c>
    </row>
    <row r="9" spans="1:14" x14ac:dyDescent="0.25">
      <c r="A9" s="18" t="s">
        <v>9</v>
      </c>
      <c r="B9" s="18"/>
      <c r="C9" s="4">
        <f>SUMPRODUCT($B5:$B8,C5:C8)</f>
        <v>-412</v>
      </c>
      <c r="D9" s="11">
        <f t="shared" ref="D9:K9" si="0">SUMPRODUCT($B5:$B8,D5:D8)</f>
        <v>-41</v>
      </c>
      <c r="E9" s="11">
        <f t="shared" si="0"/>
        <v>-21</v>
      </c>
      <c r="F9" s="11">
        <f t="shared" si="0"/>
        <v>1</v>
      </c>
      <c r="G9" s="11">
        <f t="shared" si="0"/>
        <v>0</v>
      </c>
      <c r="H9" s="11">
        <f t="shared" si="0"/>
        <v>0</v>
      </c>
      <c r="I9" s="11">
        <f t="shared" si="0"/>
        <v>1</v>
      </c>
      <c r="J9" s="13">
        <f t="shared" si="0"/>
        <v>-1</v>
      </c>
      <c r="K9" s="13">
        <f t="shared" si="0"/>
        <v>-1</v>
      </c>
      <c r="L9" s="1"/>
      <c r="N9" t="s">
        <v>34</v>
      </c>
    </row>
    <row r="10" spans="1:14" x14ac:dyDescent="0.25">
      <c r="A10" s="18" t="s">
        <v>10</v>
      </c>
      <c r="B10" s="18"/>
      <c r="C10" s="18"/>
      <c r="D10" s="4">
        <f>D3-D9</f>
        <v>41</v>
      </c>
      <c r="E10" s="11">
        <f t="shared" ref="E10:K10" si="1">E3-E9</f>
        <v>21</v>
      </c>
      <c r="F10" s="11">
        <f t="shared" si="1"/>
        <v>-1</v>
      </c>
      <c r="G10" s="11">
        <f t="shared" si="1"/>
        <v>0</v>
      </c>
      <c r="H10" s="11">
        <f t="shared" si="1"/>
        <v>0</v>
      </c>
      <c r="I10" s="11">
        <f t="shared" si="1"/>
        <v>-1</v>
      </c>
      <c r="J10" s="13">
        <f t="shared" si="1"/>
        <v>0</v>
      </c>
      <c r="K10" s="13">
        <f t="shared" si="1"/>
        <v>0</v>
      </c>
      <c r="L10" s="1"/>
    </row>
    <row r="13" spans="1:14" x14ac:dyDescent="0.25">
      <c r="A13" s="6" t="s">
        <v>12</v>
      </c>
      <c r="B13" s="6"/>
      <c r="C13" s="13" t="s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-1</v>
      </c>
      <c r="K13" s="13">
        <v>-1</v>
      </c>
      <c r="L13" s="19" t="s">
        <v>11</v>
      </c>
    </row>
    <row r="14" spans="1:14" x14ac:dyDescent="0.25">
      <c r="A14" s="4" t="s">
        <v>2</v>
      </c>
      <c r="B14" s="4" t="s">
        <v>3</v>
      </c>
      <c r="C14" s="4" t="s">
        <v>4</v>
      </c>
      <c r="D14" s="4" t="s">
        <v>13</v>
      </c>
      <c r="E14" s="4" t="s">
        <v>14</v>
      </c>
      <c r="F14" s="4" t="s">
        <v>6</v>
      </c>
      <c r="G14" s="4" t="s">
        <v>7</v>
      </c>
      <c r="H14" s="4" t="s">
        <v>8</v>
      </c>
      <c r="I14" s="4" t="s">
        <v>50</v>
      </c>
      <c r="J14" s="4" t="s">
        <v>22</v>
      </c>
      <c r="K14" s="4" t="s">
        <v>51</v>
      </c>
      <c r="L14" s="20"/>
    </row>
    <row r="15" spans="1:14" x14ac:dyDescent="0.25">
      <c r="A15" s="12" t="s">
        <v>22</v>
      </c>
      <c r="B15" s="12">
        <v>-1</v>
      </c>
      <c r="C15" s="12">
        <f>C5-($D$5*C18)</f>
        <v>2</v>
      </c>
      <c r="D15" s="12">
        <f t="shared" ref="D15:K15" si="2">D5-($D$5*D18)</f>
        <v>0</v>
      </c>
      <c r="E15" s="7">
        <f t="shared" si="2"/>
        <v>0.5</v>
      </c>
      <c r="F15" s="12">
        <f t="shared" si="2"/>
        <v>-1</v>
      </c>
      <c r="G15" s="12">
        <f t="shared" si="2"/>
        <v>0</v>
      </c>
      <c r="H15" s="12">
        <f t="shared" si="2"/>
        <v>0</v>
      </c>
      <c r="I15" s="12">
        <f t="shared" si="2"/>
        <v>2.5000000000000001E-2</v>
      </c>
      <c r="J15" s="12">
        <f t="shared" si="2"/>
        <v>1</v>
      </c>
      <c r="K15" s="12">
        <f t="shared" si="2"/>
        <v>-2.5000000000000001E-2</v>
      </c>
      <c r="L15" s="12">
        <f>C15/E15</f>
        <v>4</v>
      </c>
    </row>
    <row r="16" spans="1:14" x14ac:dyDescent="0.25">
      <c r="A16" s="12" t="s">
        <v>7</v>
      </c>
      <c r="B16" s="12">
        <v>0</v>
      </c>
      <c r="C16" s="12">
        <f>C6-($D$6*C18)</f>
        <v>1</v>
      </c>
      <c r="D16" s="12">
        <f t="shared" ref="D16:K16" si="3">D6-($D$6*D18)</f>
        <v>0</v>
      </c>
      <c r="E16" s="12">
        <f t="shared" si="3"/>
        <v>-0.5</v>
      </c>
      <c r="F16" s="12">
        <f t="shared" si="3"/>
        <v>0</v>
      </c>
      <c r="G16" s="12">
        <f t="shared" si="3"/>
        <v>1</v>
      </c>
      <c r="H16" s="12">
        <f t="shared" si="3"/>
        <v>0</v>
      </c>
      <c r="I16" s="12">
        <f t="shared" si="3"/>
        <v>2.5000000000000001E-2</v>
      </c>
      <c r="J16" s="12">
        <f t="shared" si="3"/>
        <v>0</v>
      </c>
      <c r="K16" s="12">
        <f t="shared" si="3"/>
        <v>-2.5000000000000001E-2</v>
      </c>
      <c r="L16" s="12">
        <f t="shared" ref="L16:L18" si="4">C16/E16</f>
        <v>-2</v>
      </c>
    </row>
    <row r="17" spans="1:12" x14ac:dyDescent="0.25">
      <c r="A17" s="12" t="s">
        <v>8</v>
      </c>
      <c r="B17" s="12">
        <v>0</v>
      </c>
      <c r="C17" s="12">
        <f>C7-($D$7*C18)</f>
        <v>12</v>
      </c>
      <c r="D17" s="12">
        <f t="shared" ref="D17:K17" si="5">D7-($D$7*D18)</f>
        <v>0</v>
      </c>
      <c r="E17" s="12">
        <f t="shared" si="5"/>
        <v>0.5</v>
      </c>
      <c r="F17" s="12">
        <f t="shared" si="5"/>
        <v>0</v>
      </c>
      <c r="G17" s="12">
        <f t="shared" si="5"/>
        <v>0</v>
      </c>
      <c r="H17" s="12">
        <f t="shared" si="5"/>
        <v>1</v>
      </c>
      <c r="I17" s="12">
        <f t="shared" si="5"/>
        <v>2.5000000000000001E-2</v>
      </c>
      <c r="J17" s="12">
        <f t="shared" si="5"/>
        <v>0</v>
      </c>
      <c r="K17" s="12">
        <f t="shared" si="5"/>
        <v>-2.5000000000000001E-2</v>
      </c>
      <c r="L17" s="12">
        <f t="shared" si="4"/>
        <v>24</v>
      </c>
    </row>
    <row r="18" spans="1:12" x14ac:dyDescent="0.25">
      <c r="A18" s="12" t="s">
        <v>13</v>
      </c>
      <c r="B18" s="12">
        <v>0</v>
      </c>
      <c r="C18" s="12">
        <f>C8/$D$8</f>
        <v>10</v>
      </c>
      <c r="D18" s="12">
        <f t="shared" ref="D18:K18" si="6">D8/$D$8</f>
        <v>1</v>
      </c>
      <c r="E18" s="12">
        <f t="shared" si="6"/>
        <v>0.5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-2.5000000000000001E-2</v>
      </c>
      <c r="J18" s="12">
        <f t="shared" si="6"/>
        <v>0</v>
      </c>
      <c r="K18" s="12">
        <f t="shared" si="6"/>
        <v>2.5000000000000001E-2</v>
      </c>
      <c r="L18" s="12">
        <f t="shared" si="4"/>
        <v>20</v>
      </c>
    </row>
    <row r="19" spans="1:12" x14ac:dyDescent="0.25">
      <c r="A19" s="18" t="s">
        <v>9</v>
      </c>
      <c r="B19" s="18"/>
      <c r="C19" s="4">
        <f>SUMPRODUCT($B15:$B18,C15:C18)</f>
        <v>-2</v>
      </c>
      <c r="D19" s="13">
        <f t="shared" ref="D19:K19" si="7">SUMPRODUCT($B15:$B18,D15:D18)</f>
        <v>0</v>
      </c>
      <c r="E19" s="13">
        <f t="shared" si="7"/>
        <v>-0.5</v>
      </c>
      <c r="F19" s="13">
        <f t="shared" si="7"/>
        <v>1</v>
      </c>
      <c r="G19" s="13">
        <f t="shared" si="7"/>
        <v>0</v>
      </c>
      <c r="H19" s="13">
        <f t="shared" si="7"/>
        <v>0</v>
      </c>
      <c r="I19" s="13">
        <f>SUMPRODUCT($B15:$B18,I15:I18)</f>
        <v>-2.5000000000000001E-2</v>
      </c>
      <c r="J19" s="13">
        <f>SUMPRODUCT($B15:$B18,J15:J18)</f>
        <v>-1</v>
      </c>
      <c r="K19" s="13">
        <f t="shared" si="7"/>
        <v>2.5000000000000001E-2</v>
      </c>
      <c r="L19" s="1"/>
    </row>
    <row r="20" spans="1:12" x14ac:dyDescent="0.25">
      <c r="A20" s="18" t="s">
        <v>10</v>
      </c>
      <c r="B20" s="18"/>
      <c r="C20" s="18"/>
      <c r="D20" s="13">
        <f>D13-D19</f>
        <v>0</v>
      </c>
      <c r="E20" s="4">
        <f t="shared" ref="E20:K20" si="8">E13-E19</f>
        <v>0.5</v>
      </c>
      <c r="F20" s="13">
        <f t="shared" si="8"/>
        <v>-1</v>
      </c>
      <c r="G20" s="13">
        <f t="shared" si="8"/>
        <v>0</v>
      </c>
      <c r="H20" s="13">
        <f t="shared" si="8"/>
        <v>0</v>
      </c>
      <c r="I20" s="13">
        <f t="shared" si="8"/>
        <v>2.5000000000000001E-2</v>
      </c>
      <c r="J20" s="13">
        <f t="shared" si="8"/>
        <v>0</v>
      </c>
      <c r="K20" s="13">
        <f t="shared" si="8"/>
        <v>-1.0249999999999999</v>
      </c>
      <c r="L20" s="1"/>
    </row>
    <row r="23" spans="1:12" x14ac:dyDescent="0.25">
      <c r="A23" s="6" t="s">
        <v>16</v>
      </c>
      <c r="B23" s="6"/>
      <c r="C23" s="13" t="s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-1</v>
      </c>
      <c r="K23" s="13">
        <v>-1</v>
      </c>
      <c r="L23" s="19" t="s">
        <v>11</v>
      </c>
    </row>
    <row r="24" spans="1:12" x14ac:dyDescent="0.25">
      <c r="A24" s="4" t="s">
        <v>2</v>
      </c>
      <c r="B24" s="4" t="s">
        <v>3</v>
      </c>
      <c r="C24" s="4" t="s">
        <v>4</v>
      </c>
      <c r="D24" s="4" t="s">
        <v>13</v>
      </c>
      <c r="E24" s="4" t="s">
        <v>14</v>
      </c>
      <c r="F24" s="4" t="s">
        <v>6</v>
      </c>
      <c r="G24" s="4" t="s">
        <v>7</v>
      </c>
      <c r="H24" s="4" t="s">
        <v>8</v>
      </c>
      <c r="I24" s="4" t="s">
        <v>50</v>
      </c>
      <c r="J24" s="4" t="s">
        <v>22</v>
      </c>
      <c r="K24" s="4" t="s">
        <v>51</v>
      </c>
      <c r="L24" s="20"/>
    </row>
    <row r="25" spans="1:12" x14ac:dyDescent="0.25">
      <c r="A25" s="12" t="s">
        <v>14</v>
      </c>
      <c r="B25" s="12">
        <v>0</v>
      </c>
      <c r="C25" s="12">
        <f>C15/$E$15</f>
        <v>4</v>
      </c>
      <c r="D25" s="12">
        <f t="shared" ref="D25:K25" si="9">D15/$E$15</f>
        <v>0</v>
      </c>
      <c r="E25" s="12">
        <f t="shared" si="9"/>
        <v>1</v>
      </c>
      <c r="F25" s="12">
        <f t="shared" si="9"/>
        <v>-2</v>
      </c>
      <c r="G25" s="12">
        <f t="shared" si="9"/>
        <v>0</v>
      </c>
      <c r="H25" s="12">
        <f t="shared" si="9"/>
        <v>0</v>
      </c>
      <c r="I25" s="12">
        <f t="shared" si="9"/>
        <v>0.05</v>
      </c>
      <c r="J25" s="12">
        <f t="shared" si="9"/>
        <v>2</v>
      </c>
      <c r="K25" s="12">
        <f t="shared" si="9"/>
        <v>-0.05</v>
      </c>
      <c r="L25" s="12"/>
    </row>
    <row r="26" spans="1:12" x14ac:dyDescent="0.25">
      <c r="A26" s="12" t="s">
        <v>7</v>
      </c>
      <c r="B26" s="12">
        <v>0</v>
      </c>
      <c r="C26" s="12">
        <f>C16-(C25*$E$16)</f>
        <v>3</v>
      </c>
      <c r="D26" s="12">
        <f t="shared" ref="D26:J26" si="10">D16-(D25*$E$16)</f>
        <v>0</v>
      </c>
      <c r="E26" s="12">
        <f t="shared" si="10"/>
        <v>0</v>
      </c>
      <c r="F26" s="12">
        <f t="shared" si="10"/>
        <v>-1</v>
      </c>
      <c r="G26" s="12">
        <f t="shared" si="10"/>
        <v>1</v>
      </c>
      <c r="H26" s="12">
        <f t="shared" si="10"/>
        <v>0</v>
      </c>
      <c r="I26" s="12">
        <f t="shared" si="10"/>
        <v>0.05</v>
      </c>
      <c r="J26" s="12">
        <f t="shared" si="10"/>
        <v>1</v>
      </c>
      <c r="K26" s="12">
        <f>K16-(K25*$E$16)</f>
        <v>-0.05</v>
      </c>
      <c r="L26" s="12"/>
    </row>
    <row r="27" spans="1:12" x14ac:dyDescent="0.25">
      <c r="A27" s="12" t="s">
        <v>8</v>
      </c>
      <c r="B27" s="12">
        <v>0</v>
      </c>
      <c r="C27" s="12">
        <f>C17-(C25*$E$17)</f>
        <v>10</v>
      </c>
      <c r="D27" s="12">
        <f t="shared" ref="D27:K27" si="11">D17-(D25*$E$17)</f>
        <v>0</v>
      </c>
      <c r="E27" s="12">
        <f t="shared" si="11"/>
        <v>0</v>
      </c>
      <c r="F27" s="12">
        <f t="shared" si="11"/>
        <v>1</v>
      </c>
      <c r="G27" s="12">
        <f t="shared" si="11"/>
        <v>0</v>
      </c>
      <c r="H27" s="12">
        <f t="shared" si="11"/>
        <v>1</v>
      </c>
      <c r="I27" s="12">
        <f t="shared" si="11"/>
        <v>0</v>
      </c>
      <c r="J27" s="12">
        <f t="shared" si="11"/>
        <v>-1</v>
      </c>
      <c r="K27" s="12">
        <f t="shared" si="11"/>
        <v>0</v>
      </c>
      <c r="L27" s="12"/>
    </row>
    <row r="28" spans="1:12" x14ac:dyDescent="0.25">
      <c r="A28" s="12" t="s">
        <v>13</v>
      </c>
      <c r="B28" s="12">
        <v>0</v>
      </c>
      <c r="C28" s="12">
        <f>C18-(C25*$E$18)</f>
        <v>8</v>
      </c>
      <c r="D28" s="12">
        <f t="shared" ref="D28:K28" si="12">D18-(D25*$E$18)</f>
        <v>1</v>
      </c>
      <c r="E28" s="12">
        <f t="shared" si="12"/>
        <v>0</v>
      </c>
      <c r="F28" s="12">
        <f t="shared" si="12"/>
        <v>1</v>
      </c>
      <c r="G28" s="12">
        <f t="shared" si="12"/>
        <v>0</v>
      </c>
      <c r="H28" s="12">
        <f t="shared" si="12"/>
        <v>0</v>
      </c>
      <c r="I28" s="12">
        <f t="shared" si="12"/>
        <v>-0.05</v>
      </c>
      <c r="J28" s="12">
        <f t="shared" si="12"/>
        <v>-1</v>
      </c>
      <c r="K28" s="12">
        <f t="shared" si="12"/>
        <v>0.05</v>
      </c>
      <c r="L28" s="12"/>
    </row>
    <row r="29" spans="1:12" x14ac:dyDescent="0.25">
      <c r="A29" s="18" t="s">
        <v>9</v>
      </c>
      <c r="B29" s="18"/>
      <c r="C29" s="4">
        <f>SUMPRODUCT($B25:$B28,C25:C28)</f>
        <v>0</v>
      </c>
      <c r="D29" s="13">
        <f t="shared" ref="D29:K29" si="13">SUMPRODUCT($B25:$B28,D25:D28)</f>
        <v>0</v>
      </c>
      <c r="E29" s="13">
        <f t="shared" si="13"/>
        <v>0</v>
      </c>
      <c r="F29" s="13">
        <f t="shared" si="13"/>
        <v>0</v>
      </c>
      <c r="G29" s="13">
        <f t="shared" si="13"/>
        <v>0</v>
      </c>
      <c r="H29" s="13">
        <f t="shared" si="13"/>
        <v>0</v>
      </c>
      <c r="I29" s="13">
        <f t="shared" si="13"/>
        <v>0</v>
      </c>
      <c r="J29" s="13">
        <f t="shared" si="13"/>
        <v>0</v>
      </c>
      <c r="K29" s="13">
        <f t="shared" si="13"/>
        <v>0</v>
      </c>
      <c r="L29" s="1"/>
    </row>
    <row r="30" spans="1:12" x14ac:dyDescent="0.25">
      <c r="A30" s="18" t="s">
        <v>10</v>
      </c>
      <c r="B30" s="18"/>
      <c r="C30" s="18"/>
      <c r="D30" s="13">
        <f>D23-D29</f>
        <v>0</v>
      </c>
      <c r="E30" s="13">
        <f t="shared" ref="E30:K30" si="14">E23-E29</f>
        <v>0</v>
      </c>
      <c r="F30" s="13">
        <f t="shared" si="14"/>
        <v>0</v>
      </c>
      <c r="G30" s="13">
        <f t="shared" si="14"/>
        <v>0</v>
      </c>
      <c r="H30" s="13">
        <f t="shared" si="14"/>
        <v>0</v>
      </c>
      <c r="I30" s="13">
        <f t="shared" si="14"/>
        <v>0</v>
      </c>
      <c r="J30" s="13">
        <f t="shared" si="14"/>
        <v>-1</v>
      </c>
      <c r="K30" s="13">
        <f t="shared" si="14"/>
        <v>-1</v>
      </c>
      <c r="L30" s="1"/>
    </row>
    <row r="33" spans="1:14" x14ac:dyDescent="0.25">
      <c r="A33" s="6" t="s">
        <v>16</v>
      </c>
      <c r="B33" s="6"/>
      <c r="C33" s="13" t="s">
        <v>1</v>
      </c>
      <c r="D33" s="13">
        <v>-24</v>
      </c>
      <c r="E33" s="13">
        <v>-16</v>
      </c>
      <c r="F33" s="13">
        <v>0</v>
      </c>
      <c r="G33" s="13">
        <v>0</v>
      </c>
      <c r="H33" s="13">
        <v>0</v>
      </c>
      <c r="I33" s="13">
        <v>0</v>
      </c>
      <c r="J33" s="13"/>
      <c r="K33" s="13"/>
      <c r="L33" s="21" t="s">
        <v>11</v>
      </c>
    </row>
    <row r="34" spans="1:14" x14ac:dyDescent="0.25">
      <c r="A34" s="4" t="s">
        <v>2</v>
      </c>
      <c r="B34" s="4" t="s">
        <v>3</v>
      </c>
      <c r="C34" s="4" t="s">
        <v>4</v>
      </c>
      <c r="D34" s="4" t="s">
        <v>13</v>
      </c>
      <c r="E34" s="4" t="s">
        <v>14</v>
      </c>
      <c r="F34" s="4" t="s">
        <v>6</v>
      </c>
      <c r="G34" s="4" t="s">
        <v>7</v>
      </c>
      <c r="H34" s="4" t="s">
        <v>8</v>
      </c>
      <c r="I34" s="4" t="s">
        <v>50</v>
      </c>
      <c r="J34" s="4"/>
      <c r="K34" s="4"/>
      <c r="L34" s="22"/>
    </row>
    <row r="35" spans="1:14" x14ac:dyDescent="0.25">
      <c r="A35" s="12" t="s">
        <v>14</v>
      </c>
      <c r="B35" s="12">
        <v>-16</v>
      </c>
      <c r="C35" s="12">
        <v>4</v>
      </c>
      <c r="D35" s="12">
        <v>0</v>
      </c>
      <c r="E35" s="12">
        <v>1</v>
      </c>
      <c r="F35" s="12">
        <v>-2</v>
      </c>
      <c r="G35" s="12">
        <v>0</v>
      </c>
      <c r="H35" s="12">
        <v>0</v>
      </c>
      <c r="I35" s="12">
        <v>0.05</v>
      </c>
      <c r="J35" s="12"/>
      <c r="K35" s="12"/>
      <c r="L35" s="12"/>
    </row>
    <row r="36" spans="1:14" x14ac:dyDescent="0.25">
      <c r="A36" s="12" t="s">
        <v>7</v>
      </c>
      <c r="B36" s="12">
        <v>0</v>
      </c>
      <c r="C36" s="12">
        <v>3</v>
      </c>
      <c r="D36" s="12">
        <v>0</v>
      </c>
      <c r="E36" s="12">
        <v>0</v>
      </c>
      <c r="F36" s="12">
        <v>-1</v>
      </c>
      <c r="G36" s="12">
        <v>1</v>
      </c>
      <c r="H36" s="12">
        <v>0</v>
      </c>
      <c r="I36" s="12">
        <v>0.05</v>
      </c>
      <c r="J36" s="12"/>
      <c r="K36" s="12"/>
      <c r="L36" s="12"/>
    </row>
    <row r="37" spans="1:14" x14ac:dyDescent="0.25">
      <c r="A37" s="12" t="s">
        <v>8</v>
      </c>
      <c r="B37" s="12">
        <v>0</v>
      </c>
      <c r="C37" s="12">
        <v>10</v>
      </c>
      <c r="D37" s="12">
        <v>0</v>
      </c>
      <c r="E37" s="12">
        <v>0</v>
      </c>
      <c r="F37" s="12">
        <v>1</v>
      </c>
      <c r="G37" s="12">
        <v>0</v>
      </c>
      <c r="H37" s="12">
        <v>1</v>
      </c>
      <c r="I37" s="12">
        <v>0</v>
      </c>
      <c r="J37" s="12"/>
      <c r="K37" s="12"/>
      <c r="L37" s="12"/>
    </row>
    <row r="38" spans="1:14" x14ac:dyDescent="0.25">
      <c r="A38" s="12" t="s">
        <v>13</v>
      </c>
      <c r="B38" s="12">
        <v>-24</v>
      </c>
      <c r="C38" s="12">
        <v>8</v>
      </c>
      <c r="D38" s="12">
        <v>1</v>
      </c>
      <c r="E38" s="12">
        <v>0</v>
      </c>
      <c r="F38" s="12">
        <v>1</v>
      </c>
      <c r="G38" s="12">
        <v>0</v>
      </c>
      <c r="H38" s="12">
        <v>0</v>
      </c>
      <c r="I38" s="12">
        <v>-0.05</v>
      </c>
      <c r="J38" s="12"/>
      <c r="K38" s="12"/>
      <c r="L38" s="12"/>
    </row>
    <row r="39" spans="1:14" x14ac:dyDescent="0.25">
      <c r="A39" s="23" t="s">
        <v>9</v>
      </c>
      <c r="B39" s="24"/>
      <c r="C39" s="4">
        <f>SUMPRODUCT($B35:$B38,C35:C38)</f>
        <v>-256</v>
      </c>
      <c r="D39" s="13">
        <f t="shared" ref="D39:I39" si="15">SUMPRODUCT($B35:$B38,D35:D38)</f>
        <v>-24</v>
      </c>
      <c r="E39" s="13">
        <f t="shared" si="15"/>
        <v>-16</v>
      </c>
      <c r="F39" s="13">
        <f t="shared" si="15"/>
        <v>8</v>
      </c>
      <c r="G39" s="13">
        <f t="shared" si="15"/>
        <v>0</v>
      </c>
      <c r="H39" s="13">
        <f t="shared" si="15"/>
        <v>0</v>
      </c>
      <c r="I39" s="13">
        <f t="shared" si="15"/>
        <v>0.40000000000000013</v>
      </c>
      <c r="J39" s="13"/>
      <c r="K39" s="13"/>
      <c r="L39" s="1"/>
    </row>
    <row r="40" spans="1:14" x14ac:dyDescent="0.25">
      <c r="A40" s="23" t="s">
        <v>10</v>
      </c>
      <c r="B40" s="25"/>
      <c r="C40" s="24"/>
      <c r="D40" s="13">
        <f>D33-D39</f>
        <v>0</v>
      </c>
      <c r="E40" s="13">
        <f t="shared" ref="E40:I40" si="16">E33-E39</f>
        <v>0</v>
      </c>
      <c r="F40" s="13">
        <f t="shared" si="16"/>
        <v>-8</v>
      </c>
      <c r="G40" s="13">
        <f t="shared" si="16"/>
        <v>0</v>
      </c>
      <c r="H40" s="13">
        <f t="shared" si="16"/>
        <v>0</v>
      </c>
      <c r="I40" s="13">
        <f t="shared" si="16"/>
        <v>-0.40000000000000013</v>
      </c>
      <c r="J40" s="13"/>
      <c r="K40" s="13"/>
      <c r="L40" s="1"/>
    </row>
    <row r="41" spans="1:14" x14ac:dyDescent="0.25">
      <c r="F41" t="s">
        <v>40</v>
      </c>
      <c r="I41" t="s">
        <v>48</v>
      </c>
    </row>
    <row r="43" spans="1:14" x14ac:dyDescent="0.25">
      <c r="A43" t="s">
        <v>21</v>
      </c>
    </row>
    <row r="46" spans="1:14" x14ac:dyDescent="0.25">
      <c r="A46" s="6" t="s">
        <v>42</v>
      </c>
      <c r="B46" s="6"/>
      <c r="C46" s="14" t="s">
        <v>1</v>
      </c>
      <c r="D46" s="14">
        <v>-12</v>
      </c>
      <c r="E46" s="14">
        <v>11</v>
      </c>
      <c r="F46" s="14">
        <v>22</v>
      </c>
      <c r="G46" s="14">
        <v>-400</v>
      </c>
      <c r="H46" s="14">
        <v>0</v>
      </c>
      <c r="I46" s="14">
        <v>0</v>
      </c>
      <c r="J46" s="21" t="s">
        <v>11</v>
      </c>
      <c r="N46" t="s">
        <v>52</v>
      </c>
    </row>
    <row r="47" spans="1:14" x14ac:dyDescent="0.25">
      <c r="A47" s="4" t="s">
        <v>2</v>
      </c>
      <c r="B47" s="4" t="s">
        <v>3</v>
      </c>
      <c r="C47" s="4" t="s">
        <v>4</v>
      </c>
      <c r="D47" s="4" t="s">
        <v>40</v>
      </c>
      <c r="E47" s="4" t="s">
        <v>41</v>
      </c>
      <c r="F47" s="4" t="s">
        <v>43</v>
      </c>
      <c r="G47" s="4" t="s">
        <v>48</v>
      </c>
      <c r="H47" s="4" t="s">
        <v>6</v>
      </c>
      <c r="I47" s="4" t="s">
        <v>7</v>
      </c>
      <c r="J47" s="22"/>
      <c r="N47" t="s">
        <v>53</v>
      </c>
    </row>
    <row r="48" spans="1:14" x14ac:dyDescent="0.25">
      <c r="A48" s="15" t="s">
        <v>40</v>
      </c>
      <c r="B48" s="15">
        <v>12</v>
      </c>
      <c r="C48" s="15">
        <v>8</v>
      </c>
      <c r="D48" s="15">
        <v>-1</v>
      </c>
      <c r="E48" s="15">
        <f>F36</f>
        <v>-1</v>
      </c>
      <c r="F48" s="15">
        <f>F37</f>
        <v>1</v>
      </c>
      <c r="G48" s="15">
        <v>0</v>
      </c>
      <c r="H48" s="15">
        <f>F38</f>
        <v>1</v>
      </c>
      <c r="I48" s="15">
        <f>F35</f>
        <v>-2</v>
      </c>
      <c r="J48" s="15"/>
      <c r="N48" t="s">
        <v>54</v>
      </c>
    </row>
    <row r="49" spans="1:12" x14ac:dyDescent="0.25">
      <c r="A49" s="15" t="s">
        <v>48</v>
      </c>
      <c r="B49" s="15">
        <v>400</v>
      </c>
      <c r="C49" s="15">
        <v>0.4</v>
      </c>
      <c r="D49" s="15">
        <v>0</v>
      </c>
      <c r="E49" s="15">
        <f>I36</f>
        <v>0.05</v>
      </c>
      <c r="F49" s="15">
        <f>I37</f>
        <v>0</v>
      </c>
      <c r="G49" s="15">
        <v>-1</v>
      </c>
      <c r="H49" s="15">
        <f>I38</f>
        <v>-0.05</v>
      </c>
      <c r="I49" s="15">
        <f>I35</f>
        <v>0.05</v>
      </c>
      <c r="J49" s="15"/>
    </row>
    <row r="50" spans="1:12" x14ac:dyDescent="0.25">
      <c r="A50" s="23" t="s">
        <v>9</v>
      </c>
      <c r="B50" s="24"/>
      <c r="C50" s="4">
        <f t="shared" ref="C50:I50" si="17">SUMPRODUCT($B48:$B49,C48:C49)</f>
        <v>256</v>
      </c>
      <c r="D50" s="14">
        <f t="shared" si="17"/>
        <v>-12</v>
      </c>
      <c r="E50" s="14">
        <f t="shared" si="17"/>
        <v>8</v>
      </c>
      <c r="F50" s="14">
        <f t="shared" si="17"/>
        <v>12</v>
      </c>
      <c r="G50" s="14">
        <f t="shared" si="17"/>
        <v>-400</v>
      </c>
      <c r="H50" s="14">
        <f t="shared" si="17"/>
        <v>-8</v>
      </c>
      <c r="I50" s="14">
        <f t="shared" si="17"/>
        <v>-4</v>
      </c>
      <c r="L50" s="1"/>
    </row>
    <row r="51" spans="1:12" x14ac:dyDescent="0.25">
      <c r="A51" s="23" t="s">
        <v>10</v>
      </c>
      <c r="B51" s="25"/>
      <c r="C51" s="24"/>
      <c r="D51" s="14">
        <f t="shared" ref="D51:I51" si="18">D46-D50</f>
        <v>0</v>
      </c>
      <c r="E51" s="14">
        <f t="shared" si="18"/>
        <v>3</v>
      </c>
      <c r="F51" s="14">
        <f t="shared" si="18"/>
        <v>10</v>
      </c>
      <c r="G51" s="14">
        <f t="shared" si="18"/>
        <v>0</v>
      </c>
      <c r="H51" s="14">
        <f t="shared" si="18"/>
        <v>8</v>
      </c>
      <c r="I51" s="14">
        <f t="shared" si="18"/>
        <v>4</v>
      </c>
      <c r="L51" s="1"/>
    </row>
    <row r="52" spans="1:12" x14ac:dyDescent="0.25">
      <c r="D52" s="1" t="s">
        <v>45</v>
      </c>
      <c r="E52" s="1" t="s">
        <v>44</v>
      </c>
      <c r="F52" s="1" t="s">
        <v>44</v>
      </c>
      <c r="G52" s="1" t="s">
        <v>45</v>
      </c>
      <c r="H52" s="1" t="s">
        <v>13</v>
      </c>
      <c r="I52" s="1" t="s">
        <v>14</v>
      </c>
    </row>
  </sheetData>
  <mergeCells count="15">
    <mergeCell ref="J46:J47"/>
    <mergeCell ref="A50:B50"/>
    <mergeCell ref="A51:C51"/>
    <mergeCell ref="A39:B39"/>
    <mergeCell ref="A40:C40"/>
    <mergeCell ref="A20:C20"/>
    <mergeCell ref="L23:L24"/>
    <mergeCell ref="A29:B29"/>
    <mergeCell ref="A30:C30"/>
    <mergeCell ref="L33:L34"/>
    <mergeCell ref="A10:C10"/>
    <mergeCell ref="L3:L4"/>
    <mergeCell ref="A9:B9"/>
    <mergeCell ref="L13:L14"/>
    <mergeCell ref="A19:B1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83D6-9DC4-4FA9-8E30-184B5974B15D}">
  <dimension ref="A3:Q132"/>
  <sheetViews>
    <sheetView zoomScale="120" zoomScaleNormal="120" workbookViewId="0">
      <selection activeCell="A13" sqref="A13"/>
    </sheetView>
  </sheetViews>
  <sheetFormatPr defaultColWidth="12" defaultRowHeight="15" x14ac:dyDescent="0.25"/>
  <sheetData>
    <row r="3" spans="1:17" x14ac:dyDescent="0.25">
      <c r="A3" s="6" t="s">
        <v>0</v>
      </c>
      <c r="B3" s="6"/>
      <c r="C3" s="5" t="s">
        <v>1</v>
      </c>
      <c r="D3" s="16">
        <v>0</v>
      </c>
      <c r="E3" s="16">
        <v>0</v>
      </c>
      <c r="F3" s="16">
        <v>0</v>
      </c>
      <c r="G3" s="16">
        <v>0</v>
      </c>
      <c r="H3" s="5">
        <v>0</v>
      </c>
      <c r="I3" s="16">
        <v>0</v>
      </c>
      <c r="J3" s="16">
        <v>0</v>
      </c>
      <c r="K3" s="16">
        <v>0</v>
      </c>
      <c r="L3" s="16">
        <v>0</v>
      </c>
      <c r="M3" s="16">
        <v>-1</v>
      </c>
      <c r="N3" s="16">
        <v>-1</v>
      </c>
      <c r="O3" s="16">
        <v>-1</v>
      </c>
      <c r="P3" s="16">
        <v>-1</v>
      </c>
      <c r="Q3" s="19" t="s">
        <v>11</v>
      </c>
    </row>
    <row r="4" spans="1:17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55</v>
      </c>
      <c r="G4" s="4" t="s">
        <v>6</v>
      </c>
      <c r="H4" s="4" t="s">
        <v>7</v>
      </c>
      <c r="I4" s="4" t="s">
        <v>8</v>
      </c>
      <c r="J4" s="4" t="s">
        <v>50</v>
      </c>
      <c r="K4" s="4" t="s">
        <v>56</v>
      </c>
      <c r="L4" s="4" t="s">
        <v>57</v>
      </c>
      <c r="M4" s="4" t="s">
        <v>22</v>
      </c>
      <c r="N4" s="4" t="s">
        <v>23</v>
      </c>
      <c r="O4" s="4" t="s">
        <v>19</v>
      </c>
      <c r="P4" s="4" t="s">
        <v>51</v>
      </c>
      <c r="Q4" s="20"/>
    </row>
    <row r="5" spans="1:17" x14ac:dyDescent="0.25">
      <c r="A5" s="8" t="s">
        <v>6</v>
      </c>
      <c r="B5" s="8">
        <v>0</v>
      </c>
      <c r="C5" s="8">
        <v>100000</v>
      </c>
      <c r="D5" s="8">
        <v>1</v>
      </c>
      <c r="E5" s="8">
        <v>1</v>
      </c>
      <c r="F5" s="8">
        <v>1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8">
        <f>C5/E5</f>
        <v>100000</v>
      </c>
    </row>
    <row r="6" spans="1:17" x14ac:dyDescent="0.25">
      <c r="A6" s="17" t="s">
        <v>22</v>
      </c>
      <c r="B6" s="8">
        <v>-1</v>
      </c>
      <c r="C6" s="8">
        <v>20000</v>
      </c>
      <c r="D6" s="17">
        <v>0.4</v>
      </c>
      <c r="E6" s="8">
        <v>0.3</v>
      </c>
      <c r="F6" s="8">
        <v>0.1</v>
      </c>
      <c r="G6" s="17">
        <v>0</v>
      </c>
      <c r="H6" s="17">
        <v>-1</v>
      </c>
      <c r="I6" s="17">
        <v>0</v>
      </c>
      <c r="J6" s="17">
        <v>0</v>
      </c>
      <c r="K6" s="17">
        <v>0</v>
      </c>
      <c r="L6" s="17">
        <v>0</v>
      </c>
      <c r="M6" s="17">
        <v>1</v>
      </c>
      <c r="N6" s="17">
        <v>0</v>
      </c>
      <c r="O6" s="17">
        <v>0</v>
      </c>
      <c r="P6" s="17">
        <v>0</v>
      </c>
      <c r="Q6" s="17">
        <f t="shared" ref="Q6:Q10" si="0">C6/E6</f>
        <v>66666.666666666672</v>
      </c>
    </row>
    <row r="7" spans="1:17" x14ac:dyDescent="0.25">
      <c r="A7" s="17" t="s">
        <v>8</v>
      </c>
      <c r="B7" s="17">
        <v>0</v>
      </c>
      <c r="C7" s="17">
        <v>30000</v>
      </c>
      <c r="D7" s="17">
        <v>0.4</v>
      </c>
      <c r="E7" s="17">
        <v>0.3</v>
      </c>
      <c r="F7" s="17">
        <v>0.1</v>
      </c>
      <c r="G7" s="17">
        <v>0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f t="shared" si="0"/>
        <v>100000</v>
      </c>
    </row>
    <row r="8" spans="1:17" x14ac:dyDescent="0.25">
      <c r="A8" s="17" t="s">
        <v>23</v>
      </c>
      <c r="B8" s="17">
        <v>-1</v>
      </c>
      <c r="C8" s="17">
        <v>10000</v>
      </c>
      <c r="D8" s="17">
        <v>0.3</v>
      </c>
      <c r="E8" s="17">
        <v>0.1</v>
      </c>
      <c r="F8" s="17">
        <v>0.2</v>
      </c>
      <c r="G8" s="17">
        <v>0</v>
      </c>
      <c r="H8" s="17">
        <v>0</v>
      </c>
      <c r="I8" s="17">
        <v>0</v>
      </c>
      <c r="J8" s="17">
        <v>-1</v>
      </c>
      <c r="K8" s="17">
        <v>0</v>
      </c>
      <c r="L8" s="17">
        <v>0</v>
      </c>
      <c r="M8" s="17">
        <v>0</v>
      </c>
      <c r="N8" s="17">
        <v>1</v>
      </c>
      <c r="O8" s="17">
        <v>0</v>
      </c>
      <c r="P8" s="17">
        <v>0</v>
      </c>
      <c r="Q8" s="17">
        <f t="shared" si="0"/>
        <v>100000</v>
      </c>
    </row>
    <row r="9" spans="1:17" x14ac:dyDescent="0.25">
      <c r="A9" s="17" t="s">
        <v>19</v>
      </c>
      <c r="B9" s="17">
        <v>-1</v>
      </c>
      <c r="C9" s="17">
        <v>25000</v>
      </c>
      <c r="D9" s="17">
        <v>0.2</v>
      </c>
      <c r="E9" s="17">
        <v>0.2</v>
      </c>
      <c r="F9" s="17">
        <v>0.4</v>
      </c>
      <c r="G9" s="17">
        <v>0</v>
      </c>
      <c r="H9" s="17">
        <v>0</v>
      </c>
      <c r="I9" s="17">
        <v>0</v>
      </c>
      <c r="J9" s="17">
        <v>0</v>
      </c>
      <c r="K9" s="17">
        <v>-1</v>
      </c>
      <c r="L9" s="17">
        <v>0</v>
      </c>
      <c r="M9" s="17">
        <v>0</v>
      </c>
      <c r="N9" s="17">
        <v>0</v>
      </c>
      <c r="O9" s="17">
        <v>1</v>
      </c>
      <c r="P9" s="17">
        <v>0</v>
      </c>
      <c r="Q9" s="17">
        <f t="shared" si="0"/>
        <v>125000</v>
      </c>
    </row>
    <row r="10" spans="1:17" x14ac:dyDescent="0.25">
      <c r="A10" s="17" t="s">
        <v>51</v>
      </c>
      <c r="B10" s="8">
        <v>-1</v>
      </c>
      <c r="C10" s="8">
        <v>20000</v>
      </c>
      <c r="D10" s="8">
        <v>0.1</v>
      </c>
      <c r="E10" s="7">
        <v>0.4</v>
      </c>
      <c r="F10" s="8">
        <v>0.3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-1</v>
      </c>
      <c r="M10" s="17">
        <v>0</v>
      </c>
      <c r="N10" s="17">
        <v>0</v>
      </c>
      <c r="O10" s="17">
        <v>0</v>
      </c>
      <c r="P10" s="17">
        <v>1</v>
      </c>
      <c r="Q10" s="17">
        <f t="shared" si="0"/>
        <v>50000</v>
      </c>
    </row>
    <row r="11" spans="1:17" x14ac:dyDescent="0.25">
      <c r="A11" s="18" t="s">
        <v>9</v>
      </c>
      <c r="B11" s="18"/>
      <c r="C11" s="4">
        <f>SUMPRODUCT($B5:$B10,C5:C10)</f>
        <v>-75000</v>
      </c>
      <c r="D11" s="16">
        <f t="shared" ref="D11:P11" si="1">SUMPRODUCT($B5:$B10,D5:D10)</f>
        <v>-0.99999999999999989</v>
      </c>
      <c r="E11" s="16">
        <f t="shared" si="1"/>
        <v>-1</v>
      </c>
      <c r="F11" s="16">
        <f t="shared" si="1"/>
        <v>-1</v>
      </c>
      <c r="G11" s="16">
        <f t="shared" si="1"/>
        <v>0</v>
      </c>
      <c r="H11" s="16">
        <f t="shared" si="1"/>
        <v>1</v>
      </c>
      <c r="I11" s="16">
        <f t="shared" si="1"/>
        <v>0</v>
      </c>
      <c r="J11" s="16">
        <f t="shared" si="1"/>
        <v>1</v>
      </c>
      <c r="K11" s="16">
        <f t="shared" si="1"/>
        <v>1</v>
      </c>
      <c r="L11" s="16">
        <f t="shared" si="1"/>
        <v>1</v>
      </c>
      <c r="M11" s="16">
        <f t="shared" si="1"/>
        <v>-1</v>
      </c>
      <c r="N11" s="16">
        <f t="shared" si="1"/>
        <v>-1</v>
      </c>
      <c r="O11" s="16">
        <f t="shared" si="1"/>
        <v>-1</v>
      </c>
      <c r="P11" s="16">
        <f t="shared" si="1"/>
        <v>-1</v>
      </c>
      <c r="Q11" s="1"/>
    </row>
    <row r="12" spans="1:17" x14ac:dyDescent="0.25">
      <c r="A12" s="18" t="s">
        <v>10</v>
      </c>
      <c r="B12" s="18"/>
      <c r="C12" s="18"/>
      <c r="D12" s="16">
        <f>D3-D11</f>
        <v>0.99999999999999989</v>
      </c>
      <c r="E12" s="4">
        <f t="shared" ref="E12:P12" si="2">E3-E11</f>
        <v>1</v>
      </c>
      <c r="F12" s="5">
        <f t="shared" si="2"/>
        <v>1</v>
      </c>
      <c r="G12" s="16">
        <f t="shared" si="2"/>
        <v>0</v>
      </c>
      <c r="H12" s="5">
        <f t="shared" si="2"/>
        <v>-1</v>
      </c>
      <c r="I12" s="16">
        <f t="shared" si="2"/>
        <v>0</v>
      </c>
      <c r="J12" s="16">
        <f t="shared" si="2"/>
        <v>-1</v>
      </c>
      <c r="K12" s="16">
        <f t="shared" si="2"/>
        <v>-1</v>
      </c>
      <c r="L12" s="16">
        <f t="shared" si="2"/>
        <v>-1</v>
      </c>
      <c r="M12" s="16">
        <f t="shared" si="2"/>
        <v>0</v>
      </c>
      <c r="N12" s="16">
        <f t="shared" si="2"/>
        <v>0</v>
      </c>
      <c r="O12" s="16">
        <f t="shared" si="2"/>
        <v>0</v>
      </c>
      <c r="P12" s="16">
        <f t="shared" si="2"/>
        <v>0</v>
      </c>
      <c r="Q12" s="1"/>
    </row>
    <row r="15" spans="1:17" x14ac:dyDescent="0.25">
      <c r="A15" s="6" t="s">
        <v>12</v>
      </c>
      <c r="B15" s="6"/>
      <c r="C15" s="16" t="s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-1</v>
      </c>
      <c r="N15" s="16">
        <v>-1</v>
      </c>
      <c r="O15" s="16">
        <v>-1</v>
      </c>
      <c r="P15" s="16">
        <v>-1</v>
      </c>
      <c r="Q15" s="19" t="s">
        <v>11</v>
      </c>
    </row>
    <row r="16" spans="1:17" x14ac:dyDescent="0.25">
      <c r="A16" s="4" t="s">
        <v>2</v>
      </c>
      <c r="B16" s="4" t="s">
        <v>3</v>
      </c>
      <c r="C16" s="4" t="s">
        <v>4</v>
      </c>
      <c r="D16" s="4" t="s">
        <v>13</v>
      </c>
      <c r="E16" s="4" t="s">
        <v>14</v>
      </c>
      <c r="F16" s="4" t="s">
        <v>55</v>
      </c>
      <c r="G16" s="4" t="s">
        <v>6</v>
      </c>
      <c r="H16" s="4" t="s">
        <v>7</v>
      </c>
      <c r="I16" s="4" t="s">
        <v>8</v>
      </c>
      <c r="J16" s="4" t="s">
        <v>50</v>
      </c>
      <c r="K16" s="4" t="s">
        <v>56</v>
      </c>
      <c r="L16" s="4" t="s">
        <v>57</v>
      </c>
      <c r="M16" s="4" t="s">
        <v>22</v>
      </c>
      <c r="N16" s="4" t="s">
        <v>23</v>
      </c>
      <c r="O16" s="4" t="s">
        <v>19</v>
      </c>
      <c r="P16" s="4" t="s">
        <v>51</v>
      </c>
      <c r="Q16" s="20"/>
    </row>
    <row r="17" spans="1:17" x14ac:dyDescent="0.25">
      <c r="A17" s="17" t="s">
        <v>6</v>
      </c>
      <c r="B17" s="17">
        <v>0</v>
      </c>
      <c r="C17" s="17">
        <f>C5-(C22*$E$5)</f>
        <v>50000</v>
      </c>
      <c r="D17" s="17">
        <f t="shared" ref="D17:P17" si="3">D5-(D22*$E$5)</f>
        <v>0.75</v>
      </c>
      <c r="E17" s="17">
        <f t="shared" si="3"/>
        <v>0</v>
      </c>
      <c r="F17" s="17">
        <f t="shared" si="3"/>
        <v>0.25000000000000011</v>
      </c>
      <c r="G17" s="17">
        <f t="shared" si="3"/>
        <v>1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2.5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-2.5</v>
      </c>
      <c r="Q17" s="17">
        <f>C17/L17</f>
        <v>20000</v>
      </c>
    </row>
    <row r="18" spans="1:17" x14ac:dyDescent="0.25">
      <c r="A18" s="17" t="s">
        <v>22</v>
      </c>
      <c r="B18" s="17">
        <v>-1</v>
      </c>
      <c r="C18" s="17">
        <f>C6-(C22*$E$6)</f>
        <v>5000</v>
      </c>
      <c r="D18" s="17">
        <f t="shared" ref="D18:P18" si="4">D6-(D22*$E$6)</f>
        <v>0.32500000000000001</v>
      </c>
      <c r="E18" s="17">
        <f t="shared" si="4"/>
        <v>0</v>
      </c>
      <c r="F18" s="17">
        <f t="shared" si="4"/>
        <v>-0.12499999999999994</v>
      </c>
      <c r="G18" s="17">
        <f t="shared" si="4"/>
        <v>0</v>
      </c>
      <c r="H18" s="17">
        <f t="shared" si="4"/>
        <v>-1</v>
      </c>
      <c r="I18" s="17">
        <f t="shared" si="4"/>
        <v>0</v>
      </c>
      <c r="J18" s="17">
        <f t="shared" si="4"/>
        <v>0</v>
      </c>
      <c r="K18" s="17">
        <f t="shared" si="4"/>
        <v>0</v>
      </c>
      <c r="L18" s="7">
        <f t="shared" si="4"/>
        <v>0.75</v>
      </c>
      <c r="M18" s="17">
        <f t="shared" si="4"/>
        <v>1</v>
      </c>
      <c r="N18" s="17">
        <f t="shared" si="4"/>
        <v>0</v>
      </c>
      <c r="O18" s="17">
        <f t="shared" si="4"/>
        <v>0</v>
      </c>
      <c r="P18" s="17">
        <f t="shared" si="4"/>
        <v>-0.75</v>
      </c>
      <c r="Q18" s="17">
        <f t="shared" ref="Q18:Q22" si="5">C18/L18</f>
        <v>6666.666666666667</v>
      </c>
    </row>
    <row r="19" spans="1:17" x14ac:dyDescent="0.25">
      <c r="A19" s="17" t="s">
        <v>8</v>
      </c>
      <c r="B19" s="17">
        <v>0</v>
      </c>
      <c r="C19" s="17">
        <f>C7-(C22*$E$7)</f>
        <v>15000</v>
      </c>
      <c r="D19" s="17">
        <f t="shared" ref="D19:P19" si="6">D7-(D22*$E$7)</f>
        <v>0.32500000000000001</v>
      </c>
      <c r="E19" s="17">
        <f t="shared" si="6"/>
        <v>0</v>
      </c>
      <c r="F19" s="17">
        <f t="shared" si="6"/>
        <v>-0.12499999999999994</v>
      </c>
      <c r="G19" s="17">
        <f t="shared" si="6"/>
        <v>0</v>
      </c>
      <c r="H19" s="17">
        <f t="shared" si="6"/>
        <v>0</v>
      </c>
      <c r="I19" s="17">
        <f t="shared" si="6"/>
        <v>1</v>
      </c>
      <c r="J19" s="17">
        <f t="shared" si="6"/>
        <v>0</v>
      </c>
      <c r="K19" s="17">
        <f t="shared" si="6"/>
        <v>0</v>
      </c>
      <c r="L19" s="17">
        <f t="shared" si="6"/>
        <v>0.75</v>
      </c>
      <c r="M19" s="17">
        <f t="shared" si="6"/>
        <v>0</v>
      </c>
      <c r="N19" s="17">
        <f t="shared" si="6"/>
        <v>0</v>
      </c>
      <c r="O19" s="17">
        <f t="shared" si="6"/>
        <v>0</v>
      </c>
      <c r="P19" s="17">
        <f t="shared" si="6"/>
        <v>-0.75</v>
      </c>
      <c r="Q19" s="17">
        <f t="shared" si="5"/>
        <v>20000</v>
      </c>
    </row>
    <row r="20" spans="1:17" x14ac:dyDescent="0.25">
      <c r="A20" s="17" t="s">
        <v>23</v>
      </c>
      <c r="B20" s="17">
        <v>-1</v>
      </c>
      <c r="C20" s="17">
        <f>C8-(C22*$E$8)</f>
        <v>5000</v>
      </c>
      <c r="D20" s="17">
        <f t="shared" ref="D20:P20" si="7">D8-(D22*$E$8)</f>
        <v>0.27499999999999997</v>
      </c>
      <c r="E20" s="17">
        <f t="shared" si="7"/>
        <v>0</v>
      </c>
      <c r="F20" s="17">
        <f t="shared" si="7"/>
        <v>0.125</v>
      </c>
      <c r="G20" s="17">
        <f t="shared" si="7"/>
        <v>0</v>
      </c>
      <c r="H20" s="17">
        <f t="shared" si="7"/>
        <v>0</v>
      </c>
      <c r="I20" s="17">
        <f t="shared" si="7"/>
        <v>0</v>
      </c>
      <c r="J20" s="17">
        <f t="shared" si="7"/>
        <v>-1</v>
      </c>
      <c r="K20" s="17">
        <f t="shared" si="7"/>
        <v>0</v>
      </c>
      <c r="L20" s="17">
        <f t="shared" si="7"/>
        <v>0.25</v>
      </c>
      <c r="M20" s="17">
        <f t="shared" si="7"/>
        <v>0</v>
      </c>
      <c r="N20" s="17">
        <f t="shared" si="7"/>
        <v>1</v>
      </c>
      <c r="O20" s="17">
        <f t="shared" si="7"/>
        <v>0</v>
      </c>
      <c r="P20" s="17">
        <f t="shared" si="7"/>
        <v>-0.25</v>
      </c>
      <c r="Q20" s="17">
        <f t="shared" si="5"/>
        <v>20000</v>
      </c>
    </row>
    <row r="21" spans="1:17" x14ac:dyDescent="0.25">
      <c r="A21" s="17" t="s">
        <v>19</v>
      </c>
      <c r="B21" s="17">
        <v>-1</v>
      </c>
      <c r="C21" s="17">
        <f>C9-(C22*$E$9)</f>
        <v>15000</v>
      </c>
      <c r="D21" s="17">
        <f t="shared" ref="D21:P21" si="8">D9-(D22*$E$9)</f>
        <v>0.15000000000000002</v>
      </c>
      <c r="E21" s="17">
        <f t="shared" si="8"/>
        <v>0</v>
      </c>
      <c r="F21" s="17">
        <f t="shared" si="8"/>
        <v>0.25</v>
      </c>
      <c r="G21" s="17">
        <f t="shared" si="8"/>
        <v>0</v>
      </c>
      <c r="H21" s="17">
        <f t="shared" si="8"/>
        <v>0</v>
      </c>
      <c r="I21" s="17">
        <f t="shared" si="8"/>
        <v>0</v>
      </c>
      <c r="J21" s="17">
        <f t="shared" si="8"/>
        <v>0</v>
      </c>
      <c r="K21" s="17">
        <f t="shared" si="8"/>
        <v>-1</v>
      </c>
      <c r="L21" s="17">
        <f t="shared" si="8"/>
        <v>0.5</v>
      </c>
      <c r="M21" s="17">
        <f t="shared" si="8"/>
        <v>0</v>
      </c>
      <c r="N21" s="17">
        <f t="shared" si="8"/>
        <v>0</v>
      </c>
      <c r="O21" s="17">
        <f t="shared" si="8"/>
        <v>1</v>
      </c>
      <c r="P21" s="17">
        <f t="shared" si="8"/>
        <v>-0.5</v>
      </c>
      <c r="Q21" s="17">
        <f t="shared" si="5"/>
        <v>30000</v>
      </c>
    </row>
    <row r="22" spans="1:17" x14ac:dyDescent="0.25">
      <c r="A22" s="17" t="s">
        <v>14</v>
      </c>
      <c r="B22" s="17">
        <v>0</v>
      </c>
      <c r="C22" s="17">
        <f>C10/$E$10</f>
        <v>50000</v>
      </c>
      <c r="D22" s="17">
        <f t="shared" ref="D22:P22" si="9">D10/$E$10</f>
        <v>0.25</v>
      </c>
      <c r="E22" s="17">
        <f t="shared" si="9"/>
        <v>1</v>
      </c>
      <c r="F22" s="17">
        <f t="shared" si="9"/>
        <v>0.74999999999999989</v>
      </c>
      <c r="G22" s="17">
        <f t="shared" si="9"/>
        <v>0</v>
      </c>
      <c r="H22" s="17">
        <f t="shared" si="9"/>
        <v>0</v>
      </c>
      <c r="I22" s="17">
        <f t="shared" si="9"/>
        <v>0</v>
      </c>
      <c r="J22" s="17">
        <f t="shared" si="9"/>
        <v>0</v>
      </c>
      <c r="K22" s="17">
        <f t="shared" si="9"/>
        <v>0</v>
      </c>
      <c r="L22" s="17">
        <f t="shared" si="9"/>
        <v>-2.5</v>
      </c>
      <c r="M22" s="17">
        <f t="shared" si="9"/>
        <v>0</v>
      </c>
      <c r="N22" s="17">
        <f t="shared" si="9"/>
        <v>0</v>
      </c>
      <c r="O22" s="17">
        <f t="shared" si="9"/>
        <v>0</v>
      </c>
      <c r="P22" s="17">
        <f t="shared" si="9"/>
        <v>2.5</v>
      </c>
      <c r="Q22" s="17">
        <f t="shared" si="5"/>
        <v>-20000</v>
      </c>
    </row>
    <row r="23" spans="1:17" x14ac:dyDescent="0.25">
      <c r="A23" s="18" t="s">
        <v>9</v>
      </c>
      <c r="B23" s="18"/>
      <c r="C23" s="4">
        <f>SUMPRODUCT($B17:$B22,C17:C22)</f>
        <v>-25000</v>
      </c>
      <c r="D23" s="16">
        <f t="shared" ref="D23:P23" si="10">SUMPRODUCT($B17:$B22,D17:D22)</f>
        <v>-0.75</v>
      </c>
      <c r="E23" s="16">
        <f t="shared" si="10"/>
        <v>0</v>
      </c>
      <c r="F23" s="16">
        <f t="shared" si="10"/>
        <v>-0.25000000000000006</v>
      </c>
      <c r="G23" s="16">
        <f t="shared" si="10"/>
        <v>0</v>
      </c>
      <c r="H23" s="16">
        <f t="shared" si="10"/>
        <v>1</v>
      </c>
      <c r="I23" s="16">
        <f t="shared" si="10"/>
        <v>0</v>
      </c>
      <c r="J23" s="16">
        <f t="shared" si="10"/>
        <v>1</v>
      </c>
      <c r="K23" s="16">
        <f t="shared" si="10"/>
        <v>1</v>
      </c>
      <c r="L23" s="16">
        <f t="shared" si="10"/>
        <v>-1.5</v>
      </c>
      <c r="M23" s="16">
        <f t="shared" si="10"/>
        <v>-1</v>
      </c>
      <c r="N23" s="16">
        <f t="shared" si="10"/>
        <v>-1</v>
      </c>
      <c r="O23" s="16">
        <f t="shared" si="10"/>
        <v>-1</v>
      </c>
      <c r="P23" s="16">
        <f t="shared" si="10"/>
        <v>1.5</v>
      </c>
      <c r="Q23" s="1"/>
    </row>
    <row r="24" spans="1:17" x14ac:dyDescent="0.25">
      <c r="A24" s="18" t="s">
        <v>10</v>
      </c>
      <c r="B24" s="18"/>
      <c r="C24" s="18"/>
      <c r="D24" s="16">
        <f>D15-D23</f>
        <v>0.75</v>
      </c>
      <c r="E24" s="16">
        <f t="shared" ref="E24:P24" si="11">E15-E23</f>
        <v>0</v>
      </c>
      <c r="F24" s="16">
        <f t="shared" si="11"/>
        <v>0.25000000000000006</v>
      </c>
      <c r="G24" s="16">
        <f t="shared" si="11"/>
        <v>0</v>
      </c>
      <c r="H24" s="16">
        <f t="shared" si="11"/>
        <v>-1</v>
      </c>
      <c r="I24" s="16">
        <f t="shared" si="11"/>
        <v>0</v>
      </c>
      <c r="J24" s="16">
        <f t="shared" si="11"/>
        <v>-1</v>
      </c>
      <c r="K24" s="16">
        <f t="shared" si="11"/>
        <v>-1</v>
      </c>
      <c r="L24" s="4">
        <f t="shared" si="11"/>
        <v>1.5</v>
      </c>
      <c r="M24" s="16">
        <f t="shared" si="11"/>
        <v>0</v>
      </c>
      <c r="N24" s="16">
        <f t="shared" si="11"/>
        <v>0</v>
      </c>
      <c r="O24" s="16">
        <f t="shared" si="11"/>
        <v>0</v>
      </c>
      <c r="P24" s="16">
        <f t="shared" si="11"/>
        <v>-2.5</v>
      </c>
      <c r="Q24" s="1"/>
    </row>
    <row r="27" spans="1:17" x14ac:dyDescent="0.25">
      <c r="A27" s="6" t="s">
        <v>16</v>
      </c>
      <c r="B27" s="6"/>
      <c r="C27" s="16" t="s">
        <v>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-1</v>
      </c>
      <c r="N27" s="16">
        <v>-1</v>
      </c>
      <c r="O27" s="16">
        <v>-1</v>
      </c>
      <c r="P27" s="16">
        <v>-1</v>
      </c>
      <c r="Q27" s="19" t="s">
        <v>11</v>
      </c>
    </row>
    <row r="28" spans="1:17" x14ac:dyDescent="0.25">
      <c r="A28" s="4" t="s">
        <v>2</v>
      </c>
      <c r="B28" s="4" t="s">
        <v>3</v>
      </c>
      <c r="C28" s="4" t="s">
        <v>4</v>
      </c>
      <c r="D28" s="4" t="s">
        <v>13</v>
      </c>
      <c r="E28" s="4" t="s">
        <v>14</v>
      </c>
      <c r="F28" s="4" t="s">
        <v>55</v>
      </c>
      <c r="G28" s="4" t="s">
        <v>6</v>
      </c>
      <c r="H28" s="4" t="s">
        <v>7</v>
      </c>
      <c r="I28" s="4" t="s">
        <v>8</v>
      </c>
      <c r="J28" s="4" t="s">
        <v>50</v>
      </c>
      <c r="K28" s="4" t="s">
        <v>56</v>
      </c>
      <c r="L28" s="4" t="s">
        <v>57</v>
      </c>
      <c r="M28" s="4" t="s">
        <v>22</v>
      </c>
      <c r="N28" s="4" t="s">
        <v>23</v>
      </c>
      <c r="O28" s="4" t="s">
        <v>19</v>
      </c>
      <c r="P28" s="4" t="s">
        <v>51</v>
      </c>
      <c r="Q28" s="20"/>
    </row>
    <row r="29" spans="1:17" x14ac:dyDescent="0.25">
      <c r="A29" s="17" t="s">
        <v>6</v>
      </c>
      <c r="B29" s="17">
        <v>0</v>
      </c>
      <c r="C29" s="17">
        <f>C17-(C30*$L$17)</f>
        <v>33333.333333333328</v>
      </c>
      <c r="D29" s="17">
        <f t="shared" ref="D29:P29" si="12">D17-(D30*$L$17)</f>
        <v>-0.33333333333333348</v>
      </c>
      <c r="E29" s="17">
        <f t="shared" si="12"/>
        <v>0</v>
      </c>
      <c r="F29" s="17">
        <f t="shared" si="12"/>
        <v>0.66666666666666663</v>
      </c>
      <c r="G29" s="17">
        <f t="shared" si="12"/>
        <v>1</v>
      </c>
      <c r="H29" s="17">
        <f t="shared" si="12"/>
        <v>3.333333333333333</v>
      </c>
      <c r="I29" s="17">
        <f t="shared" si="12"/>
        <v>0</v>
      </c>
      <c r="J29" s="17">
        <f t="shared" si="12"/>
        <v>0</v>
      </c>
      <c r="K29" s="17">
        <f t="shared" si="12"/>
        <v>0</v>
      </c>
      <c r="L29" s="17">
        <f t="shared" si="12"/>
        <v>0</v>
      </c>
      <c r="M29" s="17">
        <f t="shared" si="12"/>
        <v>-3.333333333333333</v>
      </c>
      <c r="N29" s="17">
        <f t="shared" si="12"/>
        <v>0</v>
      </c>
      <c r="O29" s="17">
        <f t="shared" si="12"/>
        <v>0</v>
      </c>
      <c r="P29" s="17">
        <f t="shared" si="12"/>
        <v>0</v>
      </c>
      <c r="Q29" s="17">
        <f>C29/H29</f>
        <v>10000</v>
      </c>
    </row>
    <row r="30" spans="1:17" x14ac:dyDescent="0.25">
      <c r="A30" s="17" t="s">
        <v>57</v>
      </c>
      <c r="B30" s="17">
        <v>0</v>
      </c>
      <c r="C30" s="17">
        <f>C18/$L$18</f>
        <v>6666.666666666667</v>
      </c>
      <c r="D30" s="17">
        <f t="shared" ref="D30:P30" si="13">D18/$L$18</f>
        <v>0.43333333333333335</v>
      </c>
      <c r="E30" s="17">
        <f t="shared" si="13"/>
        <v>0</v>
      </c>
      <c r="F30" s="17">
        <f t="shared" si="13"/>
        <v>-0.1666666666666666</v>
      </c>
      <c r="G30" s="17">
        <f t="shared" si="13"/>
        <v>0</v>
      </c>
      <c r="H30" s="17">
        <f t="shared" si="13"/>
        <v>-1.3333333333333333</v>
      </c>
      <c r="I30" s="17">
        <f t="shared" si="13"/>
        <v>0</v>
      </c>
      <c r="J30" s="17">
        <f t="shared" si="13"/>
        <v>0</v>
      </c>
      <c r="K30" s="17">
        <f t="shared" si="13"/>
        <v>0</v>
      </c>
      <c r="L30" s="17">
        <f t="shared" si="13"/>
        <v>1</v>
      </c>
      <c r="M30" s="17">
        <f t="shared" si="13"/>
        <v>1.3333333333333333</v>
      </c>
      <c r="N30" s="17">
        <f t="shared" si="13"/>
        <v>0</v>
      </c>
      <c r="O30" s="17">
        <f t="shared" si="13"/>
        <v>0</v>
      </c>
      <c r="P30" s="17">
        <f t="shared" si="13"/>
        <v>-1</v>
      </c>
      <c r="Q30" s="17">
        <f t="shared" ref="Q30:Q34" si="14">C30/H30</f>
        <v>-5000.0000000000009</v>
      </c>
    </row>
    <row r="31" spans="1:17" x14ac:dyDescent="0.25">
      <c r="A31" s="17" t="s">
        <v>8</v>
      </c>
      <c r="B31" s="17">
        <v>0</v>
      </c>
      <c r="C31" s="17">
        <f>C19-(C30*$L$19)</f>
        <v>10000</v>
      </c>
      <c r="D31" s="17">
        <f t="shared" ref="D31:P31" si="15">D19-(D30*$L$19)</f>
        <v>0</v>
      </c>
      <c r="E31" s="17">
        <f t="shared" si="15"/>
        <v>0</v>
      </c>
      <c r="F31" s="17">
        <f t="shared" si="15"/>
        <v>0</v>
      </c>
      <c r="G31" s="17">
        <f t="shared" si="15"/>
        <v>0</v>
      </c>
      <c r="H31" s="17">
        <f t="shared" si="15"/>
        <v>1</v>
      </c>
      <c r="I31" s="17">
        <f t="shared" si="15"/>
        <v>1</v>
      </c>
      <c r="J31" s="17">
        <f t="shared" si="15"/>
        <v>0</v>
      </c>
      <c r="K31" s="17">
        <f t="shared" si="15"/>
        <v>0</v>
      </c>
      <c r="L31" s="17">
        <f t="shared" si="15"/>
        <v>0</v>
      </c>
      <c r="M31" s="17">
        <f t="shared" si="15"/>
        <v>-1</v>
      </c>
      <c r="N31" s="17">
        <f t="shared" si="15"/>
        <v>0</v>
      </c>
      <c r="O31" s="17">
        <f t="shared" si="15"/>
        <v>0</v>
      </c>
      <c r="P31" s="17">
        <f t="shared" si="15"/>
        <v>0</v>
      </c>
      <c r="Q31" s="17">
        <f t="shared" si="14"/>
        <v>10000</v>
      </c>
    </row>
    <row r="32" spans="1:17" x14ac:dyDescent="0.25">
      <c r="A32" s="17" t="s">
        <v>23</v>
      </c>
      <c r="B32" s="17">
        <v>-1</v>
      </c>
      <c r="C32" s="17">
        <f>C20-(C30*$L$20)</f>
        <v>3333.333333333333</v>
      </c>
      <c r="D32" s="17">
        <f t="shared" ref="D32:P32" si="16">D20-(D30*$L$20)</f>
        <v>0.16666666666666663</v>
      </c>
      <c r="E32" s="17">
        <f t="shared" si="16"/>
        <v>0</v>
      </c>
      <c r="F32" s="17">
        <f t="shared" si="16"/>
        <v>0.16666666666666666</v>
      </c>
      <c r="G32" s="17">
        <f t="shared" si="16"/>
        <v>0</v>
      </c>
      <c r="H32" s="7">
        <f t="shared" si="16"/>
        <v>0.33333333333333331</v>
      </c>
      <c r="I32" s="17">
        <f t="shared" si="16"/>
        <v>0</v>
      </c>
      <c r="J32" s="17">
        <f t="shared" si="16"/>
        <v>-1</v>
      </c>
      <c r="K32" s="17">
        <f t="shared" si="16"/>
        <v>0</v>
      </c>
      <c r="L32" s="17">
        <f t="shared" si="16"/>
        <v>0</v>
      </c>
      <c r="M32" s="17">
        <f t="shared" si="16"/>
        <v>-0.33333333333333331</v>
      </c>
      <c r="N32" s="17">
        <f t="shared" si="16"/>
        <v>1</v>
      </c>
      <c r="O32" s="17">
        <f t="shared" si="16"/>
        <v>0</v>
      </c>
      <c r="P32" s="17">
        <f t="shared" si="16"/>
        <v>0</v>
      </c>
      <c r="Q32" s="17">
        <f t="shared" si="14"/>
        <v>10000</v>
      </c>
    </row>
    <row r="33" spans="1:17" x14ac:dyDescent="0.25">
      <c r="A33" s="17" t="s">
        <v>19</v>
      </c>
      <c r="B33" s="17">
        <v>-1</v>
      </c>
      <c r="C33" s="17">
        <f>C21-(C30*$L$21)</f>
        <v>11666.666666666666</v>
      </c>
      <c r="D33" s="17">
        <f t="shared" ref="D33:P33" si="17">D21-(D30*$L$21)</f>
        <v>-6.6666666666666652E-2</v>
      </c>
      <c r="E33" s="17">
        <f t="shared" si="17"/>
        <v>0</v>
      </c>
      <c r="F33" s="17">
        <f t="shared" si="17"/>
        <v>0.33333333333333331</v>
      </c>
      <c r="G33" s="17">
        <f t="shared" si="17"/>
        <v>0</v>
      </c>
      <c r="H33" s="17">
        <f t="shared" si="17"/>
        <v>0.66666666666666663</v>
      </c>
      <c r="I33" s="17">
        <f t="shared" si="17"/>
        <v>0</v>
      </c>
      <c r="J33" s="17">
        <f t="shared" si="17"/>
        <v>0</v>
      </c>
      <c r="K33" s="17">
        <f t="shared" si="17"/>
        <v>-1</v>
      </c>
      <c r="L33" s="17">
        <f t="shared" si="17"/>
        <v>0</v>
      </c>
      <c r="M33" s="17">
        <f t="shared" si="17"/>
        <v>-0.66666666666666663</v>
      </c>
      <c r="N33" s="17">
        <f t="shared" si="17"/>
        <v>0</v>
      </c>
      <c r="O33" s="17">
        <f t="shared" si="17"/>
        <v>1</v>
      </c>
      <c r="P33" s="17">
        <f t="shared" si="17"/>
        <v>0</v>
      </c>
      <c r="Q33" s="17">
        <f t="shared" si="14"/>
        <v>17500</v>
      </c>
    </row>
    <row r="34" spans="1:17" x14ac:dyDescent="0.25">
      <c r="A34" s="17" t="s">
        <v>14</v>
      </c>
      <c r="B34" s="17">
        <v>0</v>
      </c>
      <c r="C34" s="17">
        <f>C22-(C30*$L$22)</f>
        <v>66666.666666666672</v>
      </c>
      <c r="D34" s="17">
        <f t="shared" ref="D34:P34" si="18">D22-(D30*$L$22)</f>
        <v>1.3333333333333335</v>
      </c>
      <c r="E34" s="17">
        <f t="shared" si="18"/>
        <v>1</v>
      </c>
      <c r="F34" s="17">
        <f t="shared" si="18"/>
        <v>0.33333333333333337</v>
      </c>
      <c r="G34" s="17">
        <f t="shared" si="18"/>
        <v>0</v>
      </c>
      <c r="H34" s="17">
        <f t="shared" si="18"/>
        <v>-3.333333333333333</v>
      </c>
      <c r="I34" s="17">
        <f t="shared" si="18"/>
        <v>0</v>
      </c>
      <c r="J34" s="17">
        <f t="shared" si="18"/>
        <v>0</v>
      </c>
      <c r="K34" s="17">
        <f t="shared" si="18"/>
        <v>0</v>
      </c>
      <c r="L34" s="17">
        <f t="shared" si="18"/>
        <v>0</v>
      </c>
      <c r="M34" s="17">
        <f t="shared" si="18"/>
        <v>3.333333333333333</v>
      </c>
      <c r="N34" s="17">
        <f t="shared" si="18"/>
        <v>0</v>
      </c>
      <c r="O34" s="17">
        <f t="shared" si="18"/>
        <v>0</v>
      </c>
      <c r="P34" s="17">
        <f t="shared" si="18"/>
        <v>0</v>
      </c>
      <c r="Q34" s="17">
        <f t="shared" si="14"/>
        <v>-20000.000000000004</v>
      </c>
    </row>
    <row r="35" spans="1:17" x14ac:dyDescent="0.25">
      <c r="A35" s="18" t="s">
        <v>9</v>
      </c>
      <c r="B35" s="18"/>
      <c r="C35" s="4">
        <f>SUMPRODUCT($B29:$B34,C29:C34)</f>
        <v>-15000</v>
      </c>
      <c r="D35" s="16">
        <f t="shared" ref="D35:P35" si="19">SUMPRODUCT($B29:$B34,D29:D34)</f>
        <v>-9.9999999999999978E-2</v>
      </c>
      <c r="E35" s="16">
        <f t="shared" si="19"/>
        <v>0</v>
      </c>
      <c r="F35" s="16">
        <f t="shared" si="19"/>
        <v>-0.5</v>
      </c>
      <c r="G35" s="16">
        <f t="shared" si="19"/>
        <v>0</v>
      </c>
      <c r="H35" s="16">
        <f t="shared" si="19"/>
        <v>-1</v>
      </c>
      <c r="I35" s="16">
        <f t="shared" si="19"/>
        <v>0</v>
      </c>
      <c r="J35" s="16">
        <f t="shared" si="19"/>
        <v>1</v>
      </c>
      <c r="K35" s="16">
        <f t="shared" si="19"/>
        <v>1</v>
      </c>
      <c r="L35" s="16">
        <f t="shared" si="19"/>
        <v>0</v>
      </c>
      <c r="M35" s="16">
        <f t="shared" si="19"/>
        <v>1</v>
      </c>
      <c r="N35" s="16">
        <f t="shared" si="19"/>
        <v>-1</v>
      </c>
      <c r="O35" s="16">
        <f t="shared" si="19"/>
        <v>-1</v>
      </c>
      <c r="P35" s="16">
        <f t="shared" si="19"/>
        <v>0</v>
      </c>
      <c r="Q35" s="1"/>
    </row>
    <row r="36" spans="1:17" x14ac:dyDescent="0.25">
      <c r="A36" s="18" t="s">
        <v>10</v>
      </c>
      <c r="B36" s="18"/>
      <c r="C36" s="18"/>
      <c r="D36" s="16">
        <f>D27-D35</f>
        <v>9.9999999999999978E-2</v>
      </c>
      <c r="E36" s="16">
        <f t="shared" ref="E36:P36" si="20">E27-E35</f>
        <v>0</v>
      </c>
      <c r="F36" s="16">
        <f t="shared" si="20"/>
        <v>0.5</v>
      </c>
      <c r="G36" s="16">
        <f t="shared" si="20"/>
        <v>0</v>
      </c>
      <c r="H36" s="4">
        <f t="shared" si="20"/>
        <v>1</v>
      </c>
      <c r="I36" s="16">
        <f t="shared" si="20"/>
        <v>0</v>
      </c>
      <c r="J36" s="16">
        <f t="shared" si="20"/>
        <v>-1</v>
      </c>
      <c r="K36" s="16">
        <f t="shared" si="20"/>
        <v>-1</v>
      </c>
      <c r="L36" s="16">
        <f t="shared" si="20"/>
        <v>0</v>
      </c>
      <c r="M36" s="16">
        <f t="shared" si="20"/>
        <v>-2</v>
      </c>
      <c r="N36" s="16">
        <f t="shared" si="20"/>
        <v>0</v>
      </c>
      <c r="O36" s="16">
        <f t="shared" si="20"/>
        <v>0</v>
      </c>
      <c r="P36" s="16">
        <f t="shared" si="20"/>
        <v>-1</v>
      </c>
      <c r="Q36" s="1"/>
    </row>
    <row r="39" spans="1:17" x14ac:dyDescent="0.25">
      <c r="A39" s="6" t="s">
        <v>24</v>
      </c>
      <c r="B39" s="6"/>
      <c r="C39" s="16" t="s">
        <v>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-1</v>
      </c>
      <c r="N39" s="16">
        <v>-1</v>
      </c>
      <c r="O39" s="16">
        <v>-1</v>
      </c>
      <c r="P39" s="16">
        <v>-1</v>
      </c>
      <c r="Q39" s="19" t="s">
        <v>11</v>
      </c>
    </row>
    <row r="40" spans="1:17" x14ac:dyDescent="0.25">
      <c r="A40" s="4" t="s">
        <v>2</v>
      </c>
      <c r="B40" s="4" t="s">
        <v>3</v>
      </c>
      <c r="C40" s="4" t="s">
        <v>4</v>
      </c>
      <c r="D40" s="4" t="s">
        <v>13</v>
      </c>
      <c r="E40" s="4" t="s">
        <v>14</v>
      </c>
      <c r="F40" s="4" t="s">
        <v>55</v>
      </c>
      <c r="G40" s="4" t="s">
        <v>6</v>
      </c>
      <c r="H40" s="4" t="s">
        <v>7</v>
      </c>
      <c r="I40" s="4" t="s">
        <v>8</v>
      </c>
      <c r="J40" s="4" t="s">
        <v>50</v>
      </c>
      <c r="K40" s="4" t="s">
        <v>56</v>
      </c>
      <c r="L40" s="4" t="s">
        <v>57</v>
      </c>
      <c r="M40" s="4" t="s">
        <v>22</v>
      </c>
      <c r="N40" s="4" t="s">
        <v>23</v>
      </c>
      <c r="O40" s="4" t="s">
        <v>19</v>
      </c>
      <c r="P40" s="4" t="s">
        <v>51</v>
      </c>
      <c r="Q40" s="20"/>
    </row>
    <row r="41" spans="1:17" x14ac:dyDescent="0.25">
      <c r="A41" s="17" t="s">
        <v>6</v>
      </c>
      <c r="B41" s="17">
        <v>0</v>
      </c>
      <c r="C41" s="17">
        <f>C29-(C44*$H$29)</f>
        <v>0</v>
      </c>
      <c r="D41" s="17">
        <f t="shared" ref="D41:P41" si="21">D29-(D44*$H$29)</f>
        <v>-1.9999999999999996</v>
      </c>
      <c r="E41" s="17">
        <f t="shared" si="21"/>
        <v>0</v>
      </c>
      <c r="F41" s="17">
        <f t="shared" si="21"/>
        <v>-0.99999999999999989</v>
      </c>
      <c r="G41" s="17">
        <f t="shared" si="21"/>
        <v>1</v>
      </c>
      <c r="H41" s="17">
        <f t="shared" si="21"/>
        <v>0</v>
      </c>
      <c r="I41" s="17">
        <f t="shared" si="21"/>
        <v>0</v>
      </c>
      <c r="J41" s="7">
        <f t="shared" si="21"/>
        <v>10</v>
      </c>
      <c r="K41" s="17">
        <f t="shared" si="21"/>
        <v>0</v>
      </c>
      <c r="L41" s="17">
        <f t="shared" si="21"/>
        <v>0</v>
      </c>
      <c r="M41" s="17">
        <f t="shared" si="21"/>
        <v>0</v>
      </c>
      <c r="N41" s="17">
        <f t="shared" si="21"/>
        <v>-10</v>
      </c>
      <c r="O41" s="17">
        <f t="shared" si="21"/>
        <v>0</v>
      </c>
      <c r="P41" s="17">
        <f t="shared" si="21"/>
        <v>0</v>
      </c>
      <c r="Q41" s="17">
        <f>C41/J41</f>
        <v>0</v>
      </c>
    </row>
    <row r="42" spans="1:17" x14ac:dyDescent="0.25">
      <c r="A42" s="17" t="s">
        <v>57</v>
      </c>
      <c r="B42" s="17">
        <v>0</v>
      </c>
      <c r="C42" s="17">
        <f>C30-(C44*$H$30)</f>
        <v>20000</v>
      </c>
      <c r="D42" s="17">
        <f t="shared" ref="D42:P42" si="22">D30-(D44*$H$30)</f>
        <v>1.0999999999999999</v>
      </c>
      <c r="E42" s="17">
        <f t="shared" si="22"/>
        <v>0</v>
      </c>
      <c r="F42" s="17">
        <f t="shared" si="22"/>
        <v>0.5</v>
      </c>
      <c r="G42" s="17">
        <f t="shared" si="22"/>
        <v>0</v>
      </c>
      <c r="H42" s="17">
        <f t="shared" si="22"/>
        <v>0</v>
      </c>
      <c r="I42" s="17">
        <f t="shared" si="22"/>
        <v>0</v>
      </c>
      <c r="J42" s="17">
        <f t="shared" si="22"/>
        <v>-4</v>
      </c>
      <c r="K42" s="17">
        <f t="shared" si="22"/>
        <v>0</v>
      </c>
      <c r="L42" s="17">
        <f t="shared" si="22"/>
        <v>1</v>
      </c>
      <c r="M42" s="17">
        <f t="shared" si="22"/>
        <v>0</v>
      </c>
      <c r="N42" s="17">
        <f t="shared" si="22"/>
        <v>4</v>
      </c>
      <c r="O42" s="17">
        <f t="shared" si="22"/>
        <v>0</v>
      </c>
      <c r="P42" s="17">
        <f t="shared" si="22"/>
        <v>-1</v>
      </c>
      <c r="Q42" s="17">
        <f t="shared" ref="Q42:Q46" si="23">C42/J42</f>
        <v>-5000</v>
      </c>
    </row>
    <row r="43" spans="1:17" x14ac:dyDescent="0.25">
      <c r="A43" s="17" t="s">
        <v>8</v>
      </c>
      <c r="B43" s="17">
        <v>0</v>
      </c>
      <c r="C43" s="17">
        <f>C31-(C44*$H$31)</f>
        <v>0</v>
      </c>
      <c r="D43" s="17">
        <f t="shared" ref="D43:P43" si="24">D31-(D44*$H$31)</f>
        <v>-0.49999999999999989</v>
      </c>
      <c r="E43" s="17">
        <f t="shared" si="24"/>
        <v>0</v>
      </c>
      <c r="F43" s="17">
        <f t="shared" si="24"/>
        <v>-0.5</v>
      </c>
      <c r="G43" s="17">
        <f t="shared" si="24"/>
        <v>0</v>
      </c>
      <c r="H43" s="17">
        <f t="shared" si="24"/>
        <v>0</v>
      </c>
      <c r="I43" s="17">
        <f t="shared" si="24"/>
        <v>1</v>
      </c>
      <c r="J43" s="17">
        <f t="shared" si="24"/>
        <v>3</v>
      </c>
      <c r="K43" s="17">
        <f t="shared" si="24"/>
        <v>0</v>
      </c>
      <c r="L43" s="17">
        <f t="shared" si="24"/>
        <v>0</v>
      </c>
      <c r="M43" s="17">
        <f t="shared" si="24"/>
        <v>0</v>
      </c>
      <c r="N43" s="17">
        <f t="shared" si="24"/>
        <v>-3</v>
      </c>
      <c r="O43" s="17">
        <f t="shared" si="24"/>
        <v>0</v>
      </c>
      <c r="P43" s="17">
        <f t="shared" si="24"/>
        <v>0</v>
      </c>
      <c r="Q43" s="17">
        <f t="shared" si="23"/>
        <v>0</v>
      </c>
    </row>
    <row r="44" spans="1:17" x14ac:dyDescent="0.25">
      <c r="A44" s="17" t="s">
        <v>7</v>
      </c>
      <c r="B44" s="17">
        <v>0</v>
      </c>
      <c r="C44" s="17">
        <f>C32/$H$32</f>
        <v>10000</v>
      </c>
      <c r="D44" s="17">
        <f t="shared" ref="D44:P44" si="25">D32/$H$32</f>
        <v>0.49999999999999989</v>
      </c>
      <c r="E44" s="17">
        <f t="shared" si="25"/>
        <v>0</v>
      </c>
      <c r="F44" s="17">
        <f t="shared" si="25"/>
        <v>0.5</v>
      </c>
      <c r="G44" s="17">
        <f t="shared" si="25"/>
        <v>0</v>
      </c>
      <c r="H44" s="17">
        <f t="shared" si="25"/>
        <v>1</v>
      </c>
      <c r="I44" s="17">
        <f t="shared" si="25"/>
        <v>0</v>
      </c>
      <c r="J44" s="17">
        <f t="shared" si="25"/>
        <v>-3</v>
      </c>
      <c r="K44" s="17">
        <f t="shared" si="25"/>
        <v>0</v>
      </c>
      <c r="L44" s="17">
        <f t="shared" si="25"/>
        <v>0</v>
      </c>
      <c r="M44" s="17">
        <f t="shared" si="25"/>
        <v>-1</v>
      </c>
      <c r="N44" s="17">
        <f t="shared" si="25"/>
        <v>3</v>
      </c>
      <c r="O44" s="17">
        <f t="shared" si="25"/>
        <v>0</v>
      </c>
      <c r="P44" s="17">
        <f t="shared" si="25"/>
        <v>0</v>
      </c>
      <c r="Q44" s="17">
        <f t="shared" si="23"/>
        <v>-3333.3333333333335</v>
      </c>
    </row>
    <row r="45" spans="1:17" x14ac:dyDescent="0.25">
      <c r="A45" s="17" t="s">
        <v>19</v>
      </c>
      <c r="B45" s="17">
        <v>-1</v>
      </c>
      <c r="C45" s="17">
        <f>C33-(C44*$H$33)</f>
        <v>5000</v>
      </c>
      <c r="D45" s="17">
        <f t="shared" ref="D45:P45" si="26">D33-(D44*$H$33)</f>
        <v>-0.39999999999999991</v>
      </c>
      <c r="E45" s="17">
        <f t="shared" si="26"/>
        <v>0</v>
      </c>
      <c r="F45" s="17">
        <f t="shared" si="26"/>
        <v>0</v>
      </c>
      <c r="G45" s="17">
        <f t="shared" si="26"/>
        <v>0</v>
      </c>
      <c r="H45" s="17">
        <f t="shared" si="26"/>
        <v>0</v>
      </c>
      <c r="I45" s="17">
        <f t="shared" si="26"/>
        <v>0</v>
      </c>
      <c r="J45" s="17">
        <f t="shared" si="26"/>
        <v>2</v>
      </c>
      <c r="K45" s="17">
        <f t="shared" si="26"/>
        <v>-1</v>
      </c>
      <c r="L45" s="17">
        <f t="shared" si="26"/>
        <v>0</v>
      </c>
      <c r="M45" s="17">
        <f t="shared" si="26"/>
        <v>0</v>
      </c>
      <c r="N45" s="17">
        <f t="shared" si="26"/>
        <v>-2</v>
      </c>
      <c r="O45" s="17">
        <f t="shared" si="26"/>
        <v>1</v>
      </c>
      <c r="P45" s="17">
        <f t="shared" si="26"/>
        <v>0</v>
      </c>
      <c r="Q45" s="17">
        <f t="shared" si="23"/>
        <v>2500</v>
      </c>
    </row>
    <row r="46" spans="1:17" x14ac:dyDescent="0.25">
      <c r="A46" s="17" t="s">
        <v>14</v>
      </c>
      <c r="B46" s="17">
        <v>0</v>
      </c>
      <c r="C46" s="17">
        <f>C34-(C44*$H$34)</f>
        <v>100000</v>
      </c>
      <c r="D46" s="17">
        <f t="shared" ref="D46:P46" si="27">D34-(D44*$H$34)</f>
        <v>2.9999999999999996</v>
      </c>
      <c r="E46" s="17">
        <f t="shared" si="27"/>
        <v>1</v>
      </c>
      <c r="F46" s="17">
        <f t="shared" si="27"/>
        <v>2</v>
      </c>
      <c r="G46" s="17">
        <f t="shared" si="27"/>
        <v>0</v>
      </c>
      <c r="H46" s="17">
        <f t="shared" si="27"/>
        <v>0</v>
      </c>
      <c r="I46" s="17">
        <f t="shared" si="27"/>
        <v>0</v>
      </c>
      <c r="J46" s="17">
        <f t="shared" si="27"/>
        <v>-10</v>
      </c>
      <c r="K46" s="17">
        <f t="shared" si="27"/>
        <v>0</v>
      </c>
      <c r="L46" s="17">
        <f t="shared" si="27"/>
        <v>0</v>
      </c>
      <c r="M46" s="17">
        <f t="shared" si="27"/>
        <v>0</v>
      </c>
      <c r="N46" s="17">
        <f t="shared" si="27"/>
        <v>10</v>
      </c>
      <c r="O46" s="17">
        <f t="shared" si="27"/>
        <v>0</v>
      </c>
      <c r="P46" s="17">
        <f t="shared" si="27"/>
        <v>0</v>
      </c>
      <c r="Q46" s="17">
        <f t="shared" si="23"/>
        <v>-10000</v>
      </c>
    </row>
    <row r="47" spans="1:17" x14ac:dyDescent="0.25">
      <c r="A47" s="18" t="s">
        <v>9</v>
      </c>
      <c r="B47" s="18"/>
      <c r="C47" s="4">
        <f>SUMPRODUCT($B41:$B46,C41:C46)</f>
        <v>-5000</v>
      </c>
      <c r="D47" s="16">
        <f t="shared" ref="D47:P47" si="28">SUMPRODUCT($B41:$B46,D41:D46)</f>
        <v>0.39999999999999991</v>
      </c>
      <c r="E47" s="16">
        <f t="shared" si="28"/>
        <v>0</v>
      </c>
      <c r="F47" s="16">
        <f t="shared" si="28"/>
        <v>0</v>
      </c>
      <c r="G47" s="16">
        <f t="shared" si="28"/>
        <v>0</v>
      </c>
      <c r="H47" s="16">
        <f t="shared" si="28"/>
        <v>0</v>
      </c>
      <c r="I47" s="16">
        <f t="shared" si="28"/>
        <v>0</v>
      </c>
      <c r="J47" s="16">
        <f t="shared" si="28"/>
        <v>-2</v>
      </c>
      <c r="K47" s="16">
        <f t="shared" si="28"/>
        <v>1</v>
      </c>
      <c r="L47" s="16">
        <f t="shared" si="28"/>
        <v>0</v>
      </c>
      <c r="M47" s="16">
        <f t="shared" si="28"/>
        <v>0</v>
      </c>
      <c r="N47" s="16">
        <f t="shared" si="28"/>
        <v>2</v>
      </c>
      <c r="O47" s="16">
        <f t="shared" si="28"/>
        <v>-1</v>
      </c>
      <c r="P47" s="16">
        <f t="shared" si="28"/>
        <v>0</v>
      </c>
      <c r="Q47" s="1"/>
    </row>
    <row r="48" spans="1:17" x14ac:dyDescent="0.25">
      <c r="A48" s="18" t="s">
        <v>10</v>
      </c>
      <c r="B48" s="18"/>
      <c r="C48" s="18"/>
      <c r="D48" s="16">
        <f>D39-D47</f>
        <v>-0.39999999999999991</v>
      </c>
      <c r="E48" s="16">
        <f t="shared" ref="E48:P48" si="29">E39-E47</f>
        <v>0</v>
      </c>
      <c r="F48" s="16">
        <f t="shared" si="29"/>
        <v>0</v>
      </c>
      <c r="G48" s="16">
        <f t="shared" si="29"/>
        <v>0</v>
      </c>
      <c r="H48" s="16">
        <f t="shared" si="29"/>
        <v>0</v>
      </c>
      <c r="I48" s="16">
        <f t="shared" si="29"/>
        <v>0</v>
      </c>
      <c r="J48" s="4">
        <f t="shared" si="29"/>
        <v>2</v>
      </c>
      <c r="K48" s="16">
        <f t="shared" si="29"/>
        <v>-1</v>
      </c>
      <c r="L48" s="16">
        <f t="shared" si="29"/>
        <v>0</v>
      </c>
      <c r="M48" s="16">
        <f t="shared" si="29"/>
        <v>-1</v>
      </c>
      <c r="N48" s="16">
        <f t="shared" si="29"/>
        <v>-3</v>
      </c>
      <c r="O48" s="16">
        <f t="shared" si="29"/>
        <v>0</v>
      </c>
      <c r="P48" s="16">
        <f t="shared" si="29"/>
        <v>-1</v>
      </c>
      <c r="Q48" s="1"/>
    </row>
    <row r="51" spans="1:17" x14ac:dyDescent="0.25">
      <c r="A51" s="6" t="s">
        <v>25</v>
      </c>
      <c r="B51" s="6"/>
      <c r="C51" s="16" t="s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-1</v>
      </c>
      <c r="N51" s="16">
        <v>-1</v>
      </c>
      <c r="O51" s="16">
        <v>-1</v>
      </c>
      <c r="P51" s="16">
        <v>-1</v>
      </c>
      <c r="Q51" s="19" t="s">
        <v>11</v>
      </c>
    </row>
    <row r="52" spans="1:17" x14ac:dyDescent="0.25">
      <c r="A52" s="4" t="s">
        <v>2</v>
      </c>
      <c r="B52" s="4" t="s">
        <v>3</v>
      </c>
      <c r="C52" s="4" t="s">
        <v>4</v>
      </c>
      <c r="D52" s="4" t="s">
        <v>13</v>
      </c>
      <c r="E52" s="4" t="s">
        <v>14</v>
      </c>
      <c r="F52" s="4" t="s">
        <v>55</v>
      </c>
      <c r="G52" s="4" t="s">
        <v>6</v>
      </c>
      <c r="H52" s="4" t="s">
        <v>7</v>
      </c>
      <c r="I52" s="4" t="s">
        <v>8</v>
      </c>
      <c r="J52" s="4" t="s">
        <v>50</v>
      </c>
      <c r="K52" s="4" t="s">
        <v>56</v>
      </c>
      <c r="L52" s="4" t="s">
        <v>57</v>
      </c>
      <c r="M52" s="4" t="s">
        <v>22</v>
      </c>
      <c r="N52" s="4" t="s">
        <v>23</v>
      </c>
      <c r="O52" s="4" t="s">
        <v>19</v>
      </c>
      <c r="P52" s="4" t="s">
        <v>51</v>
      </c>
      <c r="Q52" s="20"/>
    </row>
    <row r="53" spans="1:17" x14ac:dyDescent="0.25">
      <c r="A53" s="17" t="s">
        <v>50</v>
      </c>
      <c r="B53" s="17">
        <v>0</v>
      </c>
      <c r="C53" s="17">
        <f>C41/$J$41</f>
        <v>0</v>
      </c>
      <c r="D53" s="17">
        <f t="shared" ref="D53:P53" si="30">D41/$J$41</f>
        <v>-0.19999999999999996</v>
      </c>
      <c r="E53" s="17">
        <f t="shared" si="30"/>
        <v>0</v>
      </c>
      <c r="F53" s="17">
        <f t="shared" si="30"/>
        <v>-9.9999999999999992E-2</v>
      </c>
      <c r="G53" s="17">
        <f t="shared" si="30"/>
        <v>0.1</v>
      </c>
      <c r="H53" s="17">
        <f t="shared" si="30"/>
        <v>0</v>
      </c>
      <c r="I53" s="17">
        <f t="shared" si="30"/>
        <v>0</v>
      </c>
      <c r="J53" s="17">
        <f t="shared" si="30"/>
        <v>1</v>
      </c>
      <c r="K53" s="17">
        <f t="shared" si="30"/>
        <v>0</v>
      </c>
      <c r="L53" s="17">
        <f t="shared" si="30"/>
        <v>0</v>
      </c>
      <c r="M53" s="17">
        <f t="shared" si="30"/>
        <v>0</v>
      </c>
      <c r="N53" s="17">
        <f t="shared" si="30"/>
        <v>-1</v>
      </c>
      <c r="O53" s="17">
        <f t="shared" si="30"/>
        <v>0</v>
      </c>
      <c r="P53" s="17">
        <f t="shared" si="30"/>
        <v>0</v>
      </c>
      <c r="Q53" s="17">
        <f>C53/F53</f>
        <v>0</v>
      </c>
    </row>
    <row r="54" spans="1:17" x14ac:dyDescent="0.25">
      <c r="A54" s="17" t="s">
        <v>57</v>
      </c>
      <c r="B54" s="17">
        <v>0</v>
      </c>
      <c r="C54" s="17">
        <f>C42-(C53*$J$42)</f>
        <v>20000</v>
      </c>
      <c r="D54" s="17">
        <f t="shared" ref="D54:P54" si="31">D42-(D53*$J$42)</f>
        <v>0.30000000000000004</v>
      </c>
      <c r="E54" s="17">
        <f t="shared" si="31"/>
        <v>0</v>
      </c>
      <c r="F54" s="17">
        <f t="shared" si="31"/>
        <v>0.10000000000000003</v>
      </c>
      <c r="G54" s="17">
        <f t="shared" si="31"/>
        <v>0.4</v>
      </c>
      <c r="H54" s="17">
        <f t="shared" si="31"/>
        <v>0</v>
      </c>
      <c r="I54" s="17">
        <f t="shared" si="31"/>
        <v>0</v>
      </c>
      <c r="J54" s="17">
        <f t="shared" si="31"/>
        <v>0</v>
      </c>
      <c r="K54" s="17">
        <f t="shared" si="31"/>
        <v>0</v>
      </c>
      <c r="L54" s="17">
        <f t="shared" si="31"/>
        <v>1</v>
      </c>
      <c r="M54" s="17">
        <f t="shared" si="31"/>
        <v>0</v>
      </c>
      <c r="N54" s="17">
        <f t="shared" si="31"/>
        <v>0</v>
      </c>
      <c r="O54" s="17">
        <f t="shared" si="31"/>
        <v>0</v>
      </c>
      <c r="P54" s="17">
        <f t="shared" si="31"/>
        <v>-1</v>
      </c>
      <c r="Q54" s="17">
        <f t="shared" ref="Q54:Q58" si="32">C54/F54</f>
        <v>199999.99999999994</v>
      </c>
    </row>
    <row r="55" spans="1:17" x14ac:dyDescent="0.25">
      <c r="A55" s="17" t="s">
        <v>8</v>
      </c>
      <c r="B55" s="17">
        <v>0</v>
      </c>
      <c r="C55" s="17">
        <f>C43-(C53*$J$43)</f>
        <v>0</v>
      </c>
      <c r="D55" s="17">
        <f t="shared" ref="D55:P55" si="33">D43-(D53*$J$43)</f>
        <v>9.9999999999999978E-2</v>
      </c>
      <c r="E55" s="17">
        <f t="shared" si="33"/>
        <v>0</v>
      </c>
      <c r="F55" s="17">
        <f t="shared" si="33"/>
        <v>-0.2</v>
      </c>
      <c r="G55" s="17">
        <f t="shared" si="33"/>
        <v>-0.30000000000000004</v>
      </c>
      <c r="H55" s="17">
        <f t="shared" si="33"/>
        <v>0</v>
      </c>
      <c r="I55" s="17">
        <f t="shared" si="33"/>
        <v>1</v>
      </c>
      <c r="J55" s="17">
        <f t="shared" si="33"/>
        <v>0</v>
      </c>
      <c r="K55" s="17">
        <f t="shared" si="33"/>
        <v>0</v>
      </c>
      <c r="L55" s="17">
        <f t="shared" si="33"/>
        <v>0</v>
      </c>
      <c r="M55" s="17">
        <f t="shared" si="33"/>
        <v>0</v>
      </c>
      <c r="N55" s="17">
        <f t="shared" si="33"/>
        <v>0</v>
      </c>
      <c r="O55" s="17">
        <f t="shared" si="33"/>
        <v>0</v>
      </c>
      <c r="P55" s="17">
        <f t="shared" si="33"/>
        <v>0</v>
      </c>
      <c r="Q55" s="17">
        <f t="shared" si="32"/>
        <v>0</v>
      </c>
    </row>
    <row r="56" spans="1:17" x14ac:dyDescent="0.25">
      <c r="A56" s="17" t="s">
        <v>7</v>
      </c>
      <c r="B56" s="17">
        <v>0</v>
      </c>
      <c r="C56" s="17">
        <f>C44-(C53*$J$44)</f>
        <v>10000</v>
      </c>
      <c r="D56" s="17">
        <f t="shared" ref="D56:P56" si="34">D44-(D53*$J$44)</f>
        <v>-9.9999999999999978E-2</v>
      </c>
      <c r="E56" s="17">
        <f t="shared" si="34"/>
        <v>0</v>
      </c>
      <c r="F56" s="17">
        <f t="shared" si="34"/>
        <v>0.2</v>
      </c>
      <c r="G56" s="17">
        <f t="shared" si="34"/>
        <v>0.30000000000000004</v>
      </c>
      <c r="H56" s="17">
        <f t="shared" si="34"/>
        <v>1</v>
      </c>
      <c r="I56" s="17">
        <f t="shared" si="34"/>
        <v>0</v>
      </c>
      <c r="J56" s="17">
        <f t="shared" si="34"/>
        <v>0</v>
      </c>
      <c r="K56" s="17">
        <f t="shared" si="34"/>
        <v>0</v>
      </c>
      <c r="L56" s="17">
        <f t="shared" si="34"/>
        <v>0</v>
      </c>
      <c r="M56" s="17">
        <f t="shared" si="34"/>
        <v>-1</v>
      </c>
      <c r="N56" s="17">
        <f t="shared" si="34"/>
        <v>0</v>
      </c>
      <c r="O56" s="17">
        <f t="shared" si="34"/>
        <v>0</v>
      </c>
      <c r="P56" s="17">
        <f t="shared" si="34"/>
        <v>0</v>
      </c>
      <c r="Q56" s="17">
        <f t="shared" si="32"/>
        <v>50000</v>
      </c>
    </row>
    <row r="57" spans="1:17" x14ac:dyDescent="0.25">
      <c r="A57" s="17" t="s">
        <v>19</v>
      </c>
      <c r="B57" s="17">
        <v>-1</v>
      </c>
      <c r="C57" s="17">
        <f>C45-(C53*$J$45)</f>
        <v>5000</v>
      </c>
      <c r="D57" s="17">
        <f t="shared" ref="D57:P57" si="35">D45-(D53*$J$45)</f>
        <v>0</v>
      </c>
      <c r="E57" s="17">
        <f t="shared" si="35"/>
        <v>0</v>
      </c>
      <c r="F57" s="7">
        <f t="shared" si="35"/>
        <v>0.19999999999999998</v>
      </c>
      <c r="G57" s="17">
        <f t="shared" si="35"/>
        <v>-0.2</v>
      </c>
      <c r="H57" s="17">
        <f t="shared" si="35"/>
        <v>0</v>
      </c>
      <c r="I57" s="17">
        <f t="shared" si="35"/>
        <v>0</v>
      </c>
      <c r="J57" s="17">
        <f t="shared" si="35"/>
        <v>0</v>
      </c>
      <c r="K57" s="17">
        <f t="shared" si="35"/>
        <v>-1</v>
      </c>
      <c r="L57" s="17">
        <f t="shared" si="35"/>
        <v>0</v>
      </c>
      <c r="M57" s="17">
        <f t="shared" si="35"/>
        <v>0</v>
      </c>
      <c r="N57" s="17">
        <f t="shared" si="35"/>
        <v>0</v>
      </c>
      <c r="O57" s="17">
        <f t="shared" si="35"/>
        <v>1</v>
      </c>
      <c r="P57" s="17">
        <f t="shared" si="35"/>
        <v>0</v>
      </c>
      <c r="Q57" s="17">
        <f t="shared" si="32"/>
        <v>25000.000000000004</v>
      </c>
    </row>
    <row r="58" spans="1:17" x14ac:dyDescent="0.25">
      <c r="A58" s="17" t="s">
        <v>14</v>
      </c>
      <c r="B58" s="17">
        <v>0</v>
      </c>
      <c r="C58" s="17">
        <f>C46-(C53*$J$46)</f>
        <v>100000</v>
      </c>
      <c r="D58" s="17">
        <f t="shared" ref="D58:P58" si="36">D46-(D53*$J$46)</f>
        <v>1</v>
      </c>
      <c r="E58" s="17">
        <f t="shared" si="36"/>
        <v>1</v>
      </c>
      <c r="F58" s="17">
        <f t="shared" si="36"/>
        <v>1</v>
      </c>
      <c r="G58" s="17">
        <f t="shared" si="36"/>
        <v>1</v>
      </c>
      <c r="H58" s="17">
        <f t="shared" si="36"/>
        <v>0</v>
      </c>
      <c r="I58" s="17">
        <f t="shared" si="36"/>
        <v>0</v>
      </c>
      <c r="J58" s="17">
        <f t="shared" si="36"/>
        <v>0</v>
      </c>
      <c r="K58" s="17">
        <f t="shared" si="36"/>
        <v>0</v>
      </c>
      <c r="L58" s="17">
        <f t="shared" si="36"/>
        <v>0</v>
      </c>
      <c r="M58" s="17">
        <f t="shared" si="36"/>
        <v>0</v>
      </c>
      <c r="N58" s="17">
        <f t="shared" si="36"/>
        <v>0</v>
      </c>
      <c r="O58" s="17">
        <f t="shared" si="36"/>
        <v>0</v>
      </c>
      <c r="P58" s="17">
        <f t="shared" si="36"/>
        <v>0</v>
      </c>
      <c r="Q58" s="17">
        <f t="shared" si="32"/>
        <v>100000</v>
      </c>
    </row>
    <row r="59" spans="1:17" x14ac:dyDescent="0.25">
      <c r="A59" s="18" t="s">
        <v>9</v>
      </c>
      <c r="B59" s="18"/>
      <c r="C59" s="4">
        <f>SUMPRODUCT($B53:$B58,C53:C58)</f>
        <v>-5000</v>
      </c>
      <c r="D59" s="16">
        <f t="shared" ref="D59:P59" si="37">SUMPRODUCT($B53:$B58,D53:D58)</f>
        <v>0</v>
      </c>
      <c r="E59" s="16">
        <f t="shared" si="37"/>
        <v>0</v>
      </c>
      <c r="F59" s="16">
        <f t="shared" si="37"/>
        <v>-0.19999999999999998</v>
      </c>
      <c r="G59" s="16">
        <f t="shared" si="37"/>
        <v>0.2</v>
      </c>
      <c r="H59" s="16">
        <f t="shared" si="37"/>
        <v>0</v>
      </c>
      <c r="I59" s="16">
        <f t="shared" si="37"/>
        <v>0</v>
      </c>
      <c r="J59" s="16">
        <f t="shared" si="37"/>
        <v>0</v>
      </c>
      <c r="K59" s="16">
        <f t="shared" si="37"/>
        <v>1</v>
      </c>
      <c r="L59" s="16">
        <f t="shared" si="37"/>
        <v>0</v>
      </c>
      <c r="M59" s="16">
        <f t="shared" si="37"/>
        <v>0</v>
      </c>
      <c r="N59" s="16">
        <f t="shared" si="37"/>
        <v>0</v>
      </c>
      <c r="O59" s="16">
        <f t="shared" si="37"/>
        <v>-1</v>
      </c>
      <c r="P59" s="16">
        <f t="shared" si="37"/>
        <v>0</v>
      </c>
      <c r="Q59" s="1"/>
    </row>
    <row r="60" spans="1:17" x14ac:dyDescent="0.25">
      <c r="A60" s="18" t="s">
        <v>10</v>
      </c>
      <c r="B60" s="18"/>
      <c r="C60" s="18"/>
      <c r="D60" s="16">
        <f>D51-D59</f>
        <v>0</v>
      </c>
      <c r="E60" s="16">
        <f t="shared" ref="E60:P60" si="38">E51-E59</f>
        <v>0</v>
      </c>
      <c r="F60" s="4">
        <f t="shared" si="38"/>
        <v>0.19999999999999998</v>
      </c>
      <c r="G60" s="16">
        <f t="shared" si="38"/>
        <v>-0.2</v>
      </c>
      <c r="H60" s="16">
        <f t="shared" si="38"/>
        <v>0</v>
      </c>
      <c r="I60" s="16">
        <f t="shared" si="38"/>
        <v>0</v>
      </c>
      <c r="J60" s="16">
        <f t="shared" si="38"/>
        <v>0</v>
      </c>
      <c r="K60" s="16">
        <f t="shared" si="38"/>
        <v>-1</v>
      </c>
      <c r="L60" s="16">
        <f t="shared" si="38"/>
        <v>0</v>
      </c>
      <c r="M60" s="16">
        <f t="shared" si="38"/>
        <v>-1</v>
      </c>
      <c r="N60" s="16">
        <f t="shared" si="38"/>
        <v>-1</v>
      </c>
      <c r="O60" s="16">
        <f t="shared" si="38"/>
        <v>0</v>
      </c>
      <c r="P60" s="16">
        <f t="shared" si="38"/>
        <v>-1</v>
      </c>
      <c r="Q60" s="1"/>
    </row>
    <row r="63" spans="1:17" x14ac:dyDescent="0.25">
      <c r="A63" s="6" t="s">
        <v>26</v>
      </c>
      <c r="B63" s="6"/>
      <c r="C63" s="16" t="s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-1</v>
      </c>
      <c r="N63" s="16">
        <v>-1</v>
      </c>
      <c r="O63" s="16">
        <v>-1</v>
      </c>
      <c r="P63" s="16">
        <v>-1</v>
      </c>
      <c r="Q63" s="21" t="s">
        <v>11</v>
      </c>
    </row>
    <row r="64" spans="1:17" x14ac:dyDescent="0.25">
      <c r="A64" s="4" t="s">
        <v>2</v>
      </c>
      <c r="B64" s="4" t="s">
        <v>3</v>
      </c>
      <c r="C64" s="4" t="s">
        <v>4</v>
      </c>
      <c r="D64" s="4" t="s">
        <v>13</v>
      </c>
      <c r="E64" s="4" t="s">
        <v>14</v>
      </c>
      <c r="F64" s="4" t="s">
        <v>55</v>
      </c>
      <c r="G64" s="4" t="s">
        <v>6</v>
      </c>
      <c r="H64" s="4" t="s">
        <v>7</v>
      </c>
      <c r="I64" s="4" t="s">
        <v>8</v>
      </c>
      <c r="J64" s="4" t="s">
        <v>50</v>
      </c>
      <c r="K64" s="4" t="s">
        <v>56</v>
      </c>
      <c r="L64" s="4" t="s">
        <v>57</v>
      </c>
      <c r="M64" s="4" t="s">
        <v>22</v>
      </c>
      <c r="N64" s="4" t="s">
        <v>23</v>
      </c>
      <c r="O64" s="4" t="s">
        <v>19</v>
      </c>
      <c r="P64" s="4" t="s">
        <v>51</v>
      </c>
      <c r="Q64" s="22"/>
    </row>
    <row r="65" spans="1:17" x14ac:dyDescent="0.25">
      <c r="A65" s="17" t="s">
        <v>50</v>
      </c>
      <c r="B65" s="17">
        <v>0</v>
      </c>
      <c r="C65" s="17">
        <f>C53-(C69*$F$53)</f>
        <v>2500</v>
      </c>
      <c r="D65" s="17">
        <f t="shared" ref="D65:P65" si="39">D53-(D69*$F$53)</f>
        <v>-0.19999999999999996</v>
      </c>
      <c r="E65" s="17">
        <f t="shared" si="39"/>
        <v>0</v>
      </c>
      <c r="F65" s="17">
        <f t="shared" si="39"/>
        <v>0</v>
      </c>
      <c r="G65" s="17">
        <f t="shared" si="39"/>
        <v>0</v>
      </c>
      <c r="H65" s="17">
        <f t="shared" si="39"/>
        <v>0</v>
      </c>
      <c r="I65" s="17">
        <f t="shared" si="39"/>
        <v>0</v>
      </c>
      <c r="J65" s="17">
        <f t="shared" si="39"/>
        <v>1</v>
      </c>
      <c r="K65" s="17">
        <f t="shared" si="39"/>
        <v>-0.49999999999999994</v>
      </c>
      <c r="L65" s="17">
        <f t="shared" si="39"/>
        <v>0</v>
      </c>
      <c r="M65" s="17">
        <f t="shared" si="39"/>
        <v>0</v>
      </c>
      <c r="N65" s="17">
        <f t="shared" si="39"/>
        <v>-1</v>
      </c>
      <c r="O65" s="17">
        <f t="shared" si="39"/>
        <v>0.49999999999999994</v>
      </c>
      <c r="P65" s="17">
        <f t="shared" si="39"/>
        <v>0</v>
      </c>
      <c r="Q65" s="17"/>
    </row>
    <row r="66" spans="1:17" x14ac:dyDescent="0.25">
      <c r="A66" s="17" t="s">
        <v>57</v>
      </c>
      <c r="B66" s="17">
        <v>0</v>
      </c>
      <c r="C66" s="17">
        <f>C54-(C69*$F$54)</f>
        <v>17500</v>
      </c>
      <c r="D66" s="17">
        <f t="shared" ref="D66:P66" si="40">D54-(D69*$F$54)</f>
        <v>0.30000000000000004</v>
      </c>
      <c r="E66" s="17">
        <f t="shared" si="40"/>
        <v>0</v>
      </c>
      <c r="F66" s="17">
        <f t="shared" si="40"/>
        <v>0</v>
      </c>
      <c r="G66" s="17">
        <f t="shared" si="40"/>
        <v>0.50000000000000011</v>
      </c>
      <c r="H66" s="17">
        <f t="shared" si="40"/>
        <v>0</v>
      </c>
      <c r="I66" s="17">
        <f t="shared" si="40"/>
        <v>0</v>
      </c>
      <c r="J66" s="17">
        <f t="shared" si="40"/>
        <v>0</v>
      </c>
      <c r="K66" s="17">
        <f t="shared" si="40"/>
        <v>0.50000000000000022</v>
      </c>
      <c r="L66" s="17">
        <f t="shared" si="40"/>
        <v>1</v>
      </c>
      <c r="M66" s="17">
        <f t="shared" si="40"/>
        <v>0</v>
      </c>
      <c r="N66" s="17">
        <f t="shared" si="40"/>
        <v>0</v>
      </c>
      <c r="O66" s="17">
        <f t="shared" si="40"/>
        <v>-0.50000000000000022</v>
      </c>
      <c r="P66" s="17">
        <f t="shared" si="40"/>
        <v>-1</v>
      </c>
      <c r="Q66" s="17"/>
    </row>
    <row r="67" spans="1:17" x14ac:dyDescent="0.25">
      <c r="A67" s="17" t="s">
        <v>8</v>
      </c>
      <c r="B67" s="17">
        <v>0</v>
      </c>
      <c r="C67" s="17">
        <f>C55-(C69*$F$55)</f>
        <v>5000.0000000000009</v>
      </c>
      <c r="D67" s="17">
        <f t="shared" ref="D67:P67" si="41">D55-(D69*$F$55)</f>
        <v>9.9999999999999978E-2</v>
      </c>
      <c r="E67" s="17">
        <f t="shared" si="41"/>
        <v>0</v>
      </c>
      <c r="F67" s="17">
        <f t="shared" si="41"/>
        <v>0</v>
      </c>
      <c r="G67" s="17">
        <f t="shared" si="41"/>
        <v>-0.50000000000000011</v>
      </c>
      <c r="H67" s="17">
        <f t="shared" si="41"/>
        <v>0</v>
      </c>
      <c r="I67" s="17">
        <f t="shared" si="41"/>
        <v>1</v>
      </c>
      <c r="J67" s="17">
        <f t="shared" si="41"/>
        <v>0</v>
      </c>
      <c r="K67" s="17">
        <f t="shared" si="41"/>
        <v>-1</v>
      </c>
      <c r="L67" s="17">
        <f t="shared" si="41"/>
        <v>0</v>
      </c>
      <c r="M67" s="17">
        <f t="shared" si="41"/>
        <v>0</v>
      </c>
      <c r="N67" s="17">
        <f t="shared" si="41"/>
        <v>0</v>
      </c>
      <c r="O67" s="17">
        <f t="shared" si="41"/>
        <v>1</v>
      </c>
      <c r="P67" s="17">
        <f t="shared" si="41"/>
        <v>0</v>
      </c>
      <c r="Q67" s="17"/>
    </row>
    <row r="68" spans="1:17" x14ac:dyDescent="0.25">
      <c r="A68" s="17" t="s">
        <v>7</v>
      </c>
      <c r="B68" s="17">
        <v>0</v>
      </c>
      <c r="C68" s="17">
        <f>C56-(C69*$F$56)</f>
        <v>4999.9999999999991</v>
      </c>
      <c r="D68" s="17">
        <f t="shared" ref="D68:P68" si="42">D56-(D69*$F$56)</f>
        <v>-9.9999999999999978E-2</v>
      </c>
      <c r="E68" s="17">
        <f t="shared" si="42"/>
        <v>0</v>
      </c>
      <c r="F68" s="17">
        <f t="shared" si="42"/>
        <v>0</v>
      </c>
      <c r="G68" s="17">
        <f t="shared" si="42"/>
        <v>0.50000000000000011</v>
      </c>
      <c r="H68" s="17">
        <f t="shared" si="42"/>
        <v>1</v>
      </c>
      <c r="I68" s="17">
        <f t="shared" si="42"/>
        <v>0</v>
      </c>
      <c r="J68" s="17">
        <f t="shared" si="42"/>
        <v>0</v>
      </c>
      <c r="K68" s="17">
        <f t="shared" si="42"/>
        <v>1</v>
      </c>
      <c r="L68" s="17">
        <f t="shared" si="42"/>
        <v>0</v>
      </c>
      <c r="M68" s="17">
        <f t="shared" si="42"/>
        <v>-1</v>
      </c>
      <c r="N68" s="17">
        <f t="shared" si="42"/>
        <v>0</v>
      </c>
      <c r="O68" s="17">
        <f t="shared" si="42"/>
        <v>-1</v>
      </c>
      <c r="P68" s="17">
        <f t="shared" si="42"/>
        <v>0</v>
      </c>
      <c r="Q68" s="17"/>
    </row>
    <row r="69" spans="1:17" x14ac:dyDescent="0.25">
      <c r="A69" s="17" t="s">
        <v>55</v>
      </c>
      <c r="B69" s="17">
        <v>0</v>
      </c>
      <c r="C69" s="17">
        <f>C57/$F$57</f>
        <v>25000.000000000004</v>
      </c>
      <c r="D69" s="17">
        <f t="shared" ref="D69:P69" si="43">D57/$F$57</f>
        <v>0</v>
      </c>
      <c r="E69" s="17">
        <f t="shared" si="43"/>
        <v>0</v>
      </c>
      <c r="F69" s="17">
        <f t="shared" si="43"/>
        <v>1</v>
      </c>
      <c r="G69" s="17">
        <f t="shared" si="43"/>
        <v>-1.0000000000000002</v>
      </c>
      <c r="H69" s="17">
        <f t="shared" si="43"/>
        <v>0</v>
      </c>
      <c r="I69" s="17">
        <f t="shared" si="43"/>
        <v>0</v>
      </c>
      <c r="J69" s="17">
        <f t="shared" si="43"/>
        <v>0</v>
      </c>
      <c r="K69" s="17">
        <f t="shared" si="43"/>
        <v>-5</v>
      </c>
      <c r="L69" s="17">
        <f t="shared" si="43"/>
        <v>0</v>
      </c>
      <c r="M69" s="17">
        <f t="shared" si="43"/>
        <v>0</v>
      </c>
      <c r="N69" s="17">
        <f t="shared" si="43"/>
        <v>0</v>
      </c>
      <c r="O69" s="17">
        <f t="shared" si="43"/>
        <v>5</v>
      </c>
      <c r="P69" s="17">
        <f t="shared" si="43"/>
        <v>0</v>
      </c>
      <c r="Q69" s="17"/>
    </row>
    <row r="70" spans="1:17" x14ac:dyDescent="0.25">
      <c r="A70" s="17" t="s">
        <v>14</v>
      </c>
      <c r="B70" s="17">
        <v>0</v>
      </c>
      <c r="C70" s="17">
        <f>C58-(C69*$F$58)</f>
        <v>75000</v>
      </c>
      <c r="D70" s="17">
        <f t="shared" ref="D70:P70" si="44">D58-(D69*$F$58)</f>
        <v>1</v>
      </c>
      <c r="E70" s="17">
        <f t="shared" si="44"/>
        <v>1</v>
      </c>
      <c r="F70" s="17">
        <f t="shared" si="44"/>
        <v>0</v>
      </c>
      <c r="G70" s="17">
        <f t="shared" si="44"/>
        <v>2</v>
      </c>
      <c r="H70" s="17">
        <f t="shared" si="44"/>
        <v>0</v>
      </c>
      <c r="I70" s="17">
        <f t="shared" si="44"/>
        <v>0</v>
      </c>
      <c r="J70" s="17">
        <f t="shared" si="44"/>
        <v>0</v>
      </c>
      <c r="K70" s="17">
        <f t="shared" si="44"/>
        <v>5</v>
      </c>
      <c r="L70" s="17">
        <f t="shared" si="44"/>
        <v>0</v>
      </c>
      <c r="M70" s="17">
        <f t="shared" si="44"/>
        <v>0</v>
      </c>
      <c r="N70" s="17">
        <f t="shared" si="44"/>
        <v>0</v>
      </c>
      <c r="O70" s="17">
        <f t="shared" si="44"/>
        <v>-5</v>
      </c>
      <c r="P70" s="17">
        <f t="shared" si="44"/>
        <v>0</v>
      </c>
      <c r="Q70" s="17"/>
    </row>
    <row r="71" spans="1:17" x14ac:dyDescent="0.25">
      <c r="A71" s="23" t="s">
        <v>9</v>
      </c>
      <c r="B71" s="24"/>
      <c r="C71" s="4">
        <f>SUMPRODUCT($B65:$B70,C65:C70)</f>
        <v>0</v>
      </c>
      <c r="D71" s="16">
        <f t="shared" ref="D71:P71" si="45">SUMPRODUCT($B65:$B70,D65:D70)</f>
        <v>0</v>
      </c>
      <c r="E71" s="16">
        <f t="shared" si="45"/>
        <v>0</v>
      </c>
      <c r="F71" s="16">
        <f t="shared" si="45"/>
        <v>0</v>
      </c>
      <c r="G71" s="16">
        <f t="shared" si="45"/>
        <v>0</v>
      </c>
      <c r="H71" s="16">
        <f t="shared" si="45"/>
        <v>0</v>
      </c>
      <c r="I71" s="16">
        <f t="shared" si="45"/>
        <v>0</v>
      </c>
      <c r="J71" s="16">
        <f t="shared" si="45"/>
        <v>0</v>
      </c>
      <c r="K71" s="16">
        <f t="shared" si="45"/>
        <v>0</v>
      </c>
      <c r="L71" s="16">
        <f t="shared" si="45"/>
        <v>0</v>
      </c>
      <c r="M71" s="16">
        <f t="shared" si="45"/>
        <v>0</v>
      </c>
      <c r="N71" s="16">
        <f t="shared" si="45"/>
        <v>0</v>
      </c>
      <c r="O71" s="16">
        <f t="shared" si="45"/>
        <v>0</v>
      </c>
      <c r="P71" s="16">
        <f t="shared" si="45"/>
        <v>0</v>
      </c>
      <c r="Q71" s="1"/>
    </row>
    <row r="72" spans="1:17" x14ac:dyDescent="0.25">
      <c r="A72" s="23" t="s">
        <v>10</v>
      </c>
      <c r="B72" s="25"/>
      <c r="C72" s="24"/>
      <c r="D72" s="16">
        <f>D63-D71</f>
        <v>0</v>
      </c>
      <c r="E72" s="16">
        <f t="shared" ref="E72:P72" si="46">E63-E71</f>
        <v>0</v>
      </c>
      <c r="F72" s="16">
        <f t="shared" si="46"/>
        <v>0</v>
      </c>
      <c r="G72" s="16">
        <f t="shared" si="46"/>
        <v>0</v>
      </c>
      <c r="H72" s="16">
        <f t="shared" si="46"/>
        <v>0</v>
      </c>
      <c r="I72" s="16">
        <f t="shared" si="46"/>
        <v>0</v>
      </c>
      <c r="J72" s="16">
        <f t="shared" si="46"/>
        <v>0</v>
      </c>
      <c r="K72" s="16">
        <f t="shared" si="46"/>
        <v>0</v>
      </c>
      <c r="L72" s="16">
        <f t="shared" si="46"/>
        <v>0</v>
      </c>
      <c r="M72" s="16">
        <f t="shared" si="46"/>
        <v>-1</v>
      </c>
      <c r="N72" s="16">
        <f t="shared" si="46"/>
        <v>-1</v>
      </c>
      <c r="O72" s="16">
        <f t="shared" si="46"/>
        <v>-1</v>
      </c>
      <c r="P72" s="16">
        <f t="shared" si="46"/>
        <v>-1</v>
      </c>
      <c r="Q72" s="1"/>
    </row>
    <row r="75" spans="1:17" x14ac:dyDescent="0.25">
      <c r="A75" s="6" t="s">
        <v>27</v>
      </c>
      <c r="B75" s="6"/>
      <c r="C75" s="16" t="s">
        <v>1</v>
      </c>
      <c r="D75" s="16">
        <v>1200</v>
      </c>
      <c r="E75" s="16">
        <v>700</v>
      </c>
      <c r="F75" s="16">
        <v>900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/>
      <c r="N75" s="16"/>
      <c r="O75" s="16"/>
      <c r="P75" s="16"/>
      <c r="Q75" s="21" t="s">
        <v>11</v>
      </c>
    </row>
    <row r="76" spans="1:17" x14ac:dyDescent="0.25">
      <c r="A76" s="4" t="s">
        <v>2</v>
      </c>
      <c r="B76" s="4" t="s">
        <v>3</v>
      </c>
      <c r="C76" s="4" t="s">
        <v>4</v>
      </c>
      <c r="D76" s="4" t="s">
        <v>13</v>
      </c>
      <c r="E76" s="4" t="s">
        <v>14</v>
      </c>
      <c r="F76" s="4" t="s">
        <v>55</v>
      </c>
      <c r="G76" s="4" t="s">
        <v>6</v>
      </c>
      <c r="H76" s="4" t="s">
        <v>7</v>
      </c>
      <c r="I76" s="4" t="s">
        <v>8</v>
      </c>
      <c r="J76" s="4" t="s">
        <v>50</v>
      </c>
      <c r="K76" s="4" t="s">
        <v>56</v>
      </c>
      <c r="L76" s="4" t="s">
        <v>57</v>
      </c>
      <c r="M76" s="4"/>
      <c r="N76" s="4"/>
      <c r="O76" s="4"/>
      <c r="P76" s="4"/>
      <c r="Q76" s="22"/>
    </row>
    <row r="77" spans="1:17" x14ac:dyDescent="0.25">
      <c r="A77" s="17" t="s">
        <v>50</v>
      </c>
      <c r="B77" s="17">
        <v>0</v>
      </c>
      <c r="C77" s="17">
        <v>2500</v>
      </c>
      <c r="D77" s="17">
        <v>-0.19999999999999996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1</v>
      </c>
      <c r="K77" s="17">
        <v>-0.49999999999999994</v>
      </c>
      <c r="L77" s="17">
        <v>0</v>
      </c>
      <c r="M77" s="17"/>
      <c r="N77" s="17"/>
      <c r="O77" s="17"/>
      <c r="P77" s="17"/>
      <c r="Q77" s="17">
        <f>C77/K77</f>
        <v>-5000.0000000000009</v>
      </c>
    </row>
    <row r="78" spans="1:17" x14ac:dyDescent="0.25">
      <c r="A78" s="17" t="s">
        <v>57</v>
      </c>
      <c r="B78" s="17">
        <v>0</v>
      </c>
      <c r="C78" s="17">
        <v>17500</v>
      </c>
      <c r="D78" s="17">
        <v>0.30000000000000004</v>
      </c>
      <c r="E78" s="17">
        <v>0</v>
      </c>
      <c r="F78" s="17">
        <v>0</v>
      </c>
      <c r="G78" s="17">
        <v>0.50000000000000011</v>
      </c>
      <c r="H78" s="17">
        <v>0</v>
      </c>
      <c r="I78" s="17">
        <v>0</v>
      </c>
      <c r="J78" s="17">
        <v>0</v>
      </c>
      <c r="K78" s="17">
        <v>0.50000000000000022</v>
      </c>
      <c r="L78" s="17">
        <v>1</v>
      </c>
      <c r="M78" s="17"/>
      <c r="N78" s="17"/>
      <c r="O78" s="17"/>
      <c r="P78" s="17"/>
      <c r="Q78" s="17">
        <f t="shared" ref="Q78:Q82" si="47">C78/K78</f>
        <v>34999.999999999985</v>
      </c>
    </row>
    <row r="79" spans="1:17" x14ac:dyDescent="0.25">
      <c r="A79" s="17" t="s">
        <v>8</v>
      </c>
      <c r="B79" s="17">
        <v>0</v>
      </c>
      <c r="C79" s="17">
        <v>15000</v>
      </c>
      <c r="D79" s="17">
        <v>9.9999999999999978E-2</v>
      </c>
      <c r="E79" s="17">
        <v>0</v>
      </c>
      <c r="F79" s="17">
        <v>0</v>
      </c>
      <c r="G79" s="17">
        <v>-0.50000000000000011</v>
      </c>
      <c r="H79" s="17">
        <v>0</v>
      </c>
      <c r="I79" s="17">
        <v>1</v>
      </c>
      <c r="J79" s="17">
        <v>0</v>
      </c>
      <c r="K79" s="17">
        <v>-1</v>
      </c>
      <c r="L79" s="17">
        <v>0</v>
      </c>
      <c r="M79" s="17"/>
      <c r="N79" s="17"/>
      <c r="O79" s="17"/>
      <c r="P79" s="17"/>
      <c r="Q79" s="17">
        <f t="shared" si="47"/>
        <v>-15000</v>
      </c>
    </row>
    <row r="80" spans="1:17" x14ac:dyDescent="0.25">
      <c r="A80" s="17" t="s">
        <v>7</v>
      </c>
      <c r="B80" s="17">
        <v>0</v>
      </c>
      <c r="C80" s="17">
        <v>4999.9999999999991</v>
      </c>
      <c r="D80" s="17">
        <v>-9.9999999999999978E-2</v>
      </c>
      <c r="E80" s="17">
        <v>0</v>
      </c>
      <c r="F80" s="17">
        <v>0</v>
      </c>
      <c r="G80" s="17">
        <v>0.50000000000000011</v>
      </c>
      <c r="H80" s="17">
        <v>1</v>
      </c>
      <c r="I80" s="17">
        <v>0</v>
      </c>
      <c r="J80" s="17">
        <v>0</v>
      </c>
      <c r="K80" s="7">
        <v>1</v>
      </c>
      <c r="L80" s="17">
        <v>0</v>
      </c>
      <c r="M80" s="17"/>
      <c r="N80" s="17"/>
      <c r="O80" s="17"/>
      <c r="P80" s="17"/>
      <c r="Q80" s="17">
        <f t="shared" si="47"/>
        <v>4999.9999999999991</v>
      </c>
    </row>
    <row r="81" spans="1:17" x14ac:dyDescent="0.25">
      <c r="A81" s="17" t="s">
        <v>55</v>
      </c>
      <c r="B81" s="17">
        <v>900</v>
      </c>
      <c r="C81" s="17">
        <v>25000.000000000004</v>
      </c>
      <c r="D81" s="17">
        <v>0</v>
      </c>
      <c r="E81" s="17">
        <v>0</v>
      </c>
      <c r="F81" s="17">
        <v>1</v>
      </c>
      <c r="G81" s="17">
        <v>-1.0000000000000002</v>
      </c>
      <c r="H81" s="17">
        <v>0</v>
      </c>
      <c r="I81" s="17">
        <v>0</v>
      </c>
      <c r="J81" s="17">
        <v>0</v>
      </c>
      <c r="K81" s="17">
        <v>-5</v>
      </c>
      <c r="L81" s="17">
        <v>0</v>
      </c>
      <c r="M81" s="17"/>
      <c r="N81" s="17"/>
      <c r="O81" s="17"/>
      <c r="P81" s="17"/>
      <c r="Q81" s="17">
        <f t="shared" si="47"/>
        <v>-5000.0000000000009</v>
      </c>
    </row>
    <row r="82" spans="1:17" x14ac:dyDescent="0.25">
      <c r="A82" s="17" t="s">
        <v>14</v>
      </c>
      <c r="B82" s="17">
        <v>700</v>
      </c>
      <c r="C82" s="17">
        <v>75000</v>
      </c>
      <c r="D82" s="17">
        <v>1</v>
      </c>
      <c r="E82" s="17">
        <v>1</v>
      </c>
      <c r="F82" s="17">
        <v>0</v>
      </c>
      <c r="G82" s="17">
        <v>2</v>
      </c>
      <c r="H82" s="17">
        <v>0</v>
      </c>
      <c r="I82" s="17">
        <v>0</v>
      </c>
      <c r="J82" s="17">
        <v>0</v>
      </c>
      <c r="K82" s="17">
        <v>5</v>
      </c>
      <c r="L82" s="17">
        <v>0</v>
      </c>
      <c r="M82" s="17"/>
      <c r="N82" s="17"/>
      <c r="O82" s="17"/>
      <c r="P82" s="17"/>
      <c r="Q82" s="17">
        <f t="shared" si="47"/>
        <v>15000</v>
      </c>
    </row>
    <row r="83" spans="1:17" x14ac:dyDescent="0.25">
      <c r="A83" s="23" t="s">
        <v>9</v>
      </c>
      <c r="B83" s="24"/>
      <c r="C83" s="4">
        <f>SUMPRODUCT($B77:$B82,C77:C82)</f>
        <v>75000000</v>
      </c>
      <c r="D83" s="16">
        <f t="shared" ref="D83" si="48">SUMPRODUCT($B77:$B82,D77:D82)</f>
        <v>700</v>
      </c>
      <c r="E83" s="16">
        <f t="shared" ref="E83" si="49">SUMPRODUCT($B77:$B82,E77:E82)</f>
        <v>700</v>
      </c>
      <c r="F83" s="16">
        <f t="shared" ref="F83" si="50">SUMPRODUCT($B77:$B82,F77:F82)</f>
        <v>900</v>
      </c>
      <c r="G83" s="16">
        <f t="shared" ref="G83" si="51">SUMPRODUCT($B77:$B82,G77:G82)</f>
        <v>499.99999999999977</v>
      </c>
      <c r="H83" s="16">
        <f t="shared" ref="H83" si="52">SUMPRODUCT($B77:$B82,H77:H82)</f>
        <v>0</v>
      </c>
      <c r="I83" s="16">
        <f t="shared" ref="I83" si="53">SUMPRODUCT($B77:$B82,I77:I82)</f>
        <v>0</v>
      </c>
      <c r="J83" s="16">
        <f t="shared" ref="J83" si="54">SUMPRODUCT($B77:$B82,J77:J82)</f>
        <v>0</v>
      </c>
      <c r="K83" s="16">
        <f t="shared" ref="K83" si="55">SUMPRODUCT($B77:$B82,K77:K82)</f>
        <v>-1000</v>
      </c>
      <c r="L83" s="16">
        <f t="shared" ref="L83" si="56">SUMPRODUCT($B77:$B82,L77:L82)</f>
        <v>0</v>
      </c>
      <c r="M83" s="16"/>
      <c r="N83" s="16"/>
      <c r="O83" s="16"/>
      <c r="P83" s="16"/>
      <c r="Q83" s="1"/>
    </row>
    <row r="84" spans="1:17" x14ac:dyDescent="0.25">
      <c r="A84" s="23" t="s">
        <v>10</v>
      </c>
      <c r="B84" s="25"/>
      <c r="C84" s="24"/>
      <c r="D84" s="16">
        <f>D75-D83</f>
        <v>500</v>
      </c>
      <c r="E84" s="16">
        <f t="shared" ref="E84:L84" si="57">E75-E83</f>
        <v>0</v>
      </c>
      <c r="F84" s="16">
        <f t="shared" si="57"/>
        <v>0</v>
      </c>
      <c r="G84" s="16">
        <f t="shared" si="57"/>
        <v>-499.99999999999977</v>
      </c>
      <c r="H84" s="16">
        <f t="shared" si="57"/>
        <v>0</v>
      </c>
      <c r="I84" s="16">
        <f t="shared" si="57"/>
        <v>0</v>
      </c>
      <c r="J84" s="16">
        <f t="shared" si="57"/>
        <v>0</v>
      </c>
      <c r="K84" s="4">
        <f t="shared" si="57"/>
        <v>1000</v>
      </c>
      <c r="L84" s="16">
        <f t="shared" si="57"/>
        <v>0</v>
      </c>
      <c r="M84" s="16"/>
      <c r="N84" s="16"/>
      <c r="O84" s="16"/>
      <c r="P84" s="16"/>
      <c r="Q84" s="1"/>
    </row>
    <row r="87" spans="1:17" x14ac:dyDescent="0.25">
      <c r="A87" s="6" t="s">
        <v>58</v>
      </c>
      <c r="B87" s="6"/>
      <c r="C87" s="16" t="s">
        <v>1</v>
      </c>
      <c r="D87" s="16">
        <v>1200</v>
      </c>
      <c r="E87" s="16">
        <v>700</v>
      </c>
      <c r="F87" s="16">
        <v>900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/>
      <c r="N87" s="16"/>
      <c r="O87" s="16"/>
      <c r="P87" s="16"/>
      <c r="Q87" s="21" t="s">
        <v>11</v>
      </c>
    </row>
    <row r="88" spans="1:17" x14ac:dyDescent="0.25">
      <c r="A88" s="4" t="s">
        <v>2</v>
      </c>
      <c r="B88" s="4" t="s">
        <v>3</v>
      </c>
      <c r="C88" s="4" t="s">
        <v>4</v>
      </c>
      <c r="D88" s="4" t="s">
        <v>13</v>
      </c>
      <c r="E88" s="4" t="s">
        <v>14</v>
      </c>
      <c r="F88" s="4" t="s">
        <v>55</v>
      </c>
      <c r="G88" s="4" t="s">
        <v>6</v>
      </c>
      <c r="H88" s="4" t="s">
        <v>7</v>
      </c>
      <c r="I88" s="4" t="s">
        <v>8</v>
      </c>
      <c r="J88" s="4" t="s">
        <v>50</v>
      </c>
      <c r="K88" s="4" t="s">
        <v>56</v>
      </c>
      <c r="L88" s="4" t="s">
        <v>57</v>
      </c>
      <c r="M88" s="4"/>
      <c r="N88" s="4"/>
      <c r="O88" s="4"/>
      <c r="P88" s="4"/>
      <c r="Q88" s="22"/>
    </row>
    <row r="89" spans="1:17" x14ac:dyDescent="0.25">
      <c r="A89" s="17" t="s">
        <v>50</v>
      </c>
      <c r="B89" s="17">
        <v>0</v>
      </c>
      <c r="C89" s="17">
        <f>C77-(C92*$K$77)</f>
        <v>4999.9999999999991</v>
      </c>
      <c r="D89" s="17">
        <f t="shared" ref="D89:L89" si="58">D77-(D92*$K$77)</f>
        <v>-0.24999999999999994</v>
      </c>
      <c r="E89" s="17">
        <f t="shared" si="58"/>
        <v>0</v>
      </c>
      <c r="F89" s="17">
        <f t="shared" si="58"/>
        <v>0</v>
      </c>
      <c r="G89" s="17">
        <f t="shared" si="58"/>
        <v>0.25</v>
      </c>
      <c r="H89" s="17">
        <f t="shared" si="58"/>
        <v>0.49999999999999994</v>
      </c>
      <c r="I89" s="17">
        <f t="shared" si="58"/>
        <v>0</v>
      </c>
      <c r="J89" s="17">
        <f t="shared" si="58"/>
        <v>1</v>
      </c>
      <c r="K89" s="17">
        <f t="shared" si="58"/>
        <v>0</v>
      </c>
      <c r="L89" s="17">
        <f t="shared" si="58"/>
        <v>0</v>
      </c>
      <c r="M89" s="17"/>
      <c r="N89" s="17"/>
      <c r="O89" s="17"/>
      <c r="P89" s="17"/>
      <c r="Q89" s="17">
        <f>C89/D89</f>
        <v>-20000</v>
      </c>
    </row>
    <row r="90" spans="1:17" x14ac:dyDescent="0.25">
      <c r="A90" s="17" t="s">
        <v>57</v>
      </c>
      <c r="B90" s="17">
        <v>0</v>
      </c>
      <c r="C90" s="17">
        <f>C78-(C92*$K$78)</f>
        <v>15000</v>
      </c>
      <c r="D90" s="17">
        <f t="shared" ref="D90:L90" si="59">D78-(D92*$K$78)</f>
        <v>0.35000000000000003</v>
      </c>
      <c r="E90" s="17">
        <f t="shared" si="59"/>
        <v>0</v>
      </c>
      <c r="F90" s="17">
        <f t="shared" si="59"/>
        <v>0</v>
      </c>
      <c r="G90" s="17">
        <f t="shared" si="59"/>
        <v>0.24999999999999994</v>
      </c>
      <c r="H90" s="17">
        <f t="shared" si="59"/>
        <v>-0.50000000000000022</v>
      </c>
      <c r="I90" s="17">
        <f t="shared" si="59"/>
        <v>0</v>
      </c>
      <c r="J90" s="17">
        <f t="shared" si="59"/>
        <v>0</v>
      </c>
      <c r="K90" s="17">
        <f t="shared" si="59"/>
        <v>0</v>
      </c>
      <c r="L90" s="17">
        <f t="shared" si="59"/>
        <v>1</v>
      </c>
      <c r="M90" s="17"/>
      <c r="N90" s="17"/>
      <c r="O90" s="17"/>
      <c r="P90" s="17"/>
      <c r="Q90" s="17">
        <f t="shared" ref="Q90:Q94" si="60">C90/D90</f>
        <v>42857.142857142855</v>
      </c>
    </row>
    <row r="91" spans="1:17" x14ac:dyDescent="0.25">
      <c r="A91" s="17" t="s">
        <v>8</v>
      </c>
      <c r="B91" s="17">
        <v>0</v>
      </c>
      <c r="C91" s="17">
        <f>C79-(C92*$K$79)</f>
        <v>20000</v>
      </c>
      <c r="D91" s="17">
        <f t="shared" ref="D91:L91" si="61">D79-(D92*$K$79)</f>
        <v>0</v>
      </c>
      <c r="E91" s="17">
        <f t="shared" si="61"/>
        <v>0</v>
      </c>
      <c r="F91" s="17">
        <f t="shared" si="61"/>
        <v>0</v>
      </c>
      <c r="G91" s="17">
        <f t="shared" si="61"/>
        <v>0</v>
      </c>
      <c r="H91" s="17">
        <f t="shared" si="61"/>
        <v>1</v>
      </c>
      <c r="I91" s="17">
        <f t="shared" si="61"/>
        <v>1</v>
      </c>
      <c r="J91" s="17">
        <f t="shared" si="61"/>
        <v>0</v>
      </c>
      <c r="K91" s="17">
        <f t="shared" si="61"/>
        <v>0</v>
      </c>
      <c r="L91" s="17">
        <f t="shared" si="61"/>
        <v>0</v>
      </c>
      <c r="M91" s="17"/>
      <c r="N91" s="17"/>
      <c r="O91" s="17"/>
      <c r="P91" s="17"/>
      <c r="Q91" s="17" t="e">
        <f t="shared" si="60"/>
        <v>#DIV/0!</v>
      </c>
    </row>
    <row r="92" spans="1:17" x14ac:dyDescent="0.25">
      <c r="A92" s="17" t="s">
        <v>56</v>
      </c>
      <c r="B92" s="17">
        <v>0</v>
      </c>
      <c r="C92" s="17">
        <f>C80/$K$80</f>
        <v>4999.9999999999991</v>
      </c>
      <c r="D92" s="17">
        <f t="shared" ref="D92:L92" si="62">D80/$K$80</f>
        <v>-9.9999999999999978E-2</v>
      </c>
      <c r="E92" s="17">
        <f t="shared" si="62"/>
        <v>0</v>
      </c>
      <c r="F92" s="17">
        <f t="shared" si="62"/>
        <v>0</v>
      </c>
      <c r="G92" s="17">
        <f t="shared" si="62"/>
        <v>0.50000000000000011</v>
      </c>
      <c r="H92" s="17">
        <f t="shared" si="62"/>
        <v>1</v>
      </c>
      <c r="I92" s="17">
        <f t="shared" si="62"/>
        <v>0</v>
      </c>
      <c r="J92" s="17">
        <f t="shared" si="62"/>
        <v>0</v>
      </c>
      <c r="K92" s="17">
        <f t="shared" si="62"/>
        <v>1</v>
      </c>
      <c r="L92" s="17">
        <f t="shared" si="62"/>
        <v>0</v>
      </c>
      <c r="M92" s="17"/>
      <c r="N92" s="17"/>
      <c r="O92" s="17"/>
      <c r="P92" s="17"/>
      <c r="Q92" s="17">
        <f t="shared" si="60"/>
        <v>-50000</v>
      </c>
    </row>
    <row r="93" spans="1:17" x14ac:dyDescent="0.25">
      <c r="A93" s="17" t="s">
        <v>55</v>
      </c>
      <c r="B93" s="17">
        <v>900</v>
      </c>
      <c r="C93" s="17">
        <f>C81-(C92*$K$81)</f>
        <v>50000</v>
      </c>
      <c r="D93" s="17">
        <f t="shared" ref="D93:L93" si="63">D81-(D92*$K$81)</f>
        <v>-0.49999999999999989</v>
      </c>
      <c r="E93" s="17">
        <f t="shared" si="63"/>
        <v>0</v>
      </c>
      <c r="F93" s="17">
        <f t="shared" si="63"/>
        <v>1</v>
      </c>
      <c r="G93" s="17">
        <f t="shared" si="63"/>
        <v>1.5000000000000002</v>
      </c>
      <c r="H93" s="17">
        <f t="shared" si="63"/>
        <v>5</v>
      </c>
      <c r="I93" s="17">
        <f t="shared" si="63"/>
        <v>0</v>
      </c>
      <c r="J93" s="17">
        <f t="shared" si="63"/>
        <v>0</v>
      </c>
      <c r="K93" s="17">
        <f t="shared" si="63"/>
        <v>0</v>
      </c>
      <c r="L93" s="17">
        <f t="shared" si="63"/>
        <v>0</v>
      </c>
      <c r="M93" s="17"/>
      <c r="N93" s="17"/>
      <c r="O93" s="17"/>
      <c r="P93" s="17"/>
      <c r="Q93" s="17">
        <f t="shared" si="60"/>
        <v>-100000.00000000003</v>
      </c>
    </row>
    <row r="94" spans="1:17" x14ac:dyDescent="0.25">
      <c r="A94" s="17" t="s">
        <v>14</v>
      </c>
      <c r="B94" s="17">
        <v>700</v>
      </c>
      <c r="C94" s="17">
        <f>C82-(C92*$K$82)</f>
        <v>50000</v>
      </c>
      <c r="D94" s="7">
        <f t="shared" ref="D94:L94" si="64">D82-(D92*$K$82)</f>
        <v>1.5</v>
      </c>
      <c r="E94" s="17">
        <f t="shared" si="64"/>
        <v>1</v>
      </c>
      <c r="F94" s="17">
        <f t="shared" si="64"/>
        <v>0</v>
      </c>
      <c r="G94" s="17">
        <f t="shared" si="64"/>
        <v>-0.50000000000000044</v>
      </c>
      <c r="H94" s="17">
        <f t="shared" si="64"/>
        <v>-5</v>
      </c>
      <c r="I94" s="17">
        <f t="shared" si="64"/>
        <v>0</v>
      </c>
      <c r="J94" s="17">
        <f t="shared" si="64"/>
        <v>0</v>
      </c>
      <c r="K94" s="17">
        <f t="shared" si="64"/>
        <v>0</v>
      </c>
      <c r="L94" s="17">
        <f t="shared" si="64"/>
        <v>0</v>
      </c>
      <c r="M94" s="17"/>
      <c r="N94" s="17"/>
      <c r="O94" s="17"/>
      <c r="P94" s="17"/>
      <c r="Q94" s="17">
        <f t="shared" si="60"/>
        <v>33333.333333333336</v>
      </c>
    </row>
    <row r="95" spans="1:17" x14ac:dyDescent="0.25">
      <c r="A95" s="23" t="s">
        <v>9</v>
      </c>
      <c r="B95" s="24"/>
      <c r="C95" s="4">
        <f>SUMPRODUCT($B89:$B94,C89:C94)</f>
        <v>80000000</v>
      </c>
      <c r="D95" s="16">
        <f t="shared" ref="D95" si="65">SUMPRODUCT($B89:$B94,D89:D94)</f>
        <v>600.00000000000011</v>
      </c>
      <c r="E95" s="16">
        <f t="shared" ref="E95" si="66">SUMPRODUCT($B89:$B94,E89:E94)</f>
        <v>700</v>
      </c>
      <c r="F95" s="16">
        <f t="shared" ref="F95" si="67">SUMPRODUCT($B89:$B94,F89:F94)</f>
        <v>900</v>
      </c>
      <c r="G95" s="16">
        <f t="shared" ref="G95" si="68">SUMPRODUCT($B89:$B94,G89:G94)</f>
        <v>1000</v>
      </c>
      <c r="H95" s="16">
        <f t="shared" ref="H95" si="69">SUMPRODUCT($B89:$B94,H89:H94)</f>
        <v>1000</v>
      </c>
      <c r="I95" s="16">
        <f t="shared" ref="I95" si="70">SUMPRODUCT($B89:$B94,I89:I94)</f>
        <v>0</v>
      </c>
      <c r="J95" s="16">
        <f t="shared" ref="J95" si="71">SUMPRODUCT($B89:$B94,J89:J94)</f>
        <v>0</v>
      </c>
      <c r="K95" s="16">
        <f t="shared" ref="K95" si="72">SUMPRODUCT($B89:$B94,K89:K94)</f>
        <v>0</v>
      </c>
      <c r="L95" s="16">
        <f t="shared" ref="L95" si="73">SUMPRODUCT($B89:$B94,L89:L94)</f>
        <v>0</v>
      </c>
      <c r="M95" s="16"/>
      <c r="N95" s="16"/>
      <c r="O95" s="16"/>
      <c r="P95" s="16"/>
      <c r="Q95" s="1"/>
    </row>
    <row r="96" spans="1:17" x14ac:dyDescent="0.25">
      <c r="A96" s="23" t="s">
        <v>10</v>
      </c>
      <c r="B96" s="25"/>
      <c r="C96" s="24"/>
      <c r="D96" s="4">
        <f>D87-D95</f>
        <v>599.99999999999989</v>
      </c>
      <c r="E96" s="16">
        <f t="shared" ref="E96:L96" si="74">E87-E95</f>
        <v>0</v>
      </c>
      <c r="F96" s="16">
        <f t="shared" si="74"/>
        <v>0</v>
      </c>
      <c r="G96" s="16">
        <f t="shared" si="74"/>
        <v>-1000</v>
      </c>
      <c r="H96" s="16">
        <f t="shared" si="74"/>
        <v>-1000</v>
      </c>
      <c r="I96" s="16">
        <f t="shared" si="74"/>
        <v>0</v>
      </c>
      <c r="J96" s="16">
        <f t="shared" si="74"/>
        <v>0</v>
      </c>
      <c r="K96" s="16">
        <f t="shared" si="74"/>
        <v>0</v>
      </c>
      <c r="L96" s="16">
        <f t="shared" si="74"/>
        <v>0</v>
      </c>
      <c r="M96" s="16"/>
      <c r="N96" s="16"/>
      <c r="O96" s="16"/>
      <c r="P96" s="16"/>
      <c r="Q96" s="1"/>
    </row>
    <row r="99" spans="1:17" x14ac:dyDescent="0.25">
      <c r="A99" s="6" t="s">
        <v>59</v>
      </c>
      <c r="B99" s="6"/>
      <c r="C99" s="16" t="s">
        <v>1</v>
      </c>
      <c r="D99" s="16">
        <v>1200</v>
      </c>
      <c r="E99" s="16">
        <v>700</v>
      </c>
      <c r="F99" s="16">
        <v>900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/>
      <c r="N99" s="16"/>
      <c r="O99" s="16"/>
      <c r="P99" s="16"/>
      <c r="Q99" s="21" t="s">
        <v>11</v>
      </c>
    </row>
    <row r="100" spans="1:17" x14ac:dyDescent="0.25">
      <c r="A100" s="4" t="s">
        <v>2</v>
      </c>
      <c r="B100" s="4" t="s">
        <v>3</v>
      </c>
      <c r="C100" s="4" t="s">
        <v>4</v>
      </c>
      <c r="D100" s="4" t="s">
        <v>13</v>
      </c>
      <c r="E100" s="4" t="s">
        <v>14</v>
      </c>
      <c r="F100" s="4" t="s">
        <v>55</v>
      </c>
      <c r="G100" s="4" t="s">
        <v>6</v>
      </c>
      <c r="H100" s="4" t="s">
        <v>7</v>
      </c>
      <c r="I100" s="4" t="s">
        <v>8</v>
      </c>
      <c r="J100" s="4" t="s">
        <v>50</v>
      </c>
      <c r="K100" s="4" t="s">
        <v>56</v>
      </c>
      <c r="L100" s="4" t="s">
        <v>57</v>
      </c>
      <c r="M100" s="4"/>
      <c r="N100" s="4"/>
      <c r="O100" s="4"/>
      <c r="P100" s="4"/>
      <c r="Q100" s="22"/>
    </row>
    <row r="101" spans="1:17" x14ac:dyDescent="0.25">
      <c r="A101" s="17" t="s">
        <v>50</v>
      </c>
      <c r="B101" s="17">
        <v>0</v>
      </c>
      <c r="C101" s="17">
        <f>C89-(C106*$D$89)</f>
        <v>13333.333333333332</v>
      </c>
      <c r="D101" s="17">
        <f t="shared" ref="D101:L101" si="75">D89-(D106*$D$89)</f>
        <v>0</v>
      </c>
      <c r="E101" s="17">
        <f t="shared" si="75"/>
        <v>0.16666666666666663</v>
      </c>
      <c r="F101" s="17">
        <f t="shared" si="75"/>
        <v>0</v>
      </c>
      <c r="G101" s="17">
        <f t="shared" si="75"/>
        <v>0.1666666666666666</v>
      </c>
      <c r="H101" s="17">
        <f t="shared" si="75"/>
        <v>-0.3333333333333332</v>
      </c>
      <c r="I101" s="17">
        <f t="shared" si="75"/>
        <v>0</v>
      </c>
      <c r="J101" s="17">
        <f t="shared" si="75"/>
        <v>1</v>
      </c>
      <c r="K101" s="17">
        <f t="shared" si="75"/>
        <v>0</v>
      </c>
      <c r="L101" s="17">
        <f t="shared" si="75"/>
        <v>0</v>
      </c>
      <c r="M101" s="17"/>
      <c r="N101" s="17"/>
      <c r="O101" s="17"/>
      <c r="P101" s="17"/>
      <c r="Q101" s="17">
        <f>C101/H101</f>
        <v>-40000.000000000015</v>
      </c>
    </row>
    <row r="102" spans="1:17" x14ac:dyDescent="0.25">
      <c r="A102" s="17" t="s">
        <v>57</v>
      </c>
      <c r="B102" s="17">
        <v>0</v>
      </c>
      <c r="C102" s="17">
        <f>C90-(C106*$D$90)</f>
        <v>3333.3333333333321</v>
      </c>
      <c r="D102" s="17">
        <f t="shared" ref="D102:L102" si="76">D90-(D106*$D$90)</f>
        <v>0</v>
      </c>
      <c r="E102" s="17">
        <f t="shared" si="76"/>
        <v>-0.23333333333333334</v>
      </c>
      <c r="F102" s="17">
        <f t="shared" si="76"/>
        <v>0</v>
      </c>
      <c r="G102" s="17">
        <f t="shared" si="76"/>
        <v>0.36666666666666675</v>
      </c>
      <c r="H102" s="7">
        <f t="shared" si="76"/>
        <v>0.66666666666666652</v>
      </c>
      <c r="I102" s="17">
        <f t="shared" si="76"/>
        <v>0</v>
      </c>
      <c r="J102" s="17">
        <f t="shared" si="76"/>
        <v>0</v>
      </c>
      <c r="K102" s="17">
        <f t="shared" si="76"/>
        <v>0</v>
      </c>
      <c r="L102" s="17">
        <f t="shared" si="76"/>
        <v>1</v>
      </c>
      <c r="M102" s="17"/>
      <c r="N102" s="17"/>
      <c r="O102" s="17"/>
      <c r="P102" s="17"/>
      <c r="Q102" s="17">
        <f t="shared" ref="Q102:Q106" si="77">C102/H102</f>
        <v>4999.9999999999991</v>
      </c>
    </row>
    <row r="103" spans="1:17" x14ac:dyDescent="0.25">
      <c r="A103" s="17" t="s">
        <v>8</v>
      </c>
      <c r="B103" s="17">
        <v>0</v>
      </c>
      <c r="C103" s="17">
        <f>C91-(C106*$D$91)</f>
        <v>20000</v>
      </c>
      <c r="D103" s="17">
        <f t="shared" ref="D103:L103" si="78">D91-(D106*$D$91)</f>
        <v>0</v>
      </c>
      <c r="E103" s="17">
        <f t="shared" si="78"/>
        <v>0</v>
      </c>
      <c r="F103" s="17">
        <f t="shared" si="78"/>
        <v>0</v>
      </c>
      <c r="G103" s="17">
        <f t="shared" si="78"/>
        <v>0</v>
      </c>
      <c r="H103" s="17">
        <f t="shared" si="78"/>
        <v>1</v>
      </c>
      <c r="I103" s="17">
        <f t="shared" si="78"/>
        <v>1</v>
      </c>
      <c r="J103" s="17">
        <f t="shared" si="78"/>
        <v>0</v>
      </c>
      <c r="K103" s="17">
        <f t="shared" si="78"/>
        <v>0</v>
      </c>
      <c r="L103" s="17">
        <f t="shared" si="78"/>
        <v>0</v>
      </c>
      <c r="M103" s="17"/>
      <c r="N103" s="17"/>
      <c r="O103" s="17"/>
      <c r="P103" s="17"/>
      <c r="Q103" s="17">
        <f t="shared" si="77"/>
        <v>20000</v>
      </c>
    </row>
    <row r="104" spans="1:17" x14ac:dyDescent="0.25">
      <c r="A104" s="17" t="s">
        <v>56</v>
      </c>
      <c r="B104" s="17">
        <v>0</v>
      </c>
      <c r="C104" s="17">
        <f>C92-(C106*$D$92)</f>
        <v>8333.3333333333321</v>
      </c>
      <c r="D104" s="17">
        <f t="shared" ref="D104:L104" si="79">D92-(D106*$D$92)</f>
        <v>0</v>
      </c>
      <c r="E104" s="17">
        <f t="shared" si="79"/>
        <v>6.6666666666666652E-2</v>
      </c>
      <c r="F104" s="17">
        <f t="shared" si="79"/>
        <v>0</v>
      </c>
      <c r="G104" s="17">
        <f t="shared" si="79"/>
        <v>0.46666666666666673</v>
      </c>
      <c r="H104" s="17">
        <f t="shared" si="79"/>
        <v>0.66666666666666674</v>
      </c>
      <c r="I104" s="17">
        <f t="shared" si="79"/>
        <v>0</v>
      </c>
      <c r="J104" s="17">
        <f t="shared" si="79"/>
        <v>0</v>
      </c>
      <c r="K104" s="17">
        <f t="shared" si="79"/>
        <v>1</v>
      </c>
      <c r="L104" s="17">
        <f t="shared" si="79"/>
        <v>0</v>
      </c>
      <c r="M104" s="17"/>
      <c r="N104" s="17"/>
      <c r="O104" s="17"/>
      <c r="P104" s="17"/>
      <c r="Q104" s="17">
        <f t="shared" si="77"/>
        <v>12499.999999999996</v>
      </c>
    </row>
    <row r="105" spans="1:17" x14ac:dyDescent="0.25">
      <c r="A105" s="17" t="s">
        <v>55</v>
      </c>
      <c r="B105" s="17">
        <v>900</v>
      </c>
      <c r="C105" s="17">
        <f>C93-(C106*$D$93)</f>
        <v>66666.666666666657</v>
      </c>
      <c r="D105" s="17">
        <f t="shared" ref="D105:L105" si="80">D93-(D106*$D$93)</f>
        <v>0</v>
      </c>
      <c r="E105" s="17">
        <f t="shared" si="80"/>
        <v>0.33333333333333326</v>
      </c>
      <c r="F105" s="17">
        <f t="shared" si="80"/>
        <v>1</v>
      </c>
      <c r="G105" s="17">
        <f t="shared" si="80"/>
        <v>1.3333333333333335</v>
      </c>
      <c r="H105" s="17">
        <f t="shared" si="80"/>
        <v>3.3333333333333339</v>
      </c>
      <c r="I105" s="17">
        <f t="shared" si="80"/>
        <v>0</v>
      </c>
      <c r="J105" s="17">
        <f t="shared" si="80"/>
        <v>0</v>
      </c>
      <c r="K105" s="17">
        <f t="shared" si="80"/>
        <v>0</v>
      </c>
      <c r="L105" s="17">
        <f t="shared" si="80"/>
        <v>0</v>
      </c>
      <c r="M105" s="17"/>
      <c r="N105" s="17"/>
      <c r="O105" s="17"/>
      <c r="P105" s="17"/>
      <c r="Q105" s="17">
        <f t="shared" si="77"/>
        <v>19999.999999999993</v>
      </c>
    </row>
    <row r="106" spans="1:17" x14ac:dyDescent="0.25">
      <c r="A106" s="17" t="s">
        <v>13</v>
      </c>
      <c r="B106" s="17">
        <v>1200</v>
      </c>
      <c r="C106" s="17">
        <f>C94/$D$94</f>
        <v>33333.333333333336</v>
      </c>
      <c r="D106" s="17">
        <f t="shared" ref="D106:L106" si="81">D94/$D$94</f>
        <v>1</v>
      </c>
      <c r="E106" s="17">
        <f t="shared" si="81"/>
        <v>0.66666666666666663</v>
      </c>
      <c r="F106" s="17">
        <f t="shared" si="81"/>
        <v>0</v>
      </c>
      <c r="G106" s="17">
        <f t="shared" si="81"/>
        <v>-0.33333333333333365</v>
      </c>
      <c r="H106" s="17">
        <f t="shared" si="81"/>
        <v>-3.3333333333333335</v>
      </c>
      <c r="I106" s="17">
        <f t="shared" si="81"/>
        <v>0</v>
      </c>
      <c r="J106" s="17">
        <f t="shared" si="81"/>
        <v>0</v>
      </c>
      <c r="K106" s="17">
        <f t="shared" si="81"/>
        <v>0</v>
      </c>
      <c r="L106" s="17">
        <f t="shared" si="81"/>
        <v>0</v>
      </c>
      <c r="M106" s="17"/>
      <c r="N106" s="17"/>
      <c r="O106" s="17"/>
      <c r="P106" s="17"/>
      <c r="Q106" s="17">
        <f t="shared" si="77"/>
        <v>-10000</v>
      </c>
    </row>
    <row r="107" spans="1:17" x14ac:dyDescent="0.25">
      <c r="A107" s="23" t="s">
        <v>9</v>
      </c>
      <c r="B107" s="24"/>
      <c r="C107" s="4">
        <f>SUMPRODUCT($B101:$B106,C101:C106)</f>
        <v>100000000</v>
      </c>
      <c r="D107" s="16">
        <f t="shared" ref="D107" si="82">SUMPRODUCT($B101:$B106,D101:D106)</f>
        <v>1200</v>
      </c>
      <c r="E107" s="16">
        <f t="shared" ref="E107" si="83">SUMPRODUCT($B101:$B106,E101:E106)</f>
        <v>1100</v>
      </c>
      <c r="F107" s="16">
        <f t="shared" ref="F107" si="84">SUMPRODUCT($B101:$B106,F101:F106)</f>
        <v>900</v>
      </c>
      <c r="G107" s="16">
        <f t="shared" ref="G107" si="85">SUMPRODUCT($B101:$B106,G101:G106)</f>
        <v>799.99999999999977</v>
      </c>
      <c r="H107" s="16">
        <f t="shared" ref="H107" si="86">SUMPRODUCT($B101:$B106,H101:H106)</f>
        <v>-999.99999999999955</v>
      </c>
      <c r="I107" s="16">
        <f t="shared" ref="I107" si="87">SUMPRODUCT($B101:$B106,I101:I106)</f>
        <v>0</v>
      </c>
      <c r="J107" s="16">
        <f t="shared" ref="J107" si="88">SUMPRODUCT($B101:$B106,J101:J106)</f>
        <v>0</v>
      </c>
      <c r="K107" s="16">
        <f t="shared" ref="K107" si="89">SUMPRODUCT($B101:$B106,K101:K106)</f>
        <v>0</v>
      </c>
      <c r="L107" s="16">
        <f t="shared" ref="L107" si="90">SUMPRODUCT($B101:$B106,L101:L106)</f>
        <v>0</v>
      </c>
      <c r="M107" s="16"/>
      <c r="N107" s="16"/>
      <c r="O107" s="16"/>
      <c r="P107" s="16"/>
      <c r="Q107" s="1"/>
    </row>
    <row r="108" spans="1:17" x14ac:dyDescent="0.25">
      <c r="A108" s="23" t="s">
        <v>10</v>
      </c>
      <c r="B108" s="25"/>
      <c r="C108" s="24"/>
      <c r="D108" s="16">
        <f>D99-D107</f>
        <v>0</v>
      </c>
      <c r="E108" s="16">
        <f t="shared" ref="E108:L108" si="91">E99-E107</f>
        <v>-400</v>
      </c>
      <c r="F108" s="16">
        <f t="shared" si="91"/>
        <v>0</v>
      </c>
      <c r="G108" s="16">
        <f t="shared" si="91"/>
        <v>-799.99999999999977</v>
      </c>
      <c r="H108" s="4">
        <f t="shared" si="91"/>
        <v>999.99999999999955</v>
      </c>
      <c r="I108" s="16">
        <f t="shared" si="91"/>
        <v>0</v>
      </c>
      <c r="J108" s="16">
        <f t="shared" si="91"/>
        <v>0</v>
      </c>
      <c r="K108" s="16">
        <f t="shared" si="91"/>
        <v>0</v>
      </c>
      <c r="L108" s="16">
        <f t="shared" si="91"/>
        <v>0</v>
      </c>
      <c r="M108" s="16"/>
      <c r="N108" s="16"/>
      <c r="O108" s="16"/>
      <c r="P108" s="16"/>
      <c r="Q108" s="1"/>
    </row>
    <row r="111" spans="1:17" x14ac:dyDescent="0.25">
      <c r="A111" s="6" t="s">
        <v>60</v>
      </c>
      <c r="B111" s="6"/>
      <c r="C111" s="16" t="s">
        <v>1</v>
      </c>
      <c r="D111" s="16">
        <v>1200</v>
      </c>
      <c r="E111" s="16">
        <v>700</v>
      </c>
      <c r="F111" s="16">
        <v>900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/>
      <c r="N111" s="16"/>
      <c r="O111" s="16"/>
      <c r="P111" s="16"/>
      <c r="Q111" s="21" t="s">
        <v>11</v>
      </c>
    </row>
    <row r="112" spans="1:17" x14ac:dyDescent="0.25">
      <c r="A112" s="4" t="s">
        <v>2</v>
      </c>
      <c r="B112" s="4" t="s">
        <v>3</v>
      </c>
      <c r="C112" s="4" t="s">
        <v>4</v>
      </c>
      <c r="D112" s="4" t="s">
        <v>13</v>
      </c>
      <c r="E112" s="4" t="s">
        <v>14</v>
      </c>
      <c r="F112" s="4" t="s">
        <v>55</v>
      </c>
      <c r="G112" s="4" t="s">
        <v>6</v>
      </c>
      <c r="H112" s="4" t="s">
        <v>7</v>
      </c>
      <c r="I112" s="4" t="s">
        <v>8</v>
      </c>
      <c r="J112" s="4" t="s">
        <v>50</v>
      </c>
      <c r="K112" s="4" t="s">
        <v>56</v>
      </c>
      <c r="L112" s="4" t="s">
        <v>57</v>
      </c>
      <c r="M112" s="4"/>
      <c r="N112" s="4"/>
      <c r="O112" s="4"/>
      <c r="P112" s="4"/>
      <c r="Q112" s="22"/>
    </row>
    <row r="113" spans="1:17" x14ac:dyDescent="0.25">
      <c r="A113" s="17" t="s">
        <v>50</v>
      </c>
      <c r="B113" s="17">
        <v>0</v>
      </c>
      <c r="C113" s="17">
        <f>C101-(C114*$H$101)</f>
        <v>14999.999999999998</v>
      </c>
      <c r="D113" s="17">
        <f t="shared" ref="D113:L113" si="92">D101-(D114*$H$101)</f>
        <v>0</v>
      </c>
      <c r="E113" s="17">
        <f t="shared" si="92"/>
        <v>4.9999999999999975E-2</v>
      </c>
      <c r="F113" s="17">
        <f t="shared" si="92"/>
        <v>0</v>
      </c>
      <c r="G113" s="17">
        <f t="shared" si="92"/>
        <v>0.35</v>
      </c>
      <c r="H113" s="17">
        <f t="shared" si="92"/>
        <v>0</v>
      </c>
      <c r="I113" s="17">
        <f t="shared" si="92"/>
        <v>0</v>
      </c>
      <c r="J113" s="17">
        <f t="shared" si="92"/>
        <v>1</v>
      </c>
      <c r="K113" s="17">
        <f t="shared" si="92"/>
        <v>0</v>
      </c>
      <c r="L113" s="17">
        <f t="shared" si="92"/>
        <v>0.49999999999999994</v>
      </c>
      <c r="M113" s="17"/>
      <c r="N113" s="17"/>
      <c r="O113" s="17"/>
      <c r="P113" s="17"/>
      <c r="Q113" s="17"/>
    </row>
    <row r="114" spans="1:17" x14ac:dyDescent="0.25">
      <c r="A114" s="17" t="s">
        <v>7</v>
      </c>
      <c r="B114" s="17">
        <v>0</v>
      </c>
      <c r="C114" s="17">
        <f>C102/$H$102</f>
        <v>4999.9999999999991</v>
      </c>
      <c r="D114" s="17">
        <f t="shared" ref="D114:L114" si="93">D102/$H$102</f>
        <v>0</v>
      </c>
      <c r="E114" s="17">
        <f t="shared" si="93"/>
        <v>-0.35000000000000009</v>
      </c>
      <c r="F114" s="17">
        <f t="shared" si="93"/>
        <v>0</v>
      </c>
      <c r="G114" s="17">
        <f t="shared" si="93"/>
        <v>0.55000000000000027</v>
      </c>
      <c r="H114" s="17">
        <f t="shared" si="93"/>
        <v>1</v>
      </c>
      <c r="I114" s="17">
        <f t="shared" si="93"/>
        <v>0</v>
      </c>
      <c r="J114" s="17">
        <f t="shared" si="93"/>
        <v>0</v>
      </c>
      <c r="K114" s="17">
        <f t="shared" si="93"/>
        <v>0</v>
      </c>
      <c r="L114" s="17">
        <f t="shared" si="93"/>
        <v>1.5000000000000004</v>
      </c>
      <c r="M114" s="17"/>
      <c r="N114" s="17"/>
      <c r="O114" s="17"/>
      <c r="P114" s="17"/>
      <c r="Q114" s="17"/>
    </row>
    <row r="115" spans="1:17" x14ac:dyDescent="0.25">
      <c r="A115" s="17" t="s">
        <v>8</v>
      </c>
      <c r="B115" s="17">
        <v>0</v>
      </c>
      <c r="C115" s="17">
        <f>C103-(C114*$H$103)</f>
        <v>15000</v>
      </c>
      <c r="D115" s="17">
        <f t="shared" ref="D115:L115" si="94">D103-(D114*$H$103)</f>
        <v>0</v>
      </c>
      <c r="E115" s="17">
        <f t="shared" si="94"/>
        <v>0.35000000000000009</v>
      </c>
      <c r="F115" s="17">
        <f t="shared" si="94"/>
        <v>0</v>
      </c>
      <c r="G115" s="17">
        <f t="shared" si="94"/>
        <v>-0.55000000000000027</v>
      </c>
      <c r="H115" s="17">
        <f t="shared" si="94"/>
        <v>0</v>
      </c>
      <c r="I115" s="17">
        <f t="shared" si="94"/>
        <v>1</v>
      </c>
      <c r="J115" s="17">
        <f t="shared" si="94"/>
        <v>0</v>
      </c>
      <c r="K115" s="17">
        <f t="shared" si="94"/>
        <v>0</v>
      </c>
      <c r="L115" s="17">
        <f t="shared" si="94"/>
        <v>-1.5000000000000004</v>
      </c>
      <c r="M115" s="17"/>
      <c r="N115" s="17"/>
      <c r="O115" s="17"/>
      <c r="P115" s="17"/>
      <c r="Q115" s="17"/>
    </row>
    <row r="116" spans="1:17" x14ac:dyDescent="0.25">
      <c r="A116" s="17" t="s">
        <v>56</v>
      </c>
      <c r="B116" s="17">
        <v>0</v>
      </c>
      <c r="C116" s="17">
        <f>C104-(C114*$H$104)</f>
        <v>4999.9999999999991</v>
      </c>
      <c r="D116" s="17">
        <f t="shared" ref="D116:L116" si="95">D104-(D114*$H$104)</f>
        <v>0</v>
      </c>
      <c r="E116" s="17">
        <f t="shared" si="95"/>
        <v>0.30000000000000004</v>
      </c>
      <c r="F116" s="17">
        <f t="shared" si="95"/>
        <v>0</v>
      </c>
      <c r="G116" s="17">
        <f t="shared" si="95"/>
        <v>9.9999999999999867E-2</v>
      </c>
      <c r="H116" s="17">
        <f t="shared" si="95"/>
        <v>0</v>
      </c>
      <c r="I116" s="17">
        <f t="shared" si="95"/>
        <v>0</v>
      </c>
      <c r="J116" s="17">
        <f t="shared" si="95"/>
        <v>0</v>
      </c>
      <c r="K116" s="17">
        <f t="shared" si="95"/>
        <v>1</v>
      </c>
      <c r="L116" s="17">
        <f t="shared" si="95"/>
        <v>-1.0000000000000004</v>
      </c>
      <c r="M116" s="17"/>
      <c r="N116" s="17"/>
      <c r="O116" s="17"/>
      <c r="P116" s="17"/>
      <c r="Q116" s="17"/>
    </row>
    <row r="117" spans="1:17" x14ac:dyDescent="0.25">
      <c r="A117" s="17" t="s">
        <v>55</v>
      </c>
      <c r="B117" s="17">
        <v>900</v>
      </c>
      <c r="C117" s="17">
        <f>C105-(C114*$H$105)</f>
        <v>49999.999999999985</v>
      </c>
      <c r="D117" s="17">
        <f t="shared" ref="D117:L117" si="96">D105-(D114*$H$105)</f>
        <v>0</v>
      </c>
      <c r="E117" s="17">
        <f t="shared" si="96"/>
        <v>1.5000000000000004</v>
      </c>
      <c r="F117" s="17">
        <f t="shared" si="96"/>
        <v>1</v>
      </c>
      <c r="G117" s="17">
        <f t="shared" si="96"/>
        <v>-0.50000000000000111</v>
      </c>
      <c r="H117" s="17">
        <f t="shared" si="96"/>
        <v>0</v>
      </c>
      <c r="I117" s="17">
        <f t="shared" si="96"/>
        <v>0</v>
      </c>
      <c r="J117" s="17">
        <f t="shared" si="96"/>
        <v>0</v>
      </c>
      <c r="K117" s="17">
        <f t="shared" si="96"/>
        <v>0</v>
      </c>
      <c r="L117" s="17">
        <f t="shared" si="96"/>
        <v>-5.0000000000000027</v>
      </c>
      <c r="M117" s="17"/>
      <c r="N117" s="17"/>
      <c r="O117" s="17"/>
      <c r="P117" s="17"/>
      <c r="Q117" s="17"/>
    </row>
    <row r="118" spans="1:17" x14ac:dyDescent="0.25">
      <c r="A118" s="17" t="s">
        <v>13</v>
      </c>
      <c r="B118" s="17">
        <v>1200</v>
      </c>
      <c r="C118" s="17">
        <f>C106-(C114*$H$106)</f>
        <v>50000</v>
      </c>
      <c r="D118" s="17">
        <f t="shared" ref="D118:L118" si="97">D106-(D114*$H$106)</f>
        <v>1</v>
      </c>
      <c r="E118" s="17">
        <f t="shared" si="97"/>
        <v>-0.50000000000000033</v>
      </c>
      <c r="F118" s="17">
        <f t="shared" si="97"/>
        <v>0</v>
      </c>
      <c r="G118" s="17">
        <f t="shared" si="97"/>
        <v>1.5000000000000007</v>
      </c>
      <c r="H118" s="17">
        <f t="shared" si="97"/>
        <v>0</v>
      </c>
      <c r="I118" s="17">
        <f t="shared" si="97"/>
        <v>0</v>
      </c>
      <c r="J118" s="17">
        <f t="shared" si="97"/>
        <v>0</v>
      </c>
      <c r="K118" s="17">
        <f t="shared" si="97"/>
        <v>0</v>
      </c>
      <c r="L118" s="17">
        <f t="shared" si="97"/>
        <v>5.0000000000000018</v>
      </c>
      <c r="M118" s="17"/>
      <c r="N118" s="17"/>
      <c r="O118" s="17"/>
      <c r="P118" s="17"/>
      <c r="Q118" s="17"/>
    </row>
    <row r="119" spans="1:17" x14ac:dyDescent="0.25">
      <c r="A119" s="23" t="s">
        <v>9</v>
      </c>
      <c r="B119" s="24"/>
      <c r="C119" s="4">
        <f>SUMPRODUCT($B113:$B118,C113:C118)</f>
        <v>104999999.99999999</v>
      </c>
      <c r="D119" s="16">
        <f t="shared" ref="D119" si="98">SUMPRODUCT($B113:$B118,D113:D118)</f>
        <v>1200</v>
      </c>
      <c r="E119" s="16">
        <f t="shared" ref="E119" si="99">SUMPRODUCT($B113:$B118,E113:E118)</f>
        <v>750</v>
      </c>
      <c r="F119" s="16">
        <f t="shared" ref="F119" si="100">SUMPRODUCT($B113:$B118,F113:F118)</f>
        <v>900</v>
      </c>
      <c r="G119" s="16">
        <f t="shared" ref="G119" si="101">SUMPRODUCT($B113:$B118,G113:G118)</f>
        <v>1350</v>
      </c>
      <c r="H119" s="16">
        <f t="shared" ref="H119" si="102">SUMPRODUCT($B113:$B118,H113:H118)</f>
        <v>0</v>
      </c>
      <c r="I119" s="16">
        <f t="shared" ref="I119" si="103">SUMPRODUCT($B113:$B118,I113:I118)</f>
        <v>0</v>
      </c>
      <c r="J119" s="16">
        <f t="shared" ref="J119" si="104">SUMPRODUCT($B113:$B118,J113:J118)</f>
        <v>0</v>
      </c>
      <c r="K119" s="16">
        <f t="shared" ref="K119" si="105">SUMPRODUCT($B113:$B118,K113:K118)</f>
        <v>0</v>
      </c>
      <c r="L119" s="16">
        <f t="shared" ref="L119" si="106">SUMPRODUCT($B113:$B118,L113:L118)</f>
        <v>1499.9999999999991</v>
      </c>
      <c r="M119" s="16"/>
      <c r="N119" s="16"/>
      <c r="O119" s="16"/>
      <c r="P119" s="16"/>
      <c r="Q119" s="1"/>
    </row>
    <row r="120" spans="1:17" x14ac:dyDescent="0.25">
      <c r="A120" s="23" t="s">
        <v>10</v>
      </c>
      <c r="B120" s="25"/>
      <c r="C120" s="24"/>
      <c r="D120" s="16">
        <f>D111-D119</f>
        <v>0</v>
      </c>
      <c r="E120" s="16">
        <f t="shared" ref="E120:L120" si="107">E111-E119</f>
        <v>-50</v>
      </c>
      <c r="F120" s="16">
        <f t="shared" si="107"/>
        <v>0</v>
      </c>
      <c r="G120" s="16">
        <f t="shared" si="107"/>
        <v>-1350</v>
      </c>
      <c r="H120" s="16">
        <f t="shared" si="107"/>
        <v>0</v>
      </c>
      <c r="I120" s="16">
        <f t="shared" si="107"/>
        <v>0</v>
      </c>
      <c r="J120" s="16">
        <f t="shared" si="107"/>
        <v>0</v>
      </c>
      <c r="K120" s="16">
        <f t="shared" si="107"/>
        <v>0</v>
      </c>
      <c r="L120" s="16">
        <f t="shared" si="107"/>
        <v>-1499.9999999999991</v>
      </c>
      <c r="M120" s="16"/>
      <c r="N120" s="16"/>
      <c r="O120" s="16"/>
      <c r="P120" s="16"/>
      <c r="Q120" s="1"/>
    </row>
    <row r="121" spans="1:17" x14ac:dyDescent="0.25">
      <c r="G121" t="s">
        <v>40</v>
      </c>
      <c r="L121" t="s">
        <v>62</v>
      </c>
    </row>
    <row r="123" spans="1:17" x14ac:dyDescent="0.25">
      <c r="A123" t="s">
        <v>61</v>
      </c>
    </row>
    <row r="126" spans="1:17" x14ac:dyDescent="0.25">
      <c r="A126" s="6" t="s">
        <v>42</v>
      </c>
      <c r="B126" s="6"/>
      <c r="C126" s="16" t="s">
        <v>1</v>
      </c>
      <c r="D126" s="16">
        <v>100000</v>
      </c>
      <c r="E126" s="16">
        <v>-20000</v>
      </c>
      <c r="F126" s="16">
        <v>40000</v>
      </c>
      <c r="G126" s="16">
        <v>-10000</v>
      </c>
      <c r="H126" s="16">
        <v>-25000</v>
      </c>
      <c r="I126" s="16">
        <v>-20000</v>
      </c>
      <c r="J126" s="16">
        <v>0</v>
      </c>
      <c r="K126" s="16">
        <v>0</v>
      </c>
      <c r="L126" s="16">
        <v>0</v>
      </c>
    </row>
    <row r="127" spans="1:17" x14ac:dyDescent="0.25">
      <c r="A127" s="4" t="s">
        <v>2</v>
      </c>
      <c r="B127" s="4" t="s">
        <v>3</v>
      </c>
      <c r="C127" s="4" t="s">
        <v>4</v>
      </c>
      <c r="D127" s="4" t="s">
        <v>40</v>
      </c>
      <c r="E127" s="4" t="s">
        <v>41</v>
      </c>
      <c r="F127" s="4" t="s">
        <v>43</v>
      </c>
      <c r="G127" s="4" t="s">
        <v>48</v>
      </c>
      <c r="H127" s="4" t="s">
        <v>63</v>
      </c>
      <c r="I127" s="4" t="s">
        <v>62</v>
      </c>
      <c r="J127" s="4" t="s">
        <v>6</v>
      </c>
      <c r="K127" s="4" t="s">
        <v>7</v>
      </c>
      <c r="L127" s="4" t="s">
        <v>8</v>
      </c>
    </row>
    <row r="128" spans="1:17" x14ac:dyDescent="0.25">
      <c r="A128" s="17" t="s">
        <v>40</v>
      </c>
      <c r="B128" s="17">
        <v>100000</v>
      </c>
      <c r="C128" s="17">
        <v>1350</v>
      </c>
      <c r="D128" s="17">
        <v>1</v>
      </c>
      <c r="E128" s="17">
        <f>-G114</f>
        <v>-0.55000000000000027</v>
      </c>
      <c r="F128" s="17">
        <f>-G115</f>
        <v>0.55000000000000027</v>
      </c>
      <c r="G128" s="17">
        <f>-G113</f>
        <v>-0.35</v>
      </c>
      <c r="H128" s="17">
        <f>-G116</f>
        <v>-9.9999999999999867E-2</v>
      </c>
      <c r="I128" s="17">
        <v>0</v>
      </c>
      <c r="J128" s="17">
        <f>-G118</f>
        <v>-1.5000000000000007</v>
      </c>
      <c r="K128" s="17">
        <v>0</v>
      </c>
      <c r="L128" s="17">
        <f>-G117</f>
        <v>0.50000000000000111</v>
      </c>
    </row>
    <row r="129" spans="1:12" x14ac:dyDescent="0.25">
      <c r="A129" s="17" t="s">
        <v>62</v>
      </c>
      <c r="B129" s="17">
        <v>-20000</v>
      </c>
      <c r="C129" s="17">
        <v>1500</v>
      </c>
      <c r="D129" s="17">
        <v>0</v>
      </c>
      <c r="E129" s="17">
        <f>-L114</f>
        <v>-1.5000000000000004</v>
      </c>
      <c r="F129" s="17">
        <f>-L115</f>
        <v>1.5000000000000004</v>
      </c>
      <c r="G129" s="17">
        <f>-L113</f>
        <v>-0.49999999999999994</v>
      </c>
      <c r="H129" s="17">
        <f>-L116</f>
        <v>1.0000000000000004</v>
      </c>
      <c r="I129" s="17">
        <v>1</v>
      </c>
      <c r="J129" s="17">
        <f>-L118</f>
        <v>-5.0000000000000018</v>
      </c>
      <c r="K129" s="17">
        <v>0</v>
      </c>
      <c r="L129" s="17">
        <f>-L117</f>
        <v>5.0000000000000027</v>
      </c>
    </row>
    <row r="130" spans="1:12" x14ac:dyDescent="0.25">
      <c r="A130" s="23" t="s">
        <v>9</v>
      </c>
      <c r="B130" s="24"/>
      <c r="C130" s="4">
        <f t="shared" ref="C130:L130" si="108">SUMPRODUCT($B128:$B129,C128:C129)</f>
        <v>105000000</v>
      </c>
      <c r="D130" s="16">
        <f t="shared" si="108"/>
        <v>100000</v>
      </c>
      <c r="E130" s="16">
        <f t="shared" si="108"/>
        <v>-25000.000000000022</v>
      </c>
      <c r="F130" s="16">
        <f t="shared" si="108"/>
        <v>25000.000000000022</v>
      </c>
      <c r="G130" s="16">
        <f t="shared" si="108"/>
        <v>-25000</v>
      </c>
      <c r="H130" s="16">
        <f t="shared" si="108"/>
        <v>-29999.999999999993</v>
      </c>
      <c r="I130" s="16">
        <f t="shared" si="108"/>
        <v>-20000</v>
      </c>
      <c r="J130" s="16">
        <f t="shared" si="108"/>
        <v>-50000.000000000029</v>
      </c>
      <c r="K130" s="16">
        <f t="shared" si="108"/>
        <v>0</v>
      </c>
      <c r="L130" s="16">
        <f t="shared" si="108"/>
        <v>-49999.999999999949</v>
      </c>
    </row>
    <row r="131" spans="1:12" x14ac:dyDescent="0.25">
      <c r="A131" s="23" t="s">
        <v>10</v>
      </c>
      <c r="B131" s="25"/>
      <c r="C131" s="24"/>
      <c r="D131" s="16">
        <f t="shared" ref="D131:L131" si="109">D126-D130</f>
        <v>0</v>
      </c>
      <c r="E131" s="16">
        <f t="shared" si="109"/>
        <v>5000.0000000000218</v>
      </c>
      <c r="F131" s="16">
        <f t="shared" si="109"/>
        <v>14999.999999999978</v>
      </c>
      <c r="G131" s="16">
        <f t="shared" si="109"/>
        <v>15000</v>
      </c>
      <c r="H131" s="16">
        <f t="shared" si="109"/>
        <v>4999.9999999999927</v>
      </c>
      <c r="I131" s="16">
        <f t="shared" si="109"/>
        <v>0</v>
      </c>
      <c r="J131" s="16">
        <f t="shared" si="109"/>
        <v>50000.000000000029</v>
      </c>
      <c r="K131" s="16">
        <f t="shared" si="109"/>
        <v>0</v>
      </c>
      <c r="L131" s="16">
        <f t="shared" si="109"/>
        <v>49999.999999999949</v>
      </c>
    </row>
    <row r="132" spans="1:12" x14ac:dyDescent="0.25">
      <c r="D132" t="s">
        <v>45</v>
      </c>
      <c r="E132" t="s">
        <v>44</v>
      </c>
      <c r="F132" t="s">
        <v>44</v>
      </c>
      <c r="G132" t="s">
        <v>44</v>
      </c>
      <c r="H132" t="s">
        <v>44</v>
      </c>
      <c r="I132" t="s">
        <v>45</v>
      </c>
      <c r="J132" t="s">
        <v>13</v>
      </c>
      <c r="K132" t="s">
        <v>14</v>
      </c>
      <c r="L132" t="s">
        <v>55</v>
      </c>
    </row>
  </sheetData>
  <mergeCells count="32">
    <mergeCell ref="Q3:Q4"/>
    <mergeCell ref="A11:B11"/>
    <mergeCell ref="A12:C12"/>
    <mergeCell ref="Q15:Q16"/>
    <mergeCell ref="A23:B23"/>
    <mergeCell ref="A24:C24"/>
    <mergeCell ref="Q27:Q28"/>
    <mergeCell ref="A35:B35"/>
    <mergeCell ref="A36:C36"/>
    <mergeCell ref="Q39:Q40"/>
    <mergeCell ref="A47:B47"/>
    <mergeCell ref="A48:C48"/>
    <mergeCell ref="Q51:Q52"/>
    <mergeCell ref="A59:B59"/>
    <mergeCell ref="A60:C60"/>
    <mergeCell ref="Q75:Q76"/>
    <mergeCell ref="A83:B83"/>
    <mergeCell ref="Q87:Q88"/>
    <mergeCell ref="A95:B95"/>
    <mergeCell ref="Q63:Q64"/>
    <mergeCell ref="A71:B71"/>
    <mergeCell ref="A72:C72"/>
    <mergeCell ref="Q99:Q100"/>
    <mergeCell ref="A107:B107"/>
    <mergeCell ref="A108:C108"/>
    <mergeCell ref="Q111:Q112"/>
    <mergeCell ref="A84:C84"/>
    <mergeCell ref="A119:B119"/>
    <mergeCell ref="A120:C120"/>
    <mergeCell ref="A130:B130"/>
    <mergeCell ref="A131:C131"/>
    <mergeCell ref="A96:C9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5CE0-8B47-41FB-BCFC-81CEA9BA3E4B}">
  <dimension ref="A3:N92"/>
  <sheetViews>
    <sheetView tabSelected="1" topLeftCell="A76" zoomScale="120" zoomScaleNormal="120" workbookViewId="0">
      <selection activeCell="I95" sqref="I95"/>
    </sheetView>
  </sheetViews>
  <sheetFormatPr defaultRowHeight="15" x14ac:dyDescent="0.25"/>
  <sheetData>
    <row r="3" spans="1:14" x14ac:dyDescent="0.25">
      <c r="A3" s="6" t="s">
        <v>0</v>
      </c>
      <c r="B3" s="6"/>
      <c r="C3" s="5" t="s">
        <v>1</v>
      </c>
      <c r="D3" s="5">
        <v>0</v>
      </c>
      <c r="E3" s="5">
        <v>0</v>
      </c>
      <c r="F3" s="5">
        <v>0</v>
      </c>
      <c r="G3" s="13">
        <v>0</v>
      </c>
      <c r="H3" s="5">
        <v>0</v>
      </c>
      <c r="I3" s="13">
        <v>0</v>
      </c>
      <c r="J3" s="13">
        <v>-1</v>
      </c>
      <c r="K3" s="13">
        <v>-1</v>
      </c>
      <c r="L3" s="13">
        <v>-1</v>
      </c>
      <c r="M3" s="5">
        <v>-1</v>
      </c>
      <c r="N3" s="19" t="s">
        <v>11</v>
      </c>
    </row>
    <row r="4" spans="1:14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4" t="s">
        <v>50</v>
      </c>
      <c r="J4" s="4" t="s">
        <v>22</v>
      </c>
      <c r="K4" s="4" t="s">
        <v>23</v>
      </c>
      <c r="L4" s="4" t="s">
        <v>19</v>
      </c>
      <c r="M4" s="4" t="s">
        <v>51</v>
      </c>
      <c r="N4" s="20"/>
    </row>
    <row r="5" spans="1:14" x14ac:dyDescent="0.25">
      <c r="A5" s="8" t="s">
        <v>22</v>
      </c>
      <c r="B5" s="8">
        <v>-1</v>
      </c>
      <c r="C5" s="8">
        <v>0.4</v>
      </c>
      <c r="D5" s="7">
        <v>0.1</v>
      </c>
      <c r="E5" s="8">
        <v>0</v>
      </c>
      <c r="F5" s="8">
        <v>-1</v>
      </c>
      <c r="G5" s="12">
        <v>0</v>
      </c>
      <c r="H5" s="8">
        <v>0</v>
      </c>
      <c r="I5" s="12">
        <v>0</v>
      </c>
      <c r="J5" s="12">
        <v>1</v>
      </c>
      <c r="K5" s="12">
        <v>0</v>
      </c>
      <c r="L5" s="12">
        <v>0</v>
      </c>
      <c r="M5" s="8">
        <v>0</v>
      </c>
      <c r="N5" s="8">
        <f>C5/D5</f>
        <v>4</v>
      </c>
    </row>
    <row r="6" spans="1:14" x14ac:dyDescent="0.25">
      <c r="A6" s="17" t="s">
        <v>23</v>
      </c>
      <c r="B6" s="8">
        <v>-1</v>
      </c>
      <c r="C6" s="8">
        <v>0.6</v>
      </c>
      <c r="D6" s="12">
        <v>0</v>
      </c>
      <c r="E6" s="8">
        <v>0.1</v>
      </c>
      <c r="F6" s="8">
        <v>0</v>
      </c>
      <c r="G6" s="12">
        <v>-1</v>
      </c>
      <c r="H6" s="8">
        <v>0</v>
      </c>
      <c r="I6" s="12">
        <v>0</v>
      </c>
      <c r="J6" s="12">
        <v>0</v>
      </c>
      <c r="K6" s="12">
        <v>1</v>
      </c>
      <c r="L6" s="12">
        <v>0</v>
      </c>
      <c r="M6" s="8">
        <v>0</v>
      </c>
      <c r="N6" s="12" t="e">
        <f t="shared" ref="N6:N8" si="0">C6/D6</f>
        <v>#DIV/0!</v>
      </c>
    </row>
    <row r="7" spans="1:14" x14ac:dyDescent="0.25">
      <c r="A7" s="17" t="s">
        <v>19</v>
      </c>
      <c r="B7" s="12">
        <v>-1</v>
      </c>
      <c r="C7" s="12">
        <v>2</v>
      </c>
      <c r="D7" s="12">
        <v>0.1</v>
      </c>
      <c r="E7" s="12">
        <v>0.2</v>
      </c>
      <c r="F7" s="12">
        <v>0</v>
      </c>
      <c r="G7" s="12">
        <v>0</v>
      </c>
      <c r="H7" s="12">
        <v>-1</v>
      </c>
      <c r="I7" s="12">
        <v>0</v>
      </c>
      <c r="J7" s="12">
        <v>0</v>
      </c>
      <c r="K7" s="12">
        <v>0</v>
      </c>
      <c r="L7" s="12">
        <v>1</v>
      </c>
      <c r="M7" s="12">
        <v>0</v>
      </c>
      <c r="N7" s="12">
        <f t="shared" si="0"/>
        <v>20</v>
      </c>
    </row>
    <row r="8" spans="1:14" x14ac:dyDescent="0.25">
      <c r="A8" s="17" t="s">
        <v>51</v>
      </c>
      <c r="B8" s="8">
        <v>-1</v>
      </c>
      <c r="C8" s="8">
        <v>1.7</v>
      </c>
      <c r="D8" s="8">
        <v>0.2</v>
      </c>
      <c r="E8" s="8">
        <v>0.1</v>
      </c>
      <c r="F8" s="8">
        <v>0</v>
      </c>
      <c r="G8" s="12">
        <v>0</v>
      </c>
      <c r="H8" s="8">
        <v>0</v>
      </c>
      <c r="I8" s="12">
        <v>-1</v>
      </c>
      <c r="J8" s="12">
        <v>0</v>
      </c>
      <c r="K8" s="12">
        <v>0</v>
      </c>
      <c r="L8" s="12">
        <v>0</v>
      </c>
      <c r="M8" s="8">
        <v>1</v>
      </c>
      <c r="N8" s="12">
        <f t="shared" si="0"/>
        <v>8.5</v>
      </c>
    </row>
    <row r="9" spans="1:14" x14ac:dyDescent="0.25">
      <c r="A9" s="18" t="s">
        <v>9</v>
      </c>
      <c r="B9" s="18"/>
      <c r="C9" s="4">
        <f>SUMPRODUCT($B5:$B8,C5:C8)</f>
        <v>-4.7</v>
      </c>
      <c r="D9" s="13">
        <f t="shared" ref="D9:H9" si="1">SUMPRODUCT($B5:$B8,D5:D8)</f>
        <v>-0.4</v>
      </c>
      <c r="E9" s="13">
        <f t="shared" si="1"/>
        <v>-0.4</v>
      </c>
      <c r="F9" s="13">
        <f t="shared" si="1"/>
        <v>1</v>
      </c>
      <c r="G9" s="13">
        <f t="shared" si="1"/>
        <v>1</v>
      </c>
      <c r="H9" s="13">
        <f t="shared" si="1"/>
        <v>1</v>
      </c>
      <c r="I9" s="13">
        <f t="shared" ref="I9" si="2">SUMPRODUCT($B5:$B8,I5:I8)</f>
        <v>1</v>
      </c>
      <c r="J9" s="13">
        <f t="shared" ref="J9" si="3">SUMPRODUCT($B5:$B8,J5:J8)</f>
        <v>-1</v>
      </c>
      <c r="K9" s="13">
        <f t="shared" ref="K9" si="4">SUMPRODUCT($B5:$B8,K5:K8)</f>
        <v>-1</v>
      </c>
      <c r="L9" s="13">
        <f t="shared" ref="L9" si="5">SUMPRODUCT($B5:$B8,L5:L8)</f>
        <v>-1</v>
      </c>
      <c r="M9" s="13">
        <f t="shared" ref="M9" si="6">SUMPRODUCT($B5:$B8,M5:M8)</f>
        <v>-1</v>
      </c>
      <c r="N9" s="1"/>
    </row>
    <row r="10" spans="1:14" x14ac:dyDescent="0.25">
      <c r="A10" s="18" t="s">
        <v>10</v>
      </c>
      <c r="B10" s="18"/>
      <c r="C10" s="18"/>
      <c r="D10" s="4">
        <f>D3-D9</f>
        <v>0.4</v>
      </c>
      <c r="E10" s="5">
        <f t="shared" ref="E10:M10" si="7">E3-E9</f>
        <v>0.4</v>
      </c>
      <c r="F10" s="13">
        <f t="shared" si="7"/>
        <v>-1</v>
      </c>
      <c r="G10" s="13">
        <f t="shared" si="7"/>
        <v>-1</v>
      </c>
      <c r="H10" s="13">
        <f t="shared" si="7"/>
        <v>-1</v>
      </c>
      <c r="I10" s="13">
        <f t="shared" si="7"/>
        <v>-1</v>
      </c>
      <c r="J10" s="13">
        <f t="shared" si="7"/>
        <v>0</v>
      </c>
      <c r="K10" s="13">
        <f t="shared" si="7"/>
        <v>0</v>
      </c>
      <c r="L10" s="13">
        <f t="shared" si="7"/>
        <v>0</v>
      </c>
      <c r="M10" s="13">
        <f t="shared" si="7"/>
        <v>0</v>
      </c>
      <c r="N10" s="1"/>
    </row>
    <row r="13" spans="1:14" x14ac:dyDescent="0.25">
      <c r="A13" s="6" t="s">
        <v>12</v>
      </c>
      <c r="B13" s="6"/>
      <c r="C13" s="13" t="s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-1</v>
      </c>
      <c r="K13" s="13">
        <v>-1</v>
      </c>
      <c r="L13" s="13">
        <v>-1</v>
      </c>
      <c r="M13" s="13">
        <v>-1</v>
      </c>
      <c r="N13" s="19" t="s">
        <v>11</v>
      </c>
    </row>
    <row r="14" spans="1:14" x14ac:dyDescent="0.25">
      <c r="A14" s="4" t="s">
        <v>2</v>
      </c>
      <c r="B14" s="4" t="s">
        <v>3</v>
      </c>
      <c r="C14" s="4" t="s">
        <v>4</v>
      </c>
      <c r="D14" s="4" t="s">
        <v>13</v>
      </c>
      <c r="E14" s="4" t="s">
        <v>14</v>
      </c>
      <c r="F14" s="4" t="s">
        <v>6</v>
      </c>
      <c r="G14" s="4" t="s">
        <v>7</v>
      </c>
      <c r="H14" s="4" t="s">
        <v>8</v>
      </c>
      <c r="I14" s="4" t="s">
        <v>50</v>
      </c>
      <c r="J14" s="4" t="s">
        <v>22</v>
      </c>
      <c r="K14" s="4" t="s">
        <v>23</v>
      </c>
      <c r="L14" s="4" t="s">
        <v>19</v>
      </c>
      <c r="M14" s="4" t="s">
        <v>51</v>
      </c>
      <c r="N14" s="20"/>
    </row>
    <row r="15" spans="1:14" x14ac:dyDescent="0.25">
      <c r="A15" s="12" t="s">
        <v>13</v>
      </c>
      <c r="B15" s="12">
        <v>0</v>
      </c>
      <c r="C15" s="12">
        <f>C5/$D$5</f>
        <v>4</v>
      </c>
      <c r="D15" s="12">
        <f t="shared" ref="D15:M15" si="8">D5/$D$5</f>
        <v>1</v>
      </c>
      <c r="E15" s="12">
        <f t="shared" si="8"/>
        <v>0</v>
      </c>
      <c r="F15" s="12">
        <f t="shared" si="8"/>
        <v>-10</v>
      </c>
      <c r="G15" s="12">
        <f t="shared" si="8"/>
        <v>0</v>
      </c>
      <c r="H15" s="12">
        <f t="shared" si="8"/>
        <v>0</v>
      </c>
      <c r="I15" s="12">
        <f t="shared" si="8"/>
        <v>0</v>
      </c>
      <c r="J15" s="12">
        <f t="shared" si="8"/>
        <v>10</v>
      </c>
      <c r="K15" s="12">
        <f t="shared" si="8"/>
        <v>0</v>
      </c>
      <c r="L15" s="12">
        <f t="shared" si="8"/>
        <v>0</v>
      </c>
      <c r="M15" s="12">
        <f t="shared" si="8"/>
        <v>0</v>
      </c>
      <c r="N15" s="12">
        <f>C15/F15</f>
        <v>-0.4</v>
      </c>
    </row>
    <row r="16" spans="1:14" x14ac:dyDescent="0.25">
      <c r="A16" s="12" t="s">
        <v>23</v>
      </c>
      <c r="B16" s="12">
        <v>-1</v>
      </c>
      <c r="C16" s="12">
        <f>C6-(C15*$D$6)</f>
        <v>0.6</v>
      </c>
      <c r="D16" s="12">
        <f t="shared" ref="D16:M16" si="9">D6-(D15*$D$6)</f>
        <v>0</v>
      </c>
      <c r="E16" s="12">
        <f t="shared" si="9"/>
        <v>0.1</v>
      </c>
      <c r="F16" s="12">
        <f t="shared" si="9"/>
        <v>0</v>
      </c>
      <c r="G16" s="12">
        <f t="shared" si="9"/>
        <v>-1</v>
      </c>
      <c r="H16" s="12">
        <f t="shared" si="9"/>
        <v>0</v>
      </c>
      <c r="I16" s="12">
        <f t="shared" si="9"/>
        <v>0</v>
      </c>
      <c r="J16" s="12">
        <f t="shared" si="9"/>
        <v>0</v>
      </c>
      <c r="K16" s="12">
        <f t="shared" si="9"/>
        <v>1</v>
      </c>
      <c r="L16" s="12">
        <f t="shared" si="9"/>
        <v>0</v>
      </c>
      <c r="M16" s="12">
        <f t="shared" si="9"/>
        <v>0</v>
      </c>
      <c r="N16" s="12" t="e">
        <f t="shared" ref="N16:N18" si="10">C16/F16</f>
        <v>#DIV/0!</v>
      </c>
    </row>
    <row r="17" spans="1:14" x14ac:dyDescent="0.25">
      <c r="A17" s="12" t="s">
        <v>19</v>
      </c>
      <c r="B17" s="12">
        <v>-1</v>
      </c>
      <c r="C17" s="12">
        <f>C7-(C15*$D$7)</f>
        <v>1.6</v>
      </c>
      <c r="D17" s="12">
        <f t="shared" ref="D17:M17" si="11">D7-(D15*$D$7)</f>
        <v>0</v>
      </c>
      <c r="E17" s="12">
        <f t="shared" si="11"/>
        <v>0.2</v>
      </c>
      <c r="F17" s="12">
        <f t="shared" si="11"/>
        <v>1</v>
      </c>
      <c r="G17" s="12">
        <f t="shared" si="11"/>
        <v>0</v>
      </c>
      <c r="H17" s="12">
        <f t="shared" si="11"/>
        <v>-1</v>
      </c>
      <c r="I17" s="12">
        <f t="shared" si="11"/>
        <v>0</v>
      </c>
      <c r="J17" s="12">
        <f t="shared" si="11"/>
        <v>-1</v>
      </c>
      <c r="K17" s="12">
        <f t="shared" si="11"/>
        <v>0</v>
      </c>
      <c r="L17" s="12">
        <f t="shared" si="11"/>
        <v>1</v>
      </c>
      <c r="M17" s="12">
        <f t="shared" si="11"/>
        <v>0</v>
      </c>
      <c r="N17" s="12">
        <f t="shared" si="10"/>
        <v>1.6</v>
      </c>
    </row>
    <row r="18" spans="1:14" x14ac:dyDescent="0.25">
      <c r="A18" s="12" t="s">
        <v>51</v>
      </c>
      <c r="B18" s="12">
        <v>-1</v>
      </c>
      <c r="C18" s="12">
        <f>C8-(C15*$D$8)</f>
        <v>0.89999999999999991</v>
      </c>
      <c r="D18" s="12">
        <f t="shared" ref="D18:M18" si="12">D8-(D15*$D$8)</f>
        <v>0</v>
      </c>
      <c r="E18" s="12">
        <f t="shared" si="12"/>
        <v>0.1</v>
      </c>
      <c r="F18" s="7">
        <f t="shared" si="12"/>
        <v>2</v>
      </c>
      <c r="G18" s="12">
        <f t="shared" si="12"/>
        <v>0</v>
      </c>
      <c r="H18" s="12">
        <f t="shared" si="12"/>
        <v>0</v>
      </c>
      <c r="I18" s="12">
        <f t="shared" si="12"/>
        <v>-1</v>
      </c>
      <c r="J18" s="12">
        <f t="shared" si="12"/>
        <v>-2</v>
      </c>
      <c r="K18" s="12">
        <f t="shared" si="12"/>
        <v>0</v>
      </c>
      <c r="L18" s="12">
        <f t="shared" si="12"/>
        <v>0</v>
      </c>
      <c r="M18" s="12">
        <f t="shared" si="12"/>
        <v>1</v>
      </c>
      <c r="N18" s="12">
        <f t="shared" si="10"/>
        <v>0.44999999999999996</v>
      </c>
    </row>
    <row r="19" spans="1:14" x14ac:dyDescent="0.25">
      <c r="A19" s="18" t="s">
        <v>9</v>
      </c>
      <c r="B19" s="18"/>
      <c r="C19" s="4">
        <f>SUMPRODUCT($B15:$B18,C15:C18)</f>
        <v>-3.1</v>
      </c>
      <c r="D19" s="13">
        <f t="shared" ref="D19" si="13">SUMPRODUCT($B15:$B18,D15:D18)</f>
        <v>0</v>
      </c>
      <c r="E19" s="13">
        <f t="shared" ref="E19" si="14">SUMPRODUCT($B15:$B18,E15:E18)</f>
        <v>-0.4</v>
      </c>
      <c r="F19" s="13">
        <f t="shared" ref="F19" si="15">SUMPRODUCT($B15:$B18,F15:F18)</f>
        <v>-3</v>
      </c>
      <c r="G19" s="13">
        <f t="shared" ref="G19" si="16">SUMPRODUCT($B15:$B18,G15:G18)</f>
        <v>1</v>
      </c>
      <c r="H19" s="13">
        <f t="shared" ref="H19" si="17">SUMPRODUCT($B15:$B18,H15:H18)</f>
        <v>1</v>
      </c>
      <c r="I19" s="13">
        <f t="shared" ref="I19" si="18">SUMPRODUCT($B15:$B18,I15:I18)</f>
        <v>1</v>
      </c>
      <c r="J19" s="13">
        <f t="shared" ref="J19" si="19">SUMPRODUCT($B15:$B18,J15:J18)</f>
        <v>3</v>
      </c>
      <c r="K19" s="13">
        <f t="shared" ref="K19" si="20">SUMPRODUCT($B15:$B18,K15:K18)</f>
        <v>-1</v>
      </c>
      <c r="L19" s="13">
        <f t="shared" ref="L19" si="21">SUMPRODUCT($B15:$B18,L15:L18)</f>
        <v>-1</v>
      </c>
      <c r="M19" s="13">
        <f t="shared" ref="M19" si="22">SUMPRODUCT($B15:$B18,M15:M18)</f>
        <v>-1</v>
      </c>
      <c r="N19" s="1"/>
    </row>
    <row r="20" spans="1:14" x14ac:dyDescent="0.25">
      <c r="A20" s="18" t="s">
        <v>10</v>
      </c>
      <c r="B20" s="18"/>
      <c r="C20" s="18"/>
      <c r="D20" s="13">
        <f>D13-D19</f>
        <v>0</v>
      </c>
      <c r="E20" s="13">
        <f t="shared" ref="E20:M20" si="23">E13-E19</f>
        <v>0.4</v>
      </c>
      <c r="F20" s="4">
        <f t="shared" si="23"/>
        <v>3</v>
      </c>
      <c r="G20" s="13">
        <f t="shared" si="23"/>
        <v>-1</v>
      </c>
      <c r="H20" s="13">
        <f t="shared" si="23"/>
        <v>-1</v>
      </c>
      <c r="I20" s="13">
        <f t="shared" si="23"/>
        <v>-1</v>
      </c>
      <c r="J20" s="13">
        <f t="shared" si="23"/>
        <v>-4</v>
      </c>
      <c r="K20" s="13">
        <f t="shared" si="23"/>
        <v>0</v>
      </c>
      <c r="L20" s="13">
        <f t="shared" si="23"/>
        <v>0</v>
      </c>
      <c r="M20" s="13">
        <f t="shared" si="23"/>
        <v>0</v>
      </c>
      <c r="N20" s="1"/>
    </row>
    <row r="23" spans="1:14" x14ac:dyDescent="0.25">
      <c r="A23" s="6" t="s">
        <v>16</v>
      </c>
      <c r="B23" s="6"/>
      <c r="C23" s="13" t="s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-1</v>
      </c>
      <c r="K23" s="13">
        <v>-1</v>
      </c>
      <c r="L23" s="13">
        <v>-1</v>
      </c>
      <c r="M23" s="13">
        <v>-1</v>
      </c>
      <c r="N23" s="19" t="s">
        <v>11</v>
      </c>
    </row>
    <row r="24" spans="1:14" x14ac:dyDescent="0.25">
      <c r="A24" s="4" t="s">
        <v>2</v>
      </c>
      <c r="B24" s="4" t="s">
        <v>3</v>
      </c>
      <c r="C24" s="4" t="s">
        <v>4</v>
      </c>
      <c r="D24" s="4" t="s">
        <v>13</v>
      </c>
      <c r="E24" s="4" t="s">
        <v>14</v>
      </c>
      <c r="F24" s="4" t="s">
        <v>6</v>
      </c>
      <c r="G24" s="4" t="s">
        <v>7</v>
      </c>
      <c r="H24" s="4" t="s">
        <v>8</v>
      </c>
      <c r="I24" s="4" t="s">
        <v>50</v>
      </c>
      <c r="J24" s="4" t="s">
        <v>22</v>
      </c>
      <c r="K24" s="4" t="s">
        <v>23</v>
      </c>
      <c r="L24" s="4" t="s">
        <v>19</v>
      </c>
      <c r="M24" s="4" t="s">
        <v>51</v>
      </c>
      <c r="N24" s="20"/>
    </row>
    <row r="25" spans="1:14" x14ac:dyDescent="0.25">
      <c r="A25" s="12" t="s">
        <v>13</v>
      </c>
      <c r="B25" s="12">
        <v>0</v>
      </c>
      <c r="C25" s="12">
        <f>C15-(C28*$F$15)</f>
        <v>8.5</v>
      </c>
      <c r="D25" s="12">
        <f t="shared" ref="D25:M25" si="24">D15-(D28*$F$15)</f>
        <v>1</v>
      </c>
      <c r="E25" s="12">
        <f t="shared" si="24"/>
        <v>0.5</v>
      </c>
      <c r="F25" s="12">
        <f t="shared" si="24"/>
        <v>0</v>
      </c>
      <c r="G25" s="12">
        <f t="shared" si="24"/>
        <v>0</v>
      </c>
      <c r="H25" s="12">
        <f t="shared" si="24"/>
        <v>0</v>
      </c>
      <c r="I25" s="12">
        <f t="shared" si="24"/>
        <v>-5</v>
      </c>
      <c r="J25" s="12">
        <f t="shared" si="24"/>
        <v>0</v>
      </c>
      <c r="K25" s="12">
        <f t="shared" si="24"/>
        <v>0</v>
      </c>
      <c r="L25" s="12">
        <f t="shared" si="24"/>
        <v>0</v>
      </c>
      <c r="M25" s="12">
        <f t="shared" si="24"/>
        <v>5</v>
      </c>
      <c r="N25" s="12">
        <f>C25/I25</f>
        <v>-1.7</v>
      </c>
    </row>
    <row r="26" spans="1:14" x14ac:dyDescent="0.25">
      <c r="A26" s="12" t="s">
        <v>23</v>
      </c>
      <c r="B26" s="12">
        <v>-1</v>
      </c>
      <c r="C26" s="12">
        <f>C16-(C$28*$F16)</f>
        <v>0.6</v>
      </c>
      <c r="D26" s="12">
        <f t="shared" ref="D26:M27" si="25">D16-(D$28*$F16)</f>
        <v>0</v>
      </c>
      <c r="E26" s="12">
        <f t="shared" si="25"/>
        <v>0.1</v>
      </c>
      <c r="F26" s="12">
        <f t="shared" si="25"/>
        <v>0</v>
      </c>
      <c r="G26" s="12">
        <f t="shared" si="25"/>
        <v>-1</v>
      </c>
      <c r="H26" s="12">
        <f t="shared" si="25"/>
        <v>0</v>
      </c>
      <c r="I26" s="12">
        <f t="shared" si="25"/>
        <v>0</v>
      </c>
      <c r="J26" s="12">
        <f t="shared" si="25"/>
        <v>0</v>
      </c>
      <c r="K26" s="12">
        <f t="shared" si="25"/>
        <v>1</v>
      </c>
      <c r="L26" s="12">
        <f t="shared" si="25"/>
        <v>0</v>
      </c>
      <c r="M26" s="12">
        <f t="shared" si="25"/>
        <v>0</v>
      </c>
      <c r="N26" s="12" t="e">
        <f t="shared" ref="N26:N28" si="26">C26/I26</f>
        <v>#DIV/0!</v>
      </c>
    </row>
    <row r="27" spans="1:14" x14ac:dyDescent="0.25">
      <c r="A27" s="12" t="s">
        <v>19</v>
      </c>
      <c r="B27" s="12">
        <v>-1</v>
      </c>
      <c r="C27" s="12">
        <f>C17-(C$28*$F17)</f>
        <v>1.1500000000000001</v>
      </c>
      <c r="D27" s="12">
        <f t="shared" si="25"/>
        <v>0</v>
      </c>
      <c r="E27" s="12">
        <f t="shared" si="25"/>
        <v>0.15000000000000002</v>
      </c>
      <c r="F27" s="12">
        <f t="shared" si="25"/>
        <v>0</v>
      </c>
      <c r="G27" s="12">
        <f t="shared" si="25"/>
        <v>0</v>
      </c>
      <c r="H27" s="12">
        <f t="shared" si="25"/>
        <v>-1</v>
      </c>
      <c r="I27" s="7">
        <f t="shared" si="25"/>
        <v>0.5</v>
      </c>
      <c r="J27" s="12">
        <f t="shared" si="25"/>
        <v>0</v>
      </c>
      <c r="K27" s="12">
        <f t="shared" si="25"/>
        <v>0</v>
      </c>
      <c r="L27" s="12">
        <f t="shared" si="25"/>
        <v>1</v>
      </c>
      <c r="M27" s="12">
        <f t="shared" si="25"/>
        <v>-0.5</v>
      </c>
      <c r="N27" s="12">
        <f t="shared" si="26"/>
        <v>2.3000000000000003</v>
      </c>
    </row>
    <row r="28" spans="1:14" x14ac:dyDescent="0.25">
      <c r="A28" s="12" t="s">
        <v>6</v>
      </c>
      <c r="B28" s="12">
        <v>0</v>
      </c>
      <c r="C28" s="12">
        <f>C18/$F$18</f>
        <v>0.44999999999999996</v>
      </c>
      <c r="D28" s="12">
        <f t="shared" ref="D28:M28" si="27">D18/$F$18</f>
        <v>0</v>
      </c>
      <c r="E28" s="12">
        <f t="shared" si="27"/>
        <v>0.05</v>
      </c>
      <c r="F28" s="12">
        <f t="shared" si="27"/>
        <v>1</v>
      </c>
      <c r="G28" s="12">
        <f t="shared" si="27"/>
        <v>0</v>
      </c>
      <c r="H28" s="12">
        <f t="shared" si="27"/>
        <v>0</v>
      </c>
      <c r="I28" s="12">
        <f t="shared" si="27"/>
        <v>-0.5</v>
      </c>
      <c r="J28" s="12">
        <f t="shared" si="27"/>
        <v>-1</v>
      </c>
      <c r="K28" s="12">
        <f t="shared" si="27"/>
        <v>0</v>
      </c>
      <c r="L28" s="12">
        <f t="shared" si="27"/>
        <v>0</v>
      </c>
      <c r="M28" s="12">
        <f t="shared" si="27"/>
        <v>0.5</v>
      </c>
      <c r="N28" s="12">
        <f t="shared" si="26"/>
        <v>-0.89999999999999991</v>
      </c>
    </row>
    <row r="29" spans="1:14" x14ac:dyDescent="0.25">
      <c r="A29" s="18" t="s">
        <v>9</v>
      </c>
      <c r="B29" s="18"/>
      <c r="C29" s="4">
        <f>SUMPRODUCT($B25:$B28,C25:C28)</f>
        <v>-1.75</v>
      </c>
      <c r="D29" s="13">
        <f t="shared" ref="D29" si="28">SUMPRODUCT($B25:$B28,D25:D28)</f>
        <v>0</v>
      </c>
      <c r="E29" s="13">
        <f t="shared" ref="E29" si="29">SUMPRODUCT($B25:$B28,E25:E28)</f>
        <v>-0.25</v>
      </c>
      <c r="F29" s="13">
        <f t="shared" ref="F29" si="30">SUMPRODUCT($B25:$B28,F25:F28)</f>
        <v>0</v>
      </c>
      <c r="G29" s="13">
        <f t="shared" ref="G29" si="31">SUMPRODUCT($B25:$B28,G25:G28)</f>
        <v>1</v>
      </c>
      <c r="H29" s="13">
        <f t="shared" ref="H29" si="32">SUMPRODUCT($B25:$B28,H25:H28)</f>
        <v>1</v>
      </c>
      <c r="I29" s="13">
        <f t="shared" ref="I29" si="33">SUMPRODUCT($B25:$B28,I25:I28)</f>
        <v>-0.5</v>
      </c>
      <c r="J29" s="13">
        <f t="shared" ref="J29" si="34">SUMPRODUCT($B25:$B28,J25:J28)</f>
        <v>0</v>
      </c>
      <c r="K29" s="13">
        <f t="shared" ref="K29" si="35">SUMPRODUCT($B25:$B28,K25:K28)</f>
        <v>-1</v>
      </c>
      <c r="L29" s="13">
        <f t="shared" ref="L29" si="36">SUMPRODUCT($B25:$B28,L25:L28)</f>
        <v>-1</v>
      </c>
      <c r="M29" s="13">
        <f t="shared" ref="M29" si="37">SUMPRODUCT($B25:$B28,M25:M28)</f>
        <v>0.5</v>
      </c>
      <c r="N29" s="1"/>
    </row>
    <row r="30" spans="1:14" x14ac:dyDescent="0.25">
      <c r="A30" s="18" t="s">
        <v>10</v>
      </c>
      <c r="B30" s="18"/>
      <c r="C30" s="18"/>
      <c r="D30" s="13">
        <f>D23-D29</f>
        <v>0</v>
      </c>
      <c r="E30" s="13">
        <f t="shared" ref="E30:M30" si="38">E23-E29</f>
        <v>0.25</v>
      </c>
      <c r="F30" s="13">
        <f t="shared" si="38"/>
        <v>0</v>
      </c>
      <c r="G30" s="13">
        <f t="shared" si="38"/>
        <v>-1</v>
      </c>
      <c r="H30" s="13">
        <f t="shared" si="38"/>
        <v>-1</v>
      </c>
      <c r="I30" s="4">
        <f t="shared" si="38"/>
        <v>0.5</v>
      </c>
      <c r="J30" s="13">
        <f t="shared" si="38"/>
        <v>-1</v>
      </c>
      <c r="K30" s="13">
        <f t="shared" si="38"/>
        <v>0</v>
      </c>
      <c r="L30" s="13">
        <f t="shared" si="38"/>
        <v>0</v>
      </c>
      <c r="M30" s="13">
        <f t="shared" si="38"/>
        <v>-1.5</v>
      </c>
      <c r="N30" s="1"/>
    </row>
    <row r="33" spans="1:14" x14ac:dyDescent="0.25">
      <c r="A33" s="6" t="s">
        <v>24</v>
      </c>
      <c r="B33" s="6"/>
      <c r="C33" s="13" t="s">
        <v>1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-1</v>
      </c>
      <c r="K33" s="13">
        <v>-1</v>
      </c>
      <c r="L33" s="13">
        <v>-1</v>
      </c>
      <c r="M33" s="13">
        <v>-1</v>
      </c>
      <c r="N33" s="19" t="s">
        <v>11</v>
      </c>
    </row>
    <row r="34" spans="1:14" x14ac:dyDescent="0.25">
      <c r="A34" s="4" t="s">
        <v>2</v>
      </c>
      <c r="B34" s="4" t="s">
        <v>3</v>
      </c>
      <c r="C34" s="4" t="s">
        <v>4</v>
      </c>
      <c r="D34" s="4" t="s">
        <v>13</v>
      </c>
      <c r="E34" s="4" t="s">
        <v>14</v>
      </c>
      <c r="F34" s="4" t="s">
        <v>6</v>
      </c>
      <c r="G34" s="4" t="s">
        <v>7</v>
      </c>
      <c r="H34" s="4" t="s">
        <v>8</v>
      </c>
      <c r="I34" s="4" t="s">
        <v>50</v>
      </c>
      <c r="J34" s="4" t="s">
        <v>22</v>
      </c>
      <c r="K34" s="4" t="s">
        <v>23</v>
      </c>
      <c r="L34" s="4" t="s">
        <v>19</v>
      </c>
      <c r="M34" s="4" t="s">
        <v>51</v>
      </c>
      <c r="N34" s="20"/>
    </row>
    <row r="35" spans="1:14" x14ac:dyDescent="0.25">
      <c r="A35" s="12" t="s">
        <v>13</v>
      </c>
      <c r="B35" s="12">
        <v>0</v>
      </c>
      <c r="C35" s="12">
        <f>C25-(C$37*$I$25)</f>
        <v>20</v>
      </c>
      <c r="D35" s="12">
        <f t="shared" ref="D35:M35" si="39">D25-(D$37*$I$25)</f>
        <v>1</v>
      </c>
      <c r="E35" s="12">
        <f t="shared" si="39"/>
        <v>2</v>
      </c>
      <c r="F35" s="12">
        <f t="shared" si="39"/>
        <v>0</v>
      </c>
      <c r="G35" s="12">
        <f t="shared" si="39"/>
        <v>0</v>
      </c>
      <c r="H35" s="12">
        <f t="shared" si="39"/>
        <v>-10</v>
      </c>
      <c r="I35" s="12">
        <f t="shared" si="39"/>
        <v>0</v>
      </c>
      <c r="J35" s="12">
        <f t="shared" si="39"/>
        <v>0</v>
      </c>
      <c r="K35" s="12">
        <f t="shared" si="39"/>
        <v>0</v>
      </c>
      <c r="L35" s="12">
        <f t="shared" si="39"/>
        <v>10</v>
      </c>
      <c r="M35" s="12">
        <f t="shared" si="39"/>
        <v>0</v>
      </c>
      <c r="N35" s="12">
        <f>C35/E35</f>
        <v>10</v>
      </c>
    </row>
    <row r="36" spans="1:14" x14ac:dyDescent="0.25">
      <c r="A36" s="12" t="s">
        <v>23</v>
      </c>
      <c r="B36" s="12">
        <v>-1</v>
      </c>
      <c r="C36" s="12">
        <f>C26-(C$37*$I$26)</f>
        <v>0.6</v>
      </c>
      <c r="D36" s="12">
        <f t="shared" ref="D36:M36" si="40">D26-(D$37*$I$26)</f>
        <v>0</v>
      </c>
      <c r="E36" s="7">
        <f t="shared" si="40"/>
        <v>0.1</v>
      </c>
      <c r="F36" s="12">
        <f t="shared" si="40"/>
        <v>0</v>
      </c>
      <c r="G36" s="12">
        <f t="shared" si="40"/>
        <v>-1</v>
      </c>
      <c r="H36" s="12">
        <f t="shared" si="40"/>
        <v>0</v>
      </c>
      <c r="I36" s="12">
        <f t="shared" si="40"/>
        <v>0</v>
      </c>
      <c r="J36" s="12">
        <f t="shared" si="40"/>
        <v>0</v>
      </c>
      <c r="K36" s="12">
        <f t="shared" si="40"/>
        <v>1</v>
      </c>
      <c r="L36" s="12">
        <f t="shared" si="40"/>
        <v>0</v>
      </c>
      <c r="M36" s="12">
        <f t="shared" si="40"/>
        <v>0</v>
      </c>
      <c r="N36" s="12">
        <f t="shared" ref="N36:N38" si="41">C36/E36</f>
        <v>5.9999999999999991</v>
      </c>
    </row>
    <row r="37" spans="1:14" x14ac:dyDescent="0.25">
      <c r="A37" s="12" t="s">
        <v>50</v>
      </c>
      <c r="B37" s="12">
        <v>0</v>
      </c>
      <c r="C37" s="12">
        <f>C27/$I$27</f>
        <v>2.3000000000000003</v>
      </c>
      <c r="D37" s="12">
        <f t="shared" ref="D37:M37" si="42">D27/$I$27</f>
        <v>0</v>
      </c>
      <c r="E37" s="12">
        <f t="shared" si="42"/>
        <v>0.30000000000000004</v>
      </c>
      <c r="F37" s="12">
        <f t="shared" si="42"/>
        <v>0</v>
      </c>
      <c r="G37" s="12">
        <f t="shared" si="42"/>
        <v>0</v>
      </c>
      <c r="H37" s="12">
        <f t="shared" si="42"/>
        <v>-2</v>
      </c>
      <c r="I37" s="12">
        <f t="shared" si="42"/>
        <v>1</v>
      </c>
      <c r="J37" s="12">
        <f t="shared" si="42"/>
        <v>0</v>
      </c>
      <c r="K37" s="12">
        <f t="shared" si="42"/>
        <v>0</v>
      </c>
      <c r="L37" s="12">
        <f t="shared" si="42"/>
        <v>2</v>
      </c>
      <c r="M37" s="12">
        <f t="shared" si="42"/>
        <v>-1</v>
      </c>
      <c r="N37" s="12">
        <f t="shared" si="41"/>
        <v>7.6666666666666661</v>
      </c>
    </row>
    <row r="38" spans="1:14" x14ac:dyDescent="0.25">
      <c r="A38" s="12" t="s">
        <v>6</v>
      </c>
      <c r="B38" s="12">
        <v>0</v>
      </c>
      <c r="C38" s="12">
        <f>C28-(C37*$I$28)</f>
        <v>1.6</v>
      </c>
      <c r="D38" s="12">
        <f t="shared" ref="D38:M38" si="43">D28-(D37*$I$28)</f>
        <v>0</v>
      </c>
      <c r="E38" s="12">
        <f t="shared" si="43"/>
        <v>0.2</v>
      </c>
      <c r="F38" s="12">
        <f t="shared" si="43"/>
        <v>1</v>
      </c>
      <c r="G38" s="12">
        <f t="shared" si="43"/>
        <v>0</v>
      </c>
      <c r="H38" s="12">
        <f t="shared" si="43"/>
        <v>-1</v>
      </c>
      <c r="I38" s="12">
        <f t="shared" si="43"/>
        <v>0</v>
      </c>
      <c r="J38" s="12">
        <f t="shared" si="43"/>
        <v>-1</v>
      </c>
      <c r="K38" s="12">
        <f t="shared" si="43"/>
        <v>0</v>
      </c>
      <c r="L38" s="12">
        <f t="shared" si="43"/>
        <v>1</v>
      </c>
      <c r="M38" s="12">
        <f t="shared" si="43"/>
        <v>0</v>
      </c>
      <c r="N38" s="12">
        <f t="shared" si="41"/>
        <v>8</v>
      </c>
    </row>
    <row r="39" spans="1:14" x14ac:dyDescent="0.25">
      <c r="A39" s="18" t="s">
        <v>9</v>
      </c>
      <c r="B39" s="18"/>
      <c r="C39" s="4">
        <f>SUMPRODUCT($B35:$B38,C35:C38)</f>
        <v>-0.6</v>
      </c>
      <c r="D39" s="13">
        <f t="shared" ref="D39" si="44">SUMPRODUCT($B35:$B38,D35:D38)</f>
        <v>0</v>
      </c>
      <c r="E39" s="13">
        <f t="shared" ref="E39" si="45">SUMPRODUCT($B35:$B38,E35:E38)</f>
        <v>-0.1</v>
      </c>
      <c r="F39" s="13">
        <f t="shared" ref="F39" si="46">SUMPRODUCT($B35:$B38,F35:F38)</f>
        <v>0</v>
      </c>
      <c r="G39" s="13">
        <f t="shared" ref="G39" si="47">SUMPRODUCT($B35:$B38,G35:G38)</f>
        <v>1</v>
      </c>
      <c r="H39" s="13">
        <f t="shared" ref="H39" si="48">SUMPRODUCT($B35:$B38,H35:H38)</f>
        <v>0</v>
      </c>
      <c r="I39" s="13">
        <f t="shared" ref="I39" si="49">SUMPRODUCT($B35:$B38,I35:I38)</f>
        <v>0</v>
      </c>
      <c r="J39" s="13">
        <f t="shared" ref="J39" si="50">SUMPRODUCT($B35:$B38,J35:J38)</f>
        <v>0</v>
      </c>
      <c r="K39" s="13">
        <f t="shared" ref="K39" si="51">SUMPRODUCT($B35:$B38,K35:K38)</f>
        <v>-1</v>
      </c>
      <c r="L39" s="13">
        <f t="shared" ref="L39" si="52">SUMPRODUCT($B35:$B38,L35:L38)</f>
        <v>0</v>
      </c>
      <c r="M39" s="13">
        <f t="shared" ref="M39" si="53">SUMPRODUCT($B35:$B38,M35:M38)</f>
        <v>0</v>
      </c>
      <c r="N39" s="1"/>
    </row>
    <row r="40" spans="1:14" x14ac:dyDescent="0.25">
      <c r="A40" s="18" t="s">
        <v>10</v>
      </c>
      <c r="B40" s="18"/>
      <c r="C40" s="18"/>
      <c r="D40" s="13">
        <f>D33-D39</f>
        <v>0</v>
      </c>
      <c r="E40" s="4">
        <f t="shared" ref="E40:M40" si="54">E33-E39</f>
        <v>0.1</v>
      </c>
      <c r="F40" s="13">
        <f t="shared" si="54"/>
        <v>0</v>
      </c>
      <c r="G40" s="13">
        <f t="shared" si="54"/>
        <v>-1</v>
      </c>
      <c r="H40" s="13">
        <f t="shared" si="54"/>
        <v>0</v>
      </c>
      <c r="I40" s="13">
        <f t="shared" si="54"/>
        <v>0</v>
      </c>
      <c r="J40" s="13">
        <f t="shared" si="54"/>
        <v>-1</v>
      </c>
      <c r="K40" s="13">
        <f t="shared" si="54"/>
        <v>0</v>
      </c>
      <c r="L40" s="13">
        <f t="shared" si="54"/>
        <v>-1</v>
      </c>
      <c r="M40" s="13">
        <f t="shared" si="54"/>
        <v>-1</v>
      </c>
      <c r="N40" s="1"/>
    </row>
    <row r="43" spans="1:14" x14ac:dyDescent="0.25">
      <c r="A43" s="6" t="s">
        <v>25</v>
      </c>
      <c r="B43" s="6"/>
      <c r="C43" s="13" t="s">
        <v>1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-1</v>
      </c>
      <c r="K43" s="13">
        <v>-1</v>
      </c>
      <c r="L43" s="13">
        <v>-1</v>
      </c>
      <c r="M43" s="13">
        <v>-1</v>
      </c>
      <c r="N43" s="19" t="s">
        <v>11</v>
      </c>
    </row>
    <row r="44" spans="1:14" x14ac:dyDescent="0.25">
      <c r="A44" s="4" t="s">
        <v>2</v>
      </c>
      <c r="B44" s="4" t="s">
        <v>3</v>
      </c>
      <c r="C44" s="4" t="s">
        <v>4</v>
      </c>
      <c r="D44" s="4" t="s">
        <v>13</v>
      </c>
      <c r="E44" s="4" t="s">
        <v>14</v>
      </c>
      <c r="F44" s="4" t="s">
        <v>6</v>
      </c>
      <c r="G44" s="4" t="s">
        <v>7</v>
      </c>
      <c r="H44" s="4" t="s">
        <v>8</v>
      </c>
      <c r="I44" s="4" t="s">
        <v>50</v>
      </c>
      <c r="J44" s="4" t="s">
        <v>22</v>
      </c>
      <c r="K44" s="4" t="s">
        <v>23</v>
      </c>
      <c r="L44" s="4" t="s">
        <v>19</v>
      </c>
      <c r="M44" s="4" t="s">
        <v>51</v>
      </c>
      <c r="N44" s="20"/>
    </row>
    <row r="45" spans="1:14" x14ac:dyDescent="0.25">
      <c r="A45" s="12" t="s">
        <v>13</v>
      </c>
      <c r="B45" s="12">
        <v>0</v>
      </c>
      <c r="C45" s="12">
        <f>C35-(C46*$E$35)</f>
        <v>8.0000000000000018</v>
      </c>
      <c r="D45" s="12">
        <f t="shared" ref="D45:M45" si="55">D35-(D46*$E$35)</f>
        <v>1</v>
      </c>
      <c r="E45" s="12">
        <f t="shared" si="55"/>
        <v>0</v>
      </c>
      <c r="F45" s="12">
        <f t="shared" si="55"/>
        <v>0</v>
      </c>
      <c r="G45" s="12">
        <f t="shared" si="55"/>
        <v>20</v>
      </c>
      <c r="H45" s="12">
        <f t="shared" si="55"/>
        <v>-10</v>
      </c>
      <c r="I45" s="12">
        <f t="shared" si="55"/>
        <v>0</v>
      </c>
      <c r="J45" s="12">
        <f t="shared" si="55"/>
        <v>0</v>
      </c>
      <c r="K45" s="12">
        <f t="shared" si="55"/>
        <v>-20</v>
      </c>
      <c r="L45" s="12">
        <f t="shared" si="55"/>
        <v>10</v>
      </c>
      <c r="M45" s="12">
        <f t="shared" si="55"/>
        <v>0</v>
      </c>
      <c r="N45" s="12"/>
    </row>
    <row r="46" spans="1:14" x14ac:dyDescent="0.25">
      <c r="A46" s="12" t="s">
        <v>14</v>
      </c>
      <c r="B46" s="12">
        <v>0</v>
      </c>
      <c r="C46" s="12">
        <f>C36/$E$36</f>
        <v>5.9999999999999991</v>
      </c>
      <c r="D46" s="12">
        <f t="shared" ref="D46:M46" si="56">D36/$E$36</f>
        <v>0</v>
      </c>
      <c r="E46" s="12">
        <f t="shared" si="56"/>
        <v>1</v>
      </c>
      <c r="F46" s="12">
        <f t="shared" si="56"/>
        <v>0</v>
      </c>
      <c r="G46" s="12">
        <f t="shared" si="56"/>
        <v>-10</v>
      </c>
      <c r="H46" s="12">
        <f t="shared" si="56"/>
        <v>0</v>
      </c>
      <c r="I46" s="12">
        <f t="shared" si="56"/>
        <v>0</v>
      </c>
      <c r="J46" s="12">
        <f t="shared" si="56"/>
        <v>0</v>
      </c>
      <c r="K46" s="12">
        <f t="shared" si="56"/>
        <v>10</v>
      </c>
      <c r="L46" s="12">
        <f t="shared" si="56"/>
        <v>0</v>
      </c>
      <c r="M46" s="12">
        <f t="shared" si="56"/>
        <v>0</v>
      </c>
      <c r="N46" s="12"/>
    </row>
    <row r="47" spans="1:14" x14ac:dyDescent="0.25">
      <c r="A47" s="12" t="s">
        <v>50</v>
      </c>
      <c r="B47" s="12">
        <v>0</v>
      </c>
      <c r="C47" s="12">
        <f>C37-(C46*$E$37)</f>
        <v>0.50000000000000022</v>
      </c>
      <c r="D47" s="12">
        <f t="shared" ref="D47:M47" si="57">D37-(D46*$E$37)</f>
        <v>0</v>
      </c>
      <c r="E47" s="12">
        <f t="shared" si="57"/>
        <v>0</v>
      </c>
      <c r="F47" s="12">
        <f t="shared" si="57"/>
        <v>0</v>
      </c>
      <c r="G47" s="12">
        <f t="shared" si="57"/>
        <v>3.0000000000000004</v>
      </c>
      <c r="H47" s="12">
        <f t="shared" si="57"/>
        <v>-2</v>
      </c>
      <c r="I47" s="12">
        <f t="shared" si="57"/>
        <v>1</v>
      </c>
      <c r="J47" s="12">
        <f t="shared" si="57"/>
        <v>0</v>
      </c>
      <c r="K47" s="12">
        <f t="shared" si="57"/>
        <v>-3.0000000000000004</v>
      </c>
      <c r="L47" s="12">
        <f t="shared" si="57"/>
        <v>2</v>
      </c>
      <c r="M47" s="12">
        <f t="shared" si="57"/>
        <v>-1</v>
      </c>
      <c r="N47" s="12"/>
    </row>
    <row r="48" spans="1:14" x14ac:dyDescent="0.25">
      <c r="A48" s="12" t="s">
        <v>6</v>
      </c>
      <c r="B48" s="12">
        <v>0</v>
      </c>
      <c r="C48" s="12">
        <f>C38-(C46*$E$38)</f>
        <v>0.40000000000000013</v>
      </c>
      <c r="D48" s="12">
        <f t="shared" ref="D48:M48" si="58">D38-(D46*$E$38)</f>
        <v>0</v>
      </c>
      <c r="E48" s="12">
        <f t="shared" si="58"/>
        <v>0</v>
      </c>
      <c r="F48" s="12">
        <f t="shared" si="58"/>
        <v>1</v>
      </c>
      <c r="G48" s="12">
        <f t="shared" si="58"/>
        <v>2</v>
      </c>
      <c r="H48" s="12">
        <f t="shared" si="58"/>
        <v>-1</v>
      </c>
      <c r="I48" s="12">
        <f t="shared" si="58"/>
        <v>0</v>
      </c>
      <c r="J48" s="12">
        <f t="shared" si="58"/>
        <v>-1</v>
      </c>
      <c r="K48" s="12">
        <f t="shared" si="58"/>
        <v>-2</v>
      </c>
      <c r="L48" s="12">
        <f t="shared" si="58"/>
        <v>1</v>
      </c>
      <c r="M48" s="12">
        <f t="shared" si="58"/>
        <v>0</v>
      </c>
      <c r="N48" s="12"/>
    </row>
    <row r="49" spans="1:14" x14ac:dyDescent="0.25">
      <c r="A49" s="18" t="s">
        <v>9</v>
      </c>
      <c r="B49" s="18"/>
      <c r="C49" s="4">
        <f>SUMPRODUCT($B45:$B48,C45:C48)</f>
        <v>0</v>
      </c>
      <c r="D49" s="13">
        <f t="shared" ref="D49" si="59">SUMPRODUCT($B45:$B48,D45:D48)</f>
        <v>0</v>
      </c>
      <c r="E49" s="13">
        <f t="shared" ref="E49" si="60">SUMPRODUCT($B45:$B48,E45:E48)</f>
        <v>0</v>
      </c>
      <c r="F49" s="13">
        <f t="shared" ref="F49" si="61">SUMPRODUCT($B45:$B48,F45:F48)</f>
        <v>0</v>
      </c>
      <c r="G49" s="13">
        <f t="shared" ref="G49" si="62">SUMPRODUCT($B45:$B48,G45:G48)</f>
        <v>0</v>
      </c>
      <c r="H49" s="13">
        <f t="shared" ref="H49" si="63">SUMPRODUCT($B45:$B48,H45:H48)</f>
        <v>0</v>
      </c>
      <c r="I49" s="13">
        <f t="shared" ref="I49" si="64">SUMPRODUCT($B45:$B48,I45:I48)</f>
        <v>0</v>
      </c>
      <c r="J49" s="13">
        <f t="shared" ref="J49" si="65">SUMPRODUCT($B45:$B48,J45:J48)</f>
        <v>0</v>
      </c>
      <c r="K49" s="13">
        <f t="shared" ref="K49" si="66">SUMPRODUCT($B45:$B48,K45:K48)</f>
        <v>0</v>
      </c>
      <c r="L49" s="13">
        <f t="shared" ref="L49" si="67">SUMPRODUCT($B45:$B48,L45:L48)</f>
        <v>0</v>
      </c>
      <c r="M49" s="13">
        <f t="shared" ref="M49" si="68">SUMPRODUCT($B45:$B48,M45:M48)</f>
        <v>0</v>
      </c>
      <c r="N49" s="1"/>
    </row>
    <row r="50" spans="1:14" x14ac:dyDescent="0.25">
      <c r="A50" s="18" t="s">
        <v>10</v>
      </c>
      <c r="B50" s="18"/>
      <c r="C50" s="18"/>
      <c r="D50" s="13">
        <f>D43-D49</f>
        <v>0</v>
      </c>
      <c r="E50" s="13">
        <f t="shared" ref="E50:M50" si="69">E43-E49</f>
        <v>0</v>
      </c>
      <c r="F50" s="13">
        <f t="shared" si="69"/>
        <v>0</v>
      </c>
      <c r="G50" s="13">
        <f t="shared" si="69"/>
        <v>0</v>
      </c>
      <c r="H50" s="13">
        <f t="shared" si="69"/>
        <v>0</v>
      </c>
      <c r="I50" s="13">
        <f t="shared" si="69"/>
        <v>0</v>
      </c>
      <c r="J50" s="13">
        <f t="shared" si="69"/>
        <v>-1</v>
      </c>
      <c r="K50" s="13">
        <f t="shared" si="69"/>
        <v>-1</v>
      </c>
      <c r="L50" s="13">
        <f t="shared" si="69"/>
        <v>-1</v>
      </c>
      <c r="M50" s="13">
        <f t="shared" si="69"/>
        <v>-1</v>
      </c>
      <c r="N50" s="1"/>
    </row>
    <row r="53" spans="1:14" x14ac:dyDescent="0.25">
      <c r="A53" s="6" t="s">
        <v>25</v>
      </c>
      <c r="B53" s="6"/>
      <c r="C53" s="13" t="s">
        <v>1</v>
      </c>
      <c r="D53" s="13">
        <v>-10</v>
      </c>
      <c r="E53" s="13">
        <v>-4</v>
      </c>
      <c r="F53" s="13">
        <v>0</v>
      </c>
      <c r="G53" s="13">
        <v>0</v>
      </c>
      <c r="H53" s="13">
        <v>0</v>
      </c>
      <c r="I53" s="13">
        <v>0</v>
      </c>
      <c r="J53" s="13"/>
      <c r="K53" s="13"/>
      <c r="L53" s="13"/>
      <c r="M53" s="13"/>
      <c r="N53" s="19" t="s">
        <v>11</v>
      </c>
    </row>
    <row r="54" spans="1:14" x14ac:dyDescent="0.25">
      <c r="A54" s="4" t="s">
        <v>2</v>
      </c>
      <c r="B54" s="4" t="s">
        <v>3</v>
      </c>
      <c r="C54" s="4" t="s">
        <v>4</v>
      </c>
      <c r="D54" s="4" t="s">
        <v>13</v>
      </c>
      <c r="E54" s="4" t="s">
        <v>14</v>
      </c>
      <c r="F54" s="4" t="s">
        <v>6</v>
      </c>
      <c r="G54" s="4" t="s">
        <v>7</v>
      </c>
      <c r="H54" s="4" t="s">
        <v>8</v>
      </c>
      <c r="I54" s="4" t="s">
        <v>50</v>
      </c>
      <c r="J54" s="4"/>
      <c r="K54" s="4"/>
      <c r="L54" s="4"/>
      <c r="M54" s="4"/>
      <c r="N54" s="20"/>
    </row>
    <row r="55" spans="1:14" x14ac:dyDescent="0.25">
      <c r="A55" s="12" t="s">
        <v>13</v>
      </c>
      <c r="B55" s="12">
        <v>-10</v>
      </c>
      <c r="C55" s="12">
        <v>8.0000000000000018</v>
      </c>
      <c r="D55" s="12">
        <v>1</v>
      </c>
      <c r="E55" s="12">
        <v>0</v>
      </c>
      <c r="F55" s="12">
        <v>0</v>
      </c>
      <c r="G55" s="12">
        <v>20</v>
      </c>
      <c r="H55" s="12">
        <v>-10</v>
      </c>
      <c r="I55" s="12">
        <v>0</v>
      </c>
      <c r="J55" s="12"/>
      <c r="K55" s="12"/>
      <c r="L55" s="12"/>
      <c r="M55" s="12"/>
      <c r="N55" s="12">
        <f>C55/G55</f>
        <v>0.40000000000000008</v>
      </c>
    </row>
    <row r="56" spans="1:14" x14ac:dyDescent="0.25">
      <c r="A56" s="12" t="s">
        <v>14</v>
      </c>
      <c r="B56" s="12">
        <v>-4</v>
      </c>
      <c r="C56" s="12">
        <v>5.9999999999999991</v>
      </c>
      <c r="D56" s="12">
        <v>0</v>
      </c>
      <c r="E56" s="12">
        <v>1</v>
      </c>
      <c r="F56" s="12">
        <v>0</v>
      </c>
      <c r="G56" s="12">
        <v>-10</v>
      </c>
      <c r="H56" s="12">
        <v>0</v>
      </c>
      <c r="I56" s="12">
        <v>0</v>
      </c>
      <c r="J56" s="12"/>
      <c r="K56" s="12"/>
      <c r="L56" s="12"/>
      <c r="M56" s="12"/>
      <c r="N56" s="12">
        <f t="shared" ref="N56:N58" si="70">C56/G56</f>
        <v>-0.59999999999999987</v>
      </c>
    </row>
    <row r="57" spans="1:14" x14ac:dyDescent="0.25">
      <c r="A57" s="12" t="s">
        <v>50</v>
      </c>
      <c r="B57" s="12">
        <v>0</v>
      </c>
      <c r="C57" s="12">
        <v>0.50000000000000022</v>
      </c>
      <c r="D57" s="12">
        <v>0</v>
      </c>
      <c r="E57" s="12">
        <v>0</v>
      </c>
      <c r="F57" s="12">
        <v>0</v>
      </c>
      <c r="G57" s="7">
        <v>3.0000000000000004</v>
      </c>
      <c r="H57" s="12">
        <v>-2</v>
      </c>
      <c r="I57" s="12">
        <v>1</v>
      </c>
      <c r="J57" s="12"/>
      <c r="K57" s="12"/>
      <c r="L57" s="12"/>
      <c r="M57" s="12"/>
      <c r="N57" s="12">
        <f t="shared" si="70"/>
        <v>0.16666666666666671</v>
      </c>
    </row>
    <row r="58" spans="1:14" x14ac:dyDescent="0.25">
      <c r="A58" s="12" t="s">
        <v>6</v>
      </c>
      <c r="B58" s="12">
        <v>0</v>
      </c>
      <c r="C58" s="12">
        <v>0.40000000000000013</v>
      </c>
      <c r="D58" s="12">
        <v>0</v>
      </c>
      <c r="E58" s="12">
        <v>0</v>
      </c>
      <c r="F58" s="12">
        <v>1</v>
      </c>
      <c r="G58" s="12">
        <v>2</v>
      </c>
      <c r="H58" s="12">
        <v>-1</v>
      </c>
      <c r="I58" s="12">
        <v>0</v>
      </c>
      <c r="J58" s="12"/>
      <c r="K58" s="12"/>
      <c r="L58" s="12"/>
      <c r="M58" s="12"/>
      <c r="N58" s="12">
        <f t="shared" si="70"/>
        <v>0.20000000000000007</v>
      </c>
    </row>
    <row r="59" spans="1:14" x14ac:dyDescent="0.25">
      <c r="A59" s="18" t="s">
        <v>9</v>
      </c>
      <c r="B59" s="18"/>
      <c r="C59" s="4">
        <f>SUMPRODUCT($B55:$B58,C55:C58)</f>
        <v>-104.00000000000001</v>
      </c>
      <c r="D59" s="13">
        <f t="shared" ref="D59" si="71">SUMPRODUCT($B55:$B58,D55:D58)</f>
        <v>-10</v>
      </c>
      <c r="E59" s="13">
        <f t="shared" ref="E59" si="72">SUMPRODUCT($B55:$B58,E55:E58)</f>
        <v>-4</v>
      </c>
      <c r="F59" s="13">
        <f t="shared" ref="F59" si="73">SUMPRODUCT($B55:$B58,F55:F58)</f>
        <v>0</v>
      </c>
      <c r="G59" s="13">
        <f t="shared" ref="G59" si="74">SUMPRODUCT($B55:$B58,G55:G58)</f>
        <v>-160</v>
      </c>
      <c r="H59" s="13">
        <f t="shared" ref="H59" si="75">SUMPRODUCT($B55:$B58,H55:H58)</f>
        <v>100</v>
      </c>
      <c r="I59" s="13">
        <f t="shared" ref="I59" si="76">SUMPRODUCT($B55:$B58,I55:I58)</f>
        <v>0</v>
      </c>
      <c r="J59" s="13"/>
      <c r="K59" s="13"/>
      <c r="L59" s="13"/>
      <c r="M59" s="13"/>
      <c r="N59" s="1"/>
    </row>
    <row r="60" spans="1:14" x14ac:dyDescent="0.25">
      <c r="A60" s="18" t="s">
        <v>10</v>
      </c>
      <c r="B60" s="18"/>
      <c r="C60" s="18"/>
      <c r="D60" s="13">
        <f>D53-D59</f>
        <v>0</v>
      </c>
      <c r="E60" s="13">
        <f t="shared" ref="E60:I60" si="77">E53-E59</f>
        <v>0</v>
      </c>
      <c r="F60" s="13">
        <f t="shared" si="77"/>
        <v>0</v>
      </c>
      <c r="G60" s="4">
        <f t="shared" si="77"/>
        <v>160</v>
      </c>
      <c r="H60" s="13">
        <f t="shared" si="77"/>
        <v>-100</v>
      </c>
      <c r="I60" s="13">
        <f t="shared" si="77"/>
        <v>0</v>
      </c>
      <c r="J60" s="13"/>
      <c r="K60" s="13"/>
      <c r="L60" s="13"/>
      <c r="M60" s="13"/>
      <c r="N60" s="1"/>
    </row>
    <row r="63" spans="1:14" x14ac:dyDescent="0.25">
      <c r="A63" s="6" t="s">
        <v>26</v>
      </c>
      <c r="B63" s="6"/>
      <c r="C63" s="13" t="s">
        <v>1</v>
      </c>
      <c r="D63" s="13">
        <v>-10</v>
      </c>
      <c r="E63" s="13">
        <v>-4</v>
      </c>
      <c r="F63" s="13">
        <v>0</v>
      </c>
      <c r="G63" s="13">
        <v>0</v>
      </c>
      <c r="H63" s="13">
        <v>0</v>
      </c>
      <c r="I63" s="13">
        <v>0</v>
      </c>
      <c r="J63" s="13"/>
      <c r="K63" s="13"/>
      <c r="L63" s="13"/>
      <c r="M63" s="13"/>
      <c r="N63" s="19" t="s">
        <v>11</v>
      </c>
    </row>
    <row r="64" spans="1:14" x14ac:dyDescent="0.25">
      <c r="A64" s="4" t="s">
        <v>2</v>
      </c>
      <c r="B64" s="4" t="s">
        <v>3</v>
      </c>
      <c r="C64" s="4" t="s">
        <v>4</v>
      </c>
      <c r="D64" s="4" t="s">
        <v>13</v>
      </c>
      <c r="E64" s="4" t="s">
        <v>14</v>
      </c>
      <c r="F64" s="4" t="s">
        <v>6</v>
      </c>
      <c r="G64" s="4" t="s">
        <v>7</v>
      </c>
      <c r="H64" s="4" t="s">
        <v>8</v>
      </c>
      <c r="I64" s="4" t="s">
        <v>50</v>
      </c>
      <c r="J64" s="4"/>
      <c r="K64" s="4"/>
      <c r="L64" s="4"/>
      <c r="M64" s="4"/>
      <c r="N64" s="20"/>
    </row>
    <row r="65" spans="1:14" x14ac:dyDescent="0.25">
      <c r="A65" s="12" t="s">
        <v>13</v>
      </c>
      <c r="B65" s="12">
        <v>-10</v>
      </c>
      <c r="C65" s="12">
        <f>C55-(C67*$G$55)</f>
        <v>4.6666666666666679</v>
      </c>
      <c r="D65" s="12">
        <f t="shared" ref="D65:I65" si="78">D55-(D67*$G$55)</f>
        <v>1</v>
      </c>
      <c r="E65" s="12">
        <f t="shared" si="78"/>
        <v>0</v>
      </c>
      <c r="F65" s="12">
        <f t="shared" si="78"/>
        <v>0</v>
      </c>
      <c r="G65" s="12">
        <f t="shared" si="78"/>
        <v>0</v>
      </c>
      <c r="H65" s="12">
        <f t="shared" si="78"/>
        <v>3.3333333333333304</v>
      </c>
      <c r="I65" s="12">
        <f t="shared" si="78"/>
        <v>-6.6666666666666652</v>
      </c>
      <c r="J65" s="12"/>
      <c r="K65" s="12"/>
      <c r="L65" s="12"/>
      <c r="M65" s="12"/>
      <c r="N65" s="12">
        <f>C65/H65</f>
        <v>1.4000000000000017</v>
      </c>
    </row>
    <row r="66" spans="1:14" x14ac:dyDescent="0.25">
      <c r="A66" s="12" t="s">
        <v>14</v>
      </c>
      <c r="B66" s="12">
        <v>-4</v>
      </c>
      <c r="C66" s="12">
        <f>C56-(C67*$G$56)</f>
        <v>7.6666666666666661</v>
      </c>
      <c r="D66" s="12">
        <f t="shared" ref="D66:I66" si="79">D56-(D67*$G$56)</f>
        <v>0</v>
      </c>
      <c r="E66" s="12">
        <f t="shared" si="79"/>
        <v>1</v>
      </c>
      <c r="F66" s="12">
        <f t="shared" si="79"/>
        <v>0</v>
      </c>
      <c r="G66" s="12">
        <f t="shared" si="79"/>
        <v>0</v>
      </c>
      <c r="H66" s="12">
        <f t="shared" si="79"/>
        <v>-6.6666666666666652</v>
      </c>
      <c r="I66" s="12">
        <f t="shared" si="79"/>
        <v>3.3333333333333326</v>
      </c>
      <c r="J66" s="12"/>
      <c r="K66" s="12"/>
      <c r="L66" s="12"/>
      <c r="M66" s="12"/>
      <c r="N66" s="12">
        <f t="shared" ref="N66:N68" si="80">C66/H66</f>
        <v>-1.1500000000000001</v>
      </c>
    </row>
    <row r="67" spans="1:14" x14ac:dyDescent="0.25">
      <c r="A67" s="12" t="s">
        <v>7</v>
      </c>
      <c r="B67" s="12">
        <v>0</v>
      </c>
      <c r="C67" s="12">
        <f>C57/$G$57</f>
        <v>0.16666666666666671</v>
      </c>
      <c r="D67" s="12">
        <f t="shared" ref="D67:I67" si="81">D57/$G$57</f>
        <v>0</v>
      </c>
      <c r="E67" s="12">
        <f t="shared" si="81"/>
        <v>0</v>
      </c>
      <c r="F67" s="12">
        <f t="shared" si="81"/>
        <v>0</v>
      </c>
      <c r="G67" s="12">
        <f t="shared" si="81"/>
        <v>1</v>
      </c>
      <c r="H67" s="12">
        <f t="shared" si="81"/>
        <v>-0.66666666666666652</v>
      </c>
      <c r="I67" s="12">
        <f t="shared" si="81"/>
        <v>0.33333333333333326</v>
      </c>
      <c r="J67" s="12"/>
      <c r="K67" s="12"/>
      <c r="L67" s="12"/>
      <c r="M67" s="12"/>
      <c r="N67" s="12">
        <f t="shared" si="80"/>
        <v>-0.25000000000000011</v>
      </c>
    </row>
    <row r="68" spans="1:14" x14ac:dyDescent="0.25">
      <c r="A68" s="12" t="s">
        <v>6</v>
      </c>
      <c r="B68" s="12">
        <v>0</v>
      </c>
      <c r="C68" s="12">
        <f>C58-(C67*$G$58)</f>
        <v>6.6666666666666707E-2</v>
      </c>
      <c r="D68" s="12">
        <f t="shared" ref="D68:I68" si="82">D58-(D67*$G$58)</f>
        <v>0</v>
      </c>
      <c r="E68" s="12">
        <f t="shared" si="82"/>
        <v>0</v>
      </c>
      <c r="F68" s="12">
        <f t="shared" si="82"/>
        <v>1</v>
      </c>
      <c r="G68" s="12">
        <f t="shared" si="82"/>
        <v>0</v>
      </c>
      <c r="H68" s="7">
        <f t="shared" si="82"/>
        <v>0.33333333333333304</v>
      </c>
      <c r="I68" s="12">
        <f t="shared" si="82"/>
        <v>-0.66666666666666652</v>
      </c>
      <c r="J68" s="12"/>
      <c r="K68" s="12"/>
      <c r="L68" s="12"/>
      <c r="M68" s="12"/>
      <c r="N68" s="12">
        <f t="shared" si="80"/>
        <v>0.20000000000000029</v>
      </c>
    </row>
    <row r="69" spans="1:14" x14ac:dyDescent="0.25">
      <c r="A69" s="18" t="s">
        <v>9</v>
      </c>
      <c r="B69" s="18"/>
      <c r="C69" s="4">
        <f>SUMPRODUCT($B65:$B68,C65:C68)</f>
        <v>-77.333333333333343</v>
      </c>
      <c r="D69" s="13">
        <f t="shared" ref="D69" si="83">SUMPRODUCT($B65:$B68,D65:D68)</f>
        <v>-10</v>
      </c>
      <c r="E69" s="13">
        <f t="shared" ref="E69" si="84">SUMPRODUCT($B65:$B68,E65:E68)</f>
        <v>-4</v>
      </c>
      <c r="F69" s="13">
        <f t="shared" ref="F69" si="85">SUMPRODUCT($B65:$B68,F65:F68)</f>
        <v>0</v>
      </c>
      <c r="G69" s="13">
        <f t="shared" ref="G69" si="86">SUMPRODUCT($B65:$B68,G65:G68)</f>
        <v>0</v>
      </c>
      <c r="H69" s="13">
        <f t="shared" ref="H69" si="87">SUMPRODUCT($B65:$B68,H65:H68)</f>
        <v>-6.6666666666666394</v>
      </c>
      <c r="I69" s="13">
        <f t="shared" ref="I69" si="88">SUMPRODUCT($B65:$B68,I65:I68)</f>
        <v>53.333333333333329</v>
      </c>
      <c r="J69" s="13"/>
      <c r="K69" s="13"/>
      <c r="L69" s="13"/>
      <c r="M69" s="13"/>
      <c r="N69" s="1"/>
    </row>
    <row r="70" spans="1:14" x14ac:dyDescent="0.25">
      <c r="A70" s="18" t="s">
        <v>10</v>
      </c>
      <c r="B70" s="18"/>
      <c r="C70" s="18"/>
      <c r="D70" s="13">
        <f>D63-D69</f>
        <v>0</v>
      </c>
      <c r="E70" s="13">
        <f t="shared" ref="E70:I70" si="89">E63-E69</f>
        <v>0</v>
      </c>
      <c r="F70" s="13">
        <f t="shared" si="89"/>
        <v>0</v>
      </c>
      <c r="G70" s="13">
        <f t="shared" si="89"/>
        <v>0</v>
      </c>
      <c r="H70" s="4">
        <f t="shared" si="89"/>
        <v>6.6666666666666394</v>
      </c>
      <c r="I70" s="13">
        <f t="shared" si="89"/>
        <v>-53.333333333333329</v>
      </c>
      <c r="J70" s="13"/>
      <c r="K70" s="13"/>
      <c r="L70" s="13"/>
      <c r="M70" s="13"/>
      <c r="N70" s="1"/>
    </row>
    <row r="73" spans="1:14" x14ac:dyDescent="0.25">
      <c r="A73" s="6" t="s">
        <v>27</v>
      </c>
      <c r="B73" s="6"/>
      <c r="C73" s="13" t="s">
        <v>1</v>
      </c>
      <c r="D73" s="13">
        <v>-10</v>
      </c>
      <c r="E73" s="13">
        <v>-4</v>
      </c>
      <c r="F73" s="13">
        <v>0</v>
      </c>
      <c r="G73" s="13">
        <v>0</v>
      </c>
      <c r="H73" s="13">
        <v>0</v>
      </c>
      <c r="I73" s="13">
        <v>0</v>
      </c>
      <c r="J73" s="13"/>
      <c r="K73" s="13"/>
      <c r="L73" s="13"/>
      <c r="M73" s="13"/>
      <c r="N73" s="19" t="s">
        <v>11</v>
      </c>
    </row>
    <row r="74" spans="1:14" x14ac:dyDescent="0.25">
      <c r="A74" s="4" t="s">
        <v>2</v>
      </c>
      <c r="B74" s="4" t="s">
        <v>3</v>
      </c>
      <c r="C74" s="4" t="s">
        <v>4</v>
      </c>
      <c r="D74" s="4" t="s">
        <v>13</v>
      </c>
      <c r="E74" s="4" t="s">
        <v>14</v>
      </c>
      <c r="F74" s="4" t="s">
        <v>6</v>
      </c>
      <c r="G74" s="4" t="s">
        <v>7</v>
      </c>
      <c r="H74" s="4" t="s">
        <v>8</v>
      </c>
      <c r="I74" s="4" t="s">
        <v>50</v>
      </c>
      <c r="J74" s="4"/>
      <c r="K74" s="4"/>
      <c r="L74" s="4"/>
      <c r="M74" s="4"/>
      <c r="N74" s="20"/>
    </row>
    <row r="75" spans="1:14" x14ac:dyDescent="0.25">
      <c r="A75" s="12" t="s">
        <v>13</v>
      </c>
      <c r="B75" s="12">
        <v>-10</v>
      </c>
      <c r="C75" s="12">
        <f>C65-(C78*$H$65)</f>
        <v>4.0000000000000009</v>
      </c>
      <c r="D75" s="12">
        <f t="shared" ref="D75:I75" si="90">D65-(D78*$H$65)</f>
        <v>1</v>
      </c>
      <c r="E75" s="12">
        <f t="shared" si="90"/>
        <v>0</v>
      </c>
      <c r="F75" s="12">
        <f t="shared" si="90"/>
        <v>-10</v>
      </c>
      <c r="G75" s="12">
        <f t="shared" si="90"/>
        <v>0</v>
      </c>
      <c r="H75" s="12">
        <f t="shared" si="90"/>
        <v>0</v>
      </c>
      <c r="I75" s="12">
        <f t="shared" si="90"/>
        <v>0</v>
      </c>
      <c r="J75" s="12"/>
      <c r="K75" s="12"/>
      <c r="L75" s="12"/>
      <c r="M75" s="12"/>
      <c r="N75" s="12"/>
    </row>
    <row r="76" spans="1:14" x14ac:dyDescent="0.25">
      <c r="A76" s="12" t="s">
        <v>14</v>
      </c>
      <c r="B76" s="12">
        <v>-4</v>
      </c>
      <c r="C76" s="12">
        <f>C66-(C78*$H$66)</f>
        <v>9.0000000000000018</v>
      </c>
      <c r="D76" s="12">
        <f t="shared" ref="D76:I76" si="91">D66-(D78*$H$66)</f>
        <v>0</v>
      </c>
      <c r="E76" s="12">
        <f t="shared" si="91"/>
        <v>1</v>
      </c>
      <c r="F76" s="12">
        <f t="shared" si="91"/>
        <v>20.000000000000014</v>
      </c>
      <c r="G76" s="12">
        <f t="shared" si="91"/>
        <v>0</v>
      </c>
      <c r="H76" s="12">
        <f t="shared" si="91"/>
        <v>0</v>
      </c>
      <c r="I76" s="12">
        <f t="shared" si="91"/>
        <v>-10.000000000000007</v>
      </c>
      <c r="J76" s="12"/>
      <c r="K76" s="12"/>
      <c r="L76" s="12"/>
      <c r="M76" s="12"/>
      <c r="N76" s="12"/>
    </row>
    <row r="77" spans="1:14" x14ac:dyDescent="0.25">
      <c r="A77" s="12" t="s">
        <v>7</v>
      </c>
      <c r="B77" s="12">
        <v>0</v>
      </c>
      <c r="C77" s="12">
        <f>C67-(C78*$H$67)</f>
        <v>0.30000000000000021</v>
      </c>
      <c r="D77" s="12">
        <f t="shared" ref="D77:I77" si="92">D67-(D78*$H$67)</f>
        <v>0</v>
      </c>
      <c r="E77" s="12">
        <f t="shared" si="92"/>
        <v>0</v>
      </c>
      <c r="F77" s="12">
        <f t="shared" si="92"/>
        <v>2.0000000000000013</v>
      </c>
      <c r="G77" s="12">
        <f t="shared" si="92"/>
        <v>1</v>
      </c>
      <c r="H77" s="12">
        <f t="shared" si="92"/>
        <v>0</v>
      </c>
      <c r="I77" s="12">
        <f t="shared" si="92"/>
        <v>-1.0000000000000007</v>
      </c>
      <c r="J77" s="12"/>
      <c r="K77" s="12"/>
      <c r="L77" s="12"/>
      <c r="M77" s="12"/>
      <c r="N77" s="12"/>
    </row>
    <row r="78" spans="1:14" x14ac:dyDescent="0.25">
      <c r="A78" s="12" t="s">
        <v>8</v>
      </c>
      <c r="B78" s="12">
        <v>0</v>
      </c>
      <c r="C78" s="12">
        <f>C68/$H$68</f>
        <v>0.20000000000000029</v>
      </c>
      <c r="D78" s="12">
        <f t="shared" ref="D78:I78" si="93">D68/$H$68</f>
        <v>0</v>
      </c>
      <c r="E78" s="12">
        <f t="shared" si="93"/>
        <v>0</v>
      </c>
      <c r="F78" s="12">
        <f t="shared" si="93"/>
        <v>3.0000000000000027</v>
      </c>
      <c r="G78" s="12">
        <f t="shared" si="93"/>
        <v>0</v>
      </c>
      <c r="H78" s="12">
        <f t="shared" si="93"/>
        <v>1</v>
      </c>
      <c r="I78" s="12">
        <f t="shared" si="93"/>
        <v>-2.0000000000000013</v>
      </c>
      <c r="J78" s="12"/>
      <c r="K78" s="12"/>
      <c r="L78" s="12"/>
      <c r="M78" s="12"/>
      <c r="N78" s="12"/>
    </row>
    <row r="79" spans="1:14" x14ac:dyDescent="0.25">
      <c r="A79" s="18" t="s">
        <v>9</v>
      </c>
      <c r="B79" s="18"/>
      <c r="C79" s="4">
        <f>SUMPRODUCT($B75:$B78,C75:C78)</f>
        <v>-76.000000000000014</v>
      </c>
      <c r="D79" s="13">
        <f t="shared" ref="D79" si="94">SUMPRODUCT($B75:$B78,D75:D78)</f>
        <v>-10</v>
      </c>
      <c r="E79" s="13">
        <f t="shared" ref="E79" si="95">SUMPRODUCT($B75:$B78,E75:E78)</f>
        <v>-4</v>
      </c>
      <c r="F79" s="13">
        <f t="shared" ref="F79" si="96">SUMPRODUCT($B75:$B78,F75:F78)</f>
        <v>19.999999999999943</v>
      </c>
      <c r="G79" s="13">
        <f t="shared" ref="G79" si="97">SUMPRODUCT($B75:$B78,G75:G78)</f>
        <v>0</v>
      </c>
      <c r="H79" s="13">
        <f t="shared" ref="H79" si="98">SUMPRODUCT($B75:$B78,H75:H78)</f>
        <v>0</v>
      </c>
      <c r="I79" s="13">
        <f t="shared" ref="I79" si="99">SUMPRODUCT($B75:$B78,I75:I78)</f>
        <v>40.000000000000028</v>
      </c>
      <c r="J79" s="13"/>
      <c r="K79" s="13"/>
      <c r="L79" s="13"/>
      <c r="M79" s="13"/>
      <c r="N79" s="1"/>
    </row>
    <row r="80" spans="1:14" x14ac:dyDescent="0.25">
      <c r="A80" s="18" t="s">
        <v>10</v>
      </c>
      <c r="B80" s="18"/>
      <c r="C80" s="18"/>
      <c r="D80" s="13">
        <f>D73-D79</f>
        <v>0</v>
      </c>
      <c r="E80" s="13">
        <f t="shared" ref="E80:I80" si="100">E73-E79</f>
        <v>0</v>
      </c>
      <c r="F80" s="13">
        <f t="shared" si="100"/>
        <v>-19.999999999999943</v>
      </c>
      <c r="G80" s="13">
        <f t="shared" si="100"/>
        <v>0</v>
      </c>
      <c r="H80" s="13">
        <f t="shared" si="100"/>
        <v>0</v>
      </c>
      <c r="I80" s="13">
        <f t="shared" si="100"/>
        <v>-40.000000000000028</v>
      </c>
      <c r="J80" s="13"/>
      <c r="K80" s="13"/>
      <c r="L80" s="13"/>
      <c r="M80" s="13"/>
      <c r="N80" s="1"/>
    </row>
    <row r="81" spans="1:10" x14ac:dyDescent="0.25">
      <c r="F81" t="s">
        <v>40</v>
      </c>
      <c r="I81" t="s">
        <v>48</v>
      </c>
    </row>
    <row r="83" spans="1:10" x14ac:dyDescent="0.25">
      <c r="A83" t="s">
        <v>28</v>
      </c>
    </row>
    <row r="86" spans="1:10" x14ac:dyDescent="0.25">
      <c r="A86" s="6" t="s">
        <v>42</v>
      </c>
      <c r="B86" s="6"/>
      <c r="C86" s="14" t="s">
        <v>1</v>
      </c>
      <c r="D86" s="14">
        <v>-0.4</v>
      </c>
      <c r="E86" s="14">
        <v>-0.6</v>
      </c>
      <c r="F86" s="14">
        <v>-2</v>
      </c>
      <c r="G86" s="14">
        <v>-1.7</v>
      </c>
      <c r="H86" s="14">
        <v>0</v>
      </c>
      <c r="I86" s="14">
        <v>0</v>
      </c>
      <c r="J86" s="19" t="s">
        <v>11</v>
      </c>
    </row>
    <row r="87" spans="1:10" x14ac:dyDescent="0.25">
      <c r="A87" s="4" t="s">
        <v>2</v>
      </c>
      <c r="B87" s="4" t="s">
        <v>3</v>
      </c>
      <c r="C87" s="4" t="s">
        <v>4</v>
      </c>
      <c r="D87" s="4" t="s">
        <v>40</v>
      </c>
      <c r="E87" s="4" t="s">
        <v>41</v>
      </c>
      <c r="F87" s="4" t="s">
        <v>43</v>
      </c>
      <c r="G87" s="4" t="s">
        <v>48</v>
      </c>
      <c r="H87" s="4" t="s">
        <v>6</v>
      </c>
      <c r="I87" s="4" t="s">
        <v>7</v>
      </c>
      <c r="J87" s="20"/>
    </row>
    <row r="88" spans="1:10" x14ac:dyDescent="0.25">
      <c r="A88" s="15" t="s">
        <v>40</v>
      </c>
      <c r="B88" s="15">
        <v>0.4</v>
      </c>
      <c r="C88" s="15">
        <v>20</v>
      </c>
      <c r="D88" s="15">
        <v>-1</v>
      </c>
      <c r="E88" s="15">
        <f>F77</f>
        <v>2.0000000000000013</v>
      </c>
      <c r="F88" s="15">
        <f>F78</f>
        <v>3.0000000000000027</v>
      </c>
      <c r="G88" s="15">
        <v>0</v>
      </c>
      <c r="H88" s="15">
        <f>F75</f>
        <v>-10</v>
      </c>
      <c r="I88" s="15">
        <f>F76</f>
        <v>20.000000000000014</v>
      </c>
      <c r="J88" s="15"/>
    </row>
    <row r="89" spans="1:10" x14ac:dyDescent="0.25">
      <c r="A89" s="15" t="s">
        <v>48</v>
      </c>
      <c r="B89" s="15">
        <v>1.7</v>
      </c>
      <c r="C89" s="15">
        <v>40</v>
      </c>
      <c r="D89" s="15">
        <v>0</v>
      </c>
      <c r="E89" s="15">
        <f>I77</f>
        <v>-1.0000000000000007</v>
      </c>
      <c r="F89" s="15">
        <f>I78</f>
        <v>-2.0000000000000013</v>
      </c>
      <c r="G89" s="15">
        <v>-1</v>
      </c>
      <c r="H89" s="15">
        <f>I75</f>
        <v>0</v>
      </c>
      <c r="I89" s="15">
        <f>I76</f>
        <v>-10.000000000000007</v>
      </c>
      <c r="J89" s="15"/>
    </row>
    <row r="90" spans="1:10" x14ac:dyDescent="0.25">
      <c r="A90" s="18" t="s">
        <v>9</v>
      </c>
      <c r="B90" s="18"/>
      <c r="C90" s="4">
        <f t="shared" ref="C90:I90" si="101">SUMPRODUCT($B88:$B89,C88:C89)</f>
        <v>76</v>
      </c>
      <c r="D90" s="14">
        <f t="shared" si="101"/>
        <v>-0.4</v>
      </c>
      <c r="E90" s="14">
        <f t="shared" si="101"/>
        <v>-0.90000000000000047</v>
      </c>
      <c r="F90" s="14">
        <f t="shared" si="101"/>
        <v>-2.2000000000000011</v>
      </c>
      <c r="G90" s="14">
        <f t="shared" si="101"/>
        <v>-1.7</v>
      </c>
      <c r="H90" s="14">
        <f t="shared" si="101"/>
        <v>-4</v>
      </c>
      <c r="I90" s="14">
        <f t="shared" si="101"/>
        <v>-9.0000000000000053</v>
      </c>
    </row>
    <row r="91" spans="1:10" x14ac:dyDescent="0.25">
      <c r="A91" s="18" t="s">
        <v>49</v>
      </c>
      <c r="B91" s="18"/>
      <c r="C91" s="18"/>
      <c r="D91" s="14">
        <f t="shared" ref="D91:I91" si="102">D86-D90</f>
        <v>0</v>
      </c>
      <c r="E91" s="14">
        <f t="shared" si="102"/>
        <v>0.30000000000000049</v>
      </c>
      <c r="F91" s="14">
        <f t="shared" si="102"/>
        <v>0.20000000000000107</v>
      </c>
      <c r="G91" s="14">
        <f t="shared" si="102"/>
        <v>0</v>
      </c>
      <c r="H91" s="14">
        <f t="shared" si="102"/>
        <v>4</v>
      </c>
      <c r="I91" s="14">
        <f t="shared" si="102"/>
        <v>9.0000000000000053</v>
      </c>
    </row>
    <row r="92" spans="1:10" x14ac:dyDescent="0.25">
      <c r="D92" s="1" t="s">
        <v>45</v>
      </c>
      <c r="E92" s="1" t="s">
        <v>44</v>
      </c>
      <c r="F92" s="1" t="s">
        <v>44</v>
      </c>
      <c r="G92" s="1" t="s">
        <v>45</v>
      </c>
      <c r="H92" s="1" t="s">
        <v>13</v>
      </c>
      <c r="I92" s="1" t="s">
        <v>14</v>
      </c>
    </row>
  </sheetData>
  <mergeCells count="27">
    <mergeCell ref="A90:B90"/>
    <mergeCell ref="A91:C91"/>
    <mergeCell ref="J86:J87"/>
    <mergeCell ref="A70:C70"/>
    <mergeCell ref="N73:N74"/>
    <mergeCell ref="A79:B79"/>
    <mergeCell ref="A80:C80"/>
    <mergeCell ref="N53:N54"/>
    <mergeCell ref="A59:B59"/>
    <mergeCell ref="A60:C60"/>
    <mergeCell ref="N63:N64"/>
    <mergeCell ref="A69:B69"/>
    <mergeCell ref="A39:B39"/>
    <mergeCell ref="A40:C40"/>
    <mergeCell ref="N43:N44"/>
    <mergeCell ref="A49:B49"/>
    <mergeCell ref="A50:C50"/>
    <mergeCell ref="A20:C20"/>
    <mergeCell ref="N23:N24"/>
    <mergeCell ref="A29:B29"/>
    <mergeCell ref="A30:C30"/>
    <mergeCell ref="N33:N34"/>
    <mergeCell ref="N3:N4"/>
    <mergeCell ref="A9:B9"/>
    <mergeCell ref="A10:C10"/>
    <mergeCell ref="N13:N14"/>
    <mergeCell ref="A19:B19"/>
  </mergeCells>
  <phoneticPr fontId="2" type="noConversion"/>
  <pageMargins left="0.7" right="0.7" top="0.75" bottom="0.75" header="0.3" footer="0.3"/>
  <ignoredErrors>
    <ignoredError sqref="C37 D37:M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Parte A - Ej 4 y Parte B - Ej 6</vt:lpstr>
      <vt:lpstr>Ej 5</vt:lpstr>
      <vt:lpstr>Ej 7</vt:lpstr>
      <vt:lpstr>Ej 8</vt:lpstr>
      <vt:lpstr>Ej 9</vt:lpstr>
      <vt:lpstr>Ej 10</vt:lpstr>
      <vt:lpstr>Ej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soria</dc:creator>
  <cp:lastModifiedBy>lucas soria</cp:lastModifiedBy>
  <dcterms:created xsi:type="dcterms:W3CDTF">2021-08-25T17:52:00Z</dcterms:created>
  <dcterms:modified xsi:type="dcterms:W3CDTF">2021-09-22T19:35:32Z</dcterms:modified>
</cp:coreProperties>
</file>