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NOTAS" sheetId="1" state="visible" r:id="rId1"/>
  </sheets>
  <calcPr iterateDelta="0.0001"/>
</workbook>
</file>

<file path=xl/sharedStrings.xml><?xml version="1.0" encoding="utf-8"?>
<sst xmlns="http://schemas.openxmlformats.org/spreadsheetml/2006/main" count="54" uniqueCount="54">
  <si>
    <t>N°</t>
  </si>
  <si>
    <t>CODIGO</t>
  </si>
  <si>
    <t>MATERIA</t>
  </si>
  <si>
    <t>FECHA</t>
  </si>
  <si>
    <t>NOTA</t>
  </si>
  <si>
    <t>PROMEDIO</t>
  </si>
  <si>
    <t>%</t>
  </si>
  <si>
    <t xml:space="preserve">QUIMICA GENERAL</t>
  </si>
  <si>
    <t xml:space="preserve">CALCULO I</t>
  </si>
  <si>
    <t xml:space="preserve">SISTEMAS DE REPRESENTACION</t>
  </si>
  <si>
    <t xml:space="preserve">INFORMATICA I</t>
  </si>
  <si>
    <t xml:space="preserve">INGLES TECNICO</t>
  </si>
  <si>
    <t xml:space="preserve">TECNOLOGIA, CIENCIA Y SOCIEDAD</t>
  </si>
  <si>
    <t xml:space="preserve">CALCULO II</t>
  </si>
  <si>
    <t>AÑOS</t>
  </si>
  <si>
    <t>CANTIDAD</t>
  </si>
  <si>
    <t xml:space="preserve">CANTIDAD AÑO</t>
  </si>
  <si>
    <t>QUEDAN</t>
  </si>
  <si>
    <t xml:space="preserve">PROMEDIO QUEDAN</t>
  </si>
  <si>
    <t xml:space="preserve">ALGEBRA Y GEOMETRIA ANALITICA</t>
  </si>
  <si>
    <t xml:space="preserve">ANALISIS DE SISTEMAS I</t>
  </si>
  <si>
    <t>FISICA</t>
  </si>
  <si>
    <t xml:space="preserve">MAT. DISCRETA Y DIS. LOGICO</t>
  </si>
  <si>
    <t xml:space="preserve">DISEÑO DE BASE DE DATOS I</t>
  </si>
  <si>
    <t xml:space="preserve">ARQUIT. DE COMPUTADORAS</t>
  </si>
  <si>
    <t xml:space="preserve">COMPUTACION I</t>
  </si>
  <si>
    <t xml:space="preserve">ESTADISTICA APLICADA I</t>
  </si>
  <si>
    <t xml:space="preserve">ALGEBRA LINEAL</t>
  </si>
  <si>
    <t xml:space="preserve">SISTEMAS OPERATIVOS</t>
  </si>
  <si>
    <t>F</t>
  </si>
  <si>
    <t xml:space="preserve">REDES DE DATOS</t>
  </si>
  <si>
    <t xml:space="preserve">ANALISIS DE SISTEMAS II</t>
  </si>
  <si>
    <t xml:space="preserve">ESTADISTICA APLICADA II</t>
  </si>
  <si>
    <t xml:space="preserve">DISEÑO DE BASE DE DATOS II</t>
  </si>
  <si>
    <t xml:space="preserve">COMUNICACION DE DATOS</t>
  </si>
  <si>
    <t xml:space="preserve">AUTOMATAS Y GRAMATICAS</t>
  </si>
  <si>
    <t xml:space="preserve">ANALISIS NUMERICO</t>
  </si>
  <si>
    <t xml:space="preserve">PROGRAMACION I</t>
  </si>
  <si>
    <t xml:space="preserve">DISEÑO DE SISTEMAS</t>
  </si>
  <si>
    <t xml:space="preserve">COMPUTACION II</t>
  </si>
  <si>
    <t xml:space="preserve">SEGURIDAD INFORMATICA I</t>
  </si>
  <si>
    <t xml:space="preserve">TIF I</t>
  </si>
  <si>
    <t>ECONOMIA</t>
  </si>
  <si>
    <t xml:space="preserve">PROGRAMACION II</t>
  </si>
  <si>
    <t xml:space="preserve">INGENIERIA DE SOFTWARE APLICADA</t>
  </si>
  <si>
    <t xml:space="preserve">INVESTIGACION OPERATIVA</t>
  </si>
  <si>
    <t xml:space="preserve">TIF II</t>
  </si>
  <si>
    <t xml:space="preserve">INGENIERIA DE SOFTWARE</t>
  </si>
  <si>
    <t>ORGANIZACIÓN</t>
  </si>
  <si>
    <t xml:space="preserve">ASEGURAMIENTO DE CALIDAD DEL SOFTWARE</t>
  </si>
  <si>
    <t xml:space="preserve">PLANEAMIENTO Y GESTIÓN DE EMPRESAS</t>
  </si>
  <si>
    <t xml:space="preserve">GESTIÓN DE CALIDAD Y MEDIO AMBIENTE </t>
  </si>
  <si>
    <t xml:space="preserve">HIGIENE Y SEGURIDAD DEL TRABAJO </t>
  </si>
  <si>
    <t xml:space="preserve">TIF III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</si>
</sst>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</font>
    <font>
      <name val="Calibri"/>
      <b/>
      <color rgb="FFFA7D00"/>
      <sz val="11.000000"/>
    </font>
    <font>
      <name val="Calibri"/>
      <color rgb="FF006100"/>
      <sz val="11.000000"/>
    </font>
    <font>
      <name val="Calibri"/>
      <b/>
      <color rgb="FF006100"/>
      <sz val="11.000000"/>
    </font>
  </fonts>
  <fills count="6">
    <fill>
      <patternFill patternType="none"/>
    </fill>
    <fill>
      <patternFill patternType="gray125"/>
    </fill>
    <fill>
      <patternFill patternType="solid">
        <fgColor rgb="FFF2F2F2"/>
        <bgColor indexed="26"/>
      </patternFill>
    </fill>
    <fill>
      <patternFill patternType="solid">
        <fgColor rgb="FFC6EFCE"/>
        <bgColor indexed="27"/>
      </patternFill>
    </fill>
    <fill>
      <patternFill patternType="solid">
        <fgColor theme="0"/>
        <bgColor theme="0"/>
      </patternFill>
    </fill>
    <fill>
      <patternFill patternType="solid">
        <fgColor rgb="FF00B0F0"/>
        <bgColor indexed="49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fontId="0" fillId="0" borderId="0" numFmtId="0" applyNumberFormat="1" applyFont="1" applyFill="1" applyBorder="1"/>
    <xf fontId="1" fillId="2" borderId="1" numFmtId="0" applyNumberFormat="1" applyFont="1" applyFill="1" applyBorder="1" applyProtection="0"/>
    <xf fontId="2" fillId="3" borderId="0" numFmtId="0" applyNumberFormat="1" applyFont="1" applyFill="1" applyBorder="0" applyProtection="0"/>
  </cellStyleXfs>
  <cellXfs count="26">
    <xf fontId="0" fillId="0" borderId="0" numFmtId="0" xfId="0"/>
    <xf fontId="0" fillId="4" borderId="0" numFmtId="0" xfId="0" applyFill="1"/>
    <xf fontId="3" fillId="3" borderId="2" numFmtId="0" xfId="2" applyFont="1" applyFill="1" applyBorder="1" applyProtection="1"/>
    <xf fontId="3" fillId="3" borderId="3" numFmtId="0" xfId="2" applyFont="1" applyFill="1" applyBorder="1" applyProtection="1"/>
    <xf fontId="3" fillId="3" borderId="4" numFmtId="0" xfId="2" applyFont="1" applyFill="1" applyBorder="1" applyAlignment="1" applyProtection="1">
      <alignment horizontal="center"/>
    </xf>
    <xf fontId="0" fillId="0" borderId="5" numFmtId="0" xfId="0" applyBorder="1"/>
    <xf fontId="0" fillId="0" borderId="0" numFmtId="0" xfId="0" applyAlignment="1">
      <alignment vertical="center" wrapText="1"/>
    </xf>
    <xf fontId="0" fillId="0" borderId="0" numFmtId="14" xfId="0" applyNumberFormat="1"/>
    <xf fontId="1" fillId="2" borderId="1" numFmtId="2" xfId="1" applyNumberFormat="1" applyFont="1" applyFill="1" applyBorder="1" applyProtection="1"/>
    <xf fontId="0" fillId="0" borderId="6" numFmtId="10" xfId="0" applyNumberFormat="1" applyBorder="1" applyAlignment="1">
      <alignment horizontal="center"/>
    </xf>
    <xf fontId="0" fillId="0" borderId="0" numFmtId="0" xfId="0"/>
    <xf fontId="0" fillId="0" borderId="6" numFmtId="0" xfId="0" applyBorder="1"/>
    <xf fontId="3" fillId="3" borderId="4" numFmtId="0" xfId="2" applyFont="1" applyFill="1" applyBorder="1" applyProtection="1"/>
    <xf fontId="1" fillId="2" borderId="0" numFmtId="2" xfId="1" applyNumberFormat="1" applyFont="1" applyFill="1" applyProtection="1"/>
    <xf fontId="1" fillId="2" borderId="6" numFmtId="2" xfId="1" applyNumberFormat="1" applyFont="1" applyFill="1" applyBorder="1" applyProtection="1"/>
    <xf fontId="0" fillId="0" borderId="7" numFmtId="0" xfId="0" applyBorder="1"/>
    <xf fontId="0" fillId="0" borderId="8" numFmtId="0" xfId="0" applyBorder="1"/>
    <xf fontId="0" fillId="0" borderId="9" numFmtId="0" xfId="0" applyBorder="1"/>
    <xf fontId="0" fillId="0" borderId="3" numFmtId="0" xfId="0" applyBorder="1"/>
    <xf fontId="0" fillId="0" borderId="4" numFmtId="0" xfId="0" applyBorder="1"/>
    <xf fontId="0" fillId="5" borderId="0" numFmtId="0" xfId="0" applyFill="1"/>
    <xf fontId="3" fillId="3" borderId="7" numFmtId="0" xfId="2" applyFont="1" applyFill="1" applyBorder="1" applyProtection="1"/>
    <xf fontId="1" fillId="2" borderId="8" numFmtId="2" xfId="1" applyNumberFormat="1" applyFont="1" applyFill="1" applyBorder="1" applyProtection="1"/>
    <xf fontId="1" fillId="2" borderId="9" numFmtId="2" xfId="1" applyNumberFormat="1" applyFont="1" applyFill="1" applyBorder="1" applyProtection="1"/>
    <xf fontId="0" fillId="4" borderId="0" numFmtId="14" xfId="0" applyNumberFormat="1" applyFill="1"/>
    <xf fontId="0" fillId="4" borderId="0" numFmtId="0" xfId="0" applyFill="1"/>
  </cellXfs>
  <cellStyles count="3">
    <cellStyle name="Excel Built-in Calculation" xfId="1"/>
    <cellStyle name="Excel Built-in Good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" zoomScale="100" workbookViewId="0">
      <pane ySplit="1" topLeftCell="A2" activePane="bottomLeft" state="frozen"/>
      <selection activeCell="O15" activeCellId="0" sqref="O15"/>
    </sheetView>
  </sheetViews>
  <sheetFormatPr defaultColWidth="8.5703125" defaultRowHeight="14.25"/>
  <cols>
    <col min="1" max="1" style="1" width="8.5703125"/>
    <col customWidth="1" min="2" max="2" style="1" width="10.42578125"/>
    <col customWidth="1" min="3" max="3" style="1" width="36.28515625"/>
    <col customWidth="1" min="4" max="4" style="1" width="13.5703125"/>
    <col customWidth="1" min="5" max="5" style="1" width="10.5703125"/>
    <col customWidth="1" min="6" max="6" style="1" width="13.42578125"/>
    <col customWidth="1" min="7" max="7" style="1" width="17.140625"/>
    <col customWidth="1" min="8" max="10" style="1" width="9.42578125"/>
    <col customWidth="1" min="11" max="13" style="1" width="17"/>
    <col customWidth="1" min="14" max="14" style="1" width="17.140625"/>
    <col customWidth="1" min="15" max="15" style="1" width="16.7109375"/>
    <col customWidth="1" min="16" max="16" style="1" width="20"/>
    <col min="17" max="16384" style="1" width="8.5703125"/>
  </cols>
  <sheetData>
    <row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ht="15.949999999999999" customHeight="1">
      <c r="A2" s="5">
        <v>1</v>
      </c>
      <c r="B2" s="6">
        <v>2</v>
      </c>
      <c r="C2" s="6" t="s">
        <v>7</v>
      </c>
      <c r="D2" s="7">
        <v>43283</v>
      </c>
      <c r="E2" s="6">
        <v>10</v>
      </c>
      <c r="F2" s="8">
        <f>(SUM(E2:E85))/COUNT(A2:A85)</f>
        <v>9.2439024390243905</v>
      </c>
      <c r="G2" s="9">
        <f>(COUNT(A2:A85)/50)</f>
        <v>0.81999999999999995</v>
      </c>
    </row>
    <row r="3" ht="15.949999999999999" customHeight="1">
      <c r="A3" s="5">
        <v>2</v>
      </c>
      <c r="B3" s="6">
        <v>3</v>
      </c>
      <c r="C3" s="6" t="s">
        <v>8</v>
      </c>
      <c r="D3" s="7">
        <v>43283</v>
      </c>
      <c r="E3" s="6">
        <v>9</v>
      </c>
      <c r="F3" s="10"/>
      <c r="G3" s="11"/>
    </row>
    <row r="4" ht="15.949999999999999" customHeight="1">
      <c r="A4" s="5">
        <v>3</v>
      </c>
      <c r="B4" s="6">
        <v>5</v>
      </c>
      <c r="C4" s="6" t="s">
        <v>9</v>
      </c>
      <c r="D4" s="7">
        <v>43283</v>
      </c>
      <c r="E4" s="6">
        <v>9</v>
      </c>
      <c r="F4" s="10"/>
      <c r="G4" s="11"/>
    </row>
    <row r="5" ht="15.949999999999999" customHeight="1">
      <c r="A5" s="5">
        <v>4</v>
      </c>
      <c r="B5" s="6">
        <v>9</v>
      </c>
      <c r="C5" s="6" t="s">
        <v>10</v>
      </c>
      <c r="D5" s="7">
        <v>43426</v>
      </c>
      <c r="E5" s="6">
        <v>8</v>
      </c>
      <c r="F5" s="10"/>
      <c r="G5" s="11"/>
    </row>
    <row r="6" ht="15.949999999999999" customHeight="1">
      <c r="A6" s="5">
        <v>5</v>
      </c>
      <c r="B6" s="6">
        <v>8</v>
      </c>
      <c r="C6" s="6" t="s">
        <v>11</v>
      </c>
      <c r="D6" s="7">
        <v>43427</v>
      </c>
      <c r="E6" s="6">
        <v>9</v>
      </c>
      <c r="F6" s="10"/>
      <c r="G6" s="11"/>
    </row>
    <row r="7" ht="15.949999999999999" customHeight="1">
      <c r="A7" s="5">
        <v>6</v>
      </c>
      <c r="B7" s="6">
        <v>1</v>
      </c>
      <c r="C7" s="6" t="s">
        <v>12</v>
      </c>
      <c r="D7" s="7">
        <v>43446</v>
      </c>
      <c r="E7" s="6">
        <v>10</v>
      </c>
      <c r="F7" s="10"/>
      <c r="G7" s="11"/>
    </row>
    <row r="8" ht="15.949999999999999" customHeight="1">
      <c r="A8" s="5">
        <v>7</v>
      </c>
      <c r="B8" s="6">
        <v>4</v>
      </c>
      <c r="C8" s="6" t="s">
        <v>13</v>
      </c>
      <c r="D8" s="7">
        <v>43451</v>
      </c>
      <c r="E8" s="6">
        <v>8</v>
      </c>
      <c r="F8" s="10"/>
      <c r="G8" s="11"/>
      <c r="K8" s="2" t="s">
        <v>14</v>
      </c>
      <c r="L8" s="3" t="s">
        <v>15</v>
      </c>
      <c r="M8" s="3" t="s">
        <v>16</v>
      </c>
      <c r="N8" s="3" t="s">
        <v>17</v>
      </c>
      <c r="O8" s="3" t="s">
        <v>5</v>
      </c>
      <c r="P8" s="12" t="s">
        <v>18</v>
      </c>
    </row>
    <row r="9" ht="15.949999999999999" customHeight="1">
      <c r="A9" s="5">
        <v>8</v>
      </c>
      <c r="B9" s="6">
        <v>7</v>
      </c>
      <c r="C9" s="6" t="s">
        <v>19</v>
      </c>
      <c r="D9" s="7">
        <v>43515</v>
      </c>
      <c r="E9" s="6">
        <v>8</v>
      </c>
      <c r="F9" s="10"/>
      <c r="G9" s="11"/>
      <c r="K9" s="5">
        <v>2018</v>
      </c>
      <c r="L9" s="10">
        <f>SUMPRODUCT(--(YEAR($D$2:$D$65)=K9))</f>
        <v>7</v>
      </c>
      <c r="M9" s="10">
        <v>8</v>
      </c>
      <c r="N9" s="10">
        <f>M9-L9</f>
        <v>1</v>
      </c>
      <c r="O9" s="13">
        <f>SUM(L9:L13)/COUNT(L9:L13)</f>
        <v>8.1999999999999993</v>
      </c>
      <c r="P9" s="14">
        <f>SUM(N9:N12)/COUNT(N9:N12)</f>
        <v>3</v>
      </c>
    </row>
    <row r="10" ht="15.949999999999999" customHeight="1">
      <c r="A10" s="5">
        <v>9</v>
      </c>
      <c r="B10" s="6">
        <v>2025</v>
      </c>
      <c r="C10" s="6" t="s">
        <v>20</v>
      </c>
      <c r="D10" s="7">
        <v>43810</v>
      </c>
      <c r="E10" s="6">
        <v>8</v>
      </c>
      <c r="F10" s="10"/>
      <c r="G10" s="11"/>
      <c r="K10" s="5">
        <v>2019</v>
      </c>
      <c r="L10" s="10">
        <f t="shared" ref="L10:L14" si="0">SUMPRODUCT(--(YEAR($D$2:$D$65)=K10))</f>
        <v>9</v>
      </c>
      <c r="M10" s="10">
        <v>10</v>
      </c>
      <c r="N10" s="10">
        <f>(N9+M10)-L10</f>
        <v>2</v>
      </c>
      <c r="O10" s="10"/>
      <c r="P10" s="11"/>
    </row>
    <row r="11" ht="15.949999999999999" customHeight="1">
      <c r="A11" s="5">
        <v>10</v>
      </c>
      <c r="B11" s="6">
        <v>2020</v>
      </c>
      <c r="C11" s="6" t="s">
        <v>21</v>
      </c>
      <c r="D11" s="7">
        <v>43643</v>
      </c>
      <c r="E11" s="6">
        <v>8</v>
      </c>
      <c r="F11" s="10"/>
      <c r="G11" s="11"/>
      <c r="K11" s="5">
        <v>2020</v>
      </c>
      <c r="L11" s="10">
        <f t="shared" si="0"/>
        <v>7</v>
      </c>
      <c r="M11" s="10">
        <v>9</v>
      </c>
      <c r="N11" s="10">
        <f t="shared" ref="N11:N14" si="1">(N10+M11)-L11</f>
        <v>4</v>
      </c>
      <c r="O11" s="10"/>
      <c r="P11" s="11"/>
    </row>
    <row r="12" ht="15.949999999999999" customHeight="1">
      <c r="A12" s="5">
        <v>11</v>
      </c>
      <c r="B12" s="6">
        <v>2022</v>
      </c>
      <c r="C12" s="6" t="s">
        <v>22</v>
      </c>
      <c r="D12" s="7">
        <v>43648</v>
      </c>
      <c r="E12" s="6">
        <v>10</v>
      </c>
      <c r="F12" s="10"/>
      <c r="G12" s="11"/>
      <c r="K12" s="5">
        <v>2021</v>
      </c>
      <c r="L12" s="10">
        <f t="shared" si="0"/>
        <v>11</v>
      </c>
      <c r="M12" s="10">
        <v>12</v>
      </c>
      <c r="N12" s="10">
        <f t="shared" si="1"/>
        <v>5</v>
      </c>
      <c r="O12" s="10"/>
      <c r="P12" s="11"/>
    </row>
    <row r="13" ht="15.949999999999999" customHeight="1">
      <c r="A13" s="5">
        <v>12</v>
      </c>
      <c r="B13" s="6">
        <v>2040</v>
      </c>
      <c r="C13" s="6" t="s">
        <v>23</v>
      </c>
      <c r="D13" s="7">
        <v>43677</v>
      </c>
      <c r="E13" s="6">
        <v>9</v>
      </c>
      <c r="F13" s="10"/>
      <c r="G13" s="11"/>
      <c r="K13" s="5">
        <v>2022</v>
      </c>
      <c r="L13" s="10">
        <f t="shared" si="0"/>
        <v>7</v>
      </c>
      <c r="M13" s="10">
        <v>11</v>
      </c>
      <c r="N13" s="10">
        <f t="shared" si="1"/>
        <v>9</v>
      </c>
      <c r="O13" s="10"/>
      <c r="P13" s="11"/>
    </row>
    <row r="14" ht="15.949999999999999" customHeight="1">
      <c r="A14" s="5">
        <v>13</v>
      </c>
      <c r="B14" s="6">
        <v>2023</v>
      </c>
      <c r="C14" s="6" t="s">
        <v>24</v>
      </c>
      <c r="D14" s="7">
        <v>43725</v>
      </c>
      <c r="E14" s="6">
        <v>10</v>
      </c>
      <c r="F14" s="10"/>
      <c r="G14" s="11"/>
      <c r="K14" s="15">
        <v>2023</v>
      </c>
      <c r="L14" s="16">
        <f t="shared" si="0"/>
        <v>0</v>
      </c>
      <c r="M14" s="16">
        <v>0</v>
      </c>
      <c r="N14" s="16">
        <f t="shared" si="1"/>
        <v>9</v>
      </c>
      <c r="O14" s="16"/>
      <c r="P14" s="17"/>
    </row>
    <row r="15" ht="15.949999999999999" customHeight="1">
      <c r="A15" s="5">
        <v>14</v>
      </c>
      <c r="B15" s="6">
        <v>2028</v>
      </c>
      <c r="C15" s="6" t="s">
        <v>25</v>
      </c>
      <c r="D15" s="7">
        <v>43790</v>
      </c>
      <c r="E15" s="6">
        <v>10</v>
      </c>
      <c r="F15" s="10"/>
      <c r="G15" s="11"/>
    </row>
    <row r="16" ht="15.949999999999999" customHeight="1">
      <c r="A16" s="5">
        <v>15</v>
      </c>
      <c r="B16" s="6">
        <v>2024</v>
      </c>
      <c r="C16" s="6" t="s">
        <v>26</v>
      </c>
      <c r="D16" s="7">
        <v>43794</v>
      </c>
      <c r="E16" s="6">
        <v>9</v>
      </c>
      <c r="F16" s="10"/>
      <c r="G16" s="11"/>
    </row>
    <row r="17" ht="15.949999999999999" customHeight="1">
      <c r="A17" s="5">
        <v>16</v>
      </c>
      <c r="B17" s="6">
        <v>2027</v>
      </c>
      <c r="C17" s="6" t="s">
        <v>27</v>
      </c>
      <c r="D17" s="7">
        <v>43810</v>
      </c>
      <c r="E17" s="6">
        <v>9</v>
      </c>
      <c r="F17" s="10"/>
      <c r="G17" s="11"/>
      <c r="K17" s="2" t="s">
        <v>4</v>
      </c>
      <c r="L17" s="18">
        <v>10</v>
      </c>
      <c r="M17" s="18">
        <v>9</v>
      </c>
      <c r="N17" s="18">
        <v>8</v>
      </c>
      <c r="O17" s="19">
        <v>7</v>
      </c>
    </row>
    <row r="18" ht="15.949999999999999" customHeight="1">
      <c r="A18" s="5">
        <v>17</v>
      </c>
      <c r="B18" s="6">
        <v>2026</v>
      </c>
      <c r="C18" s="6" t="s">
        <v>28</v>
      </c>
      <c r="D18" s="7">
        <v>43882</v>
      </c>
      <c r="E18" s="6">
        <v>10</v>
      </c>
      <c r="F18" s="20" t="s">
        <v>29</v>
      </c>
      <c r="G18" s="11"/>
      <c r="K18" s="21" t="s">
        <v>15</v>
      </c>
      <c r="L18" s="22">
        <f>COUNTIF($E$2:$E$58,10)</f>
        <v>19</v>
      </c>
      <c r="M18" s="22">
        <f>COUNTIF($E$2:$E$58,9)</f>
        <v>15</v>
      </c>
      <c r="N18" s="22">
        <f>COUNTIF($E$2:$E$58,8)</f>
        <v>5</v>
      </c>
      <c r="O18" s="23">
        <f>COUNTIF($E$2:$E$58,7)</f>
        <v>2</v>
      </c>
    </row>
    <row r="19" ht="15.949999999999999" customHeight="1">
      <c r="A19" s="5">
        <v>18</v>
      </c>
      <c r="B19" s="6">
        <v>2032</v>
      </c>
      <c r="C19" s="6" t="s">
        <v>30</v>
      </c>
      <c r="D19" s="7">
        <v>43903</v>
      </c>
      <c r="E19" s="6">
        <v>10</v>
      </c>
      <c r="F19" s="10"/>
      <c r="G19" s="11"/>
    </row>
    <row r="20" ht="15.949999999999999" customHeight="1">
      <c r="A20" s="5">
        <v>19</v>
      </c>
      <c r="B20" s="6">
        <v>2031</v>
      </c>
      <c r="C20" s="6" t="s">
        <v>31</v>
      </c>
      <c r="D20" s="7">
        <v>44013</v>
      </c>
      <c r="E20" s="6">
        <v>9</v>
      </c>
      <c r="F20" s="10"/>
      <c r="G20" s="11"/>
    </row>
    <row r="21" ht="15.949999999999999" customHeight="1">
      <c r="A21" s="5">
        <v>20</v>
      </c>
      <c r="B21" s="6">
        <v>2033</v>
      </c>
      <c r="C21" s="6" t="s">
        <v>32</v>
      </c>
      <c r="D21" s="7">
        <v>44046</v>
      </c>
      <c r="E21" s="6">
        <v>7</v>
      </c>
      <c r="F21" s="10"/>
      <c r="G21" s="11"/>
    </row>
    <row r="22" ht="15.949999999999999" customHeight="1">
      <c r="A22" s="5">
        <v>21</v>
      </c>
      <c r="B22" s="6">
        <v>2054</v>
      </c>
      <c r="C22" s="6" t="s">
        <v>33</v>
      </c>
      <c r="D22" s="7">
        <v>44160</v>
      </c>
      <c r="E22" s="6">
        <v>10</v>
      </c>
      <c r="F22" s="10"/>
      <c r="G22" s="11"/>
    </row>
    <row r="23" ht="15.949999999999999" customHeight="1">
      <c r="A23" s="5">
        <v>22</v>
      </c>
      <c r="B23" s="6">
        <v>2037</v>
      </c>
      <c r="C23" s="6" t="s">
        <v>34</v>
      </c>
      <c r="D23" s="7">
        <v>44161</v>
      </c>
      <c r="E23" s="6">
        <v>10</v>
      </c>
      <c r="F23" s="10"/>
      <c r="G23" s="11"/>
    </row>
    <row r="24" ht="15.949999999999999" customHeight="1">
      <c r="A24" s="5">
        <v>23</v>
      </c>
      <c r="B24" s="6">
        <v>2035</v>
      </c>
      <c r="C24" s="6" t="s">
        <v>35</v>
      </c>
      <c r="D24" s="7">
        <v>44180</v>
      </c>
      <c r="E24" s="6">
        <v>10</v>
      </c>
      <c r="F24" s="10"/>
      <c r="G24" s="11"/>
    </row>
    <row r="25" ht="15.949999999999999" customHeight="1">
      <c r="A25" s="5">
        <v>24</v>
      </c>
      <c r="B25" s="6">
        <v>2030</v>
      </c>
      <c r="C25" s="6" t="s">
        <v>36</v>
      </c>
      <c r="D25" s="7">
        <v>44244</v>
      </c>
      <c r="E25" s="6">
        <v>7</v>
      </c>
      <c r="F25" s="10"/>
      <c r="G25" s="11"/>
    </row>
    <row r="26">
      <c r="A26" s="5">
        <v>25</v>
      </c>
      <c r="B26" s="6">
        <v>2034</v>
      </c>
      <c r="C26" s="6" t="s">
        <v>37</v>
      </c>
      <c r="D26" s="7">
        <v>44245</v>
      </c>
      <c r="E26" s="6">
        <v>10</v>
      </c>
      <c r="F26" s="10"/>
      <c r="G26" s="11"/>
    </row>
    <row r="27">
      <c r="A27" s="5">
        <v>26</v>
      </c>
      <c r="B27" s="6">
        <v>2036</v>
      </c>
      <c r="C27" s="6" t="s">
        <v>38</v>
      </c>
      <c r="D27" s="7">
        <v>44265</v>
      </c>
      <c r="E27" s="6">
        <v>10</v>
      </c>
      <c r="F27" s="10"/>
      <c r="G27" s="11"/>
    </row>
    <row r="28">
      <c r="A28" s="5">
        <v>27</v>
      </c>
      <c r="B28" s="6">
        <v>2038</v>
      </c>
      <c r="C28" s="6" t="s">
        <v>39</v>
      </c>
      <c r="D28" s="7">
        <v>44378</v>
      </c>
      <c r="E28" s="6">
        <v>10</v>
      </c>
      <c r="F28" s="10"/>
      <c r="G28" s="11"/>
    </row>
    <row r="29">
      <c r="A29" s="5">
        <v>28</v>
      </c>
      <c r="B29" s="6">
        <v>2044</v>
      </c>
      <c r="C29" s="6" t="s">
        <v>40</v>
      </c>
      <c r="D29" s="7">
        <v>44414</v>
      </c>
      <c r="E29" s="6">
        <v>9</v>
      </c>
      <c r="F29" s="10"/>
      <c r="G29" s="11"/>
    </row>
    <row r="30">
      <c r="A30" s="5">
        <v>29</v>
      </c>
      <c r="B30" s="10">
        <v>2404</v>
      </c>
      <c r="C30" s="10" t="s">
        <v>41</v>
      </c>
      <c r="D30" s="7">
        <v>44454</v>
      </c>
      <c r="E30" s="10">
        <v>10</v>
      </c>
      <c r="F30" s="10"/>
      <c r="G30" s="11"/>
    </row>
    <row r="31">
      <c r="A31" s="5">
        <v>30</v>
      </c>
      <c r="B31" s="6">
        <v>2046</v>
      </c>
      <c r="C31" s="10" t="s">
        <v>42</v>
      </c>
      <c r="D31" s="7">
        <v>44526</v>
      </c>
      <c r="E31" s="10">
        <v>9</v>
      </c>
      <c r="F31" s="10"/>
      <c r="G31" s="11"/>
    </row>
    <row r="32">
      <c r="A32" s="5">
        <v>31</v>
      </c>
      <c r="B32" s="6">
        <v>2049</v>
      </c>
      <c r="C32" s="6" t="s">
        <v>43</v>
      </c>
      <c r="D32" s="7">
        <v>44525</v>
      </c>
      <c r="E32" s="6">
        <v>10</v>
      </c>
      <c r="F32" s="10"/>
      <c r="G32" s="11"/>
    </row>
    <row r="33">
      <c r="A33" s="10">
        <v>32</v>
      </c>
      <c r="B33" s="6">
        <v>2080</v>
      </c>
      <c r="C33" s="6" t="s">
        <v>44</v>
      </c>
      <c r="D33" s="7">
        <v>44545</v>
      </c>
      <c r="E33" s="6">
        <v>10</v>
      </c>
      <c r="F33" s="10"/>
      <c r="G33" s="11"/>
    </row>
    <row r="34">
      <c r="A34" s="10">
        <v>33</v>
      </c>
      <c r="B34" s="10">
        <v>2047</v>
      </c>
      <c r="C34" s="10" t="s">
        <v>45</v>
      </c>
      <c r="D34" s="7">
        <v>44545</v>
      </c>
      <c r="E34" s="10">
        <v>9</v>
      </c>
      <c r="F34" s="10"/>
      <c r="G34" s="11"/>
    </row>
    <row r="35">
      <c r="A35" s="10">
        <v>34</v>
      </c>
      <c r="B35" s="10">
        <v>2409</v>
      </c>
      <c r="C35" s="10" t="s">
        <v>46</v>
      </c>
      <c r="D35" s="7">
        <v>44546</v>
      </c>
      <c r="E35" s="10">
        <v>9</v>
      </c>
      <c r="F35" s="10"/>
      <c r="G35" s="11"/>
    </row>
    <row r="36">
      <c r="A36" s="10">
        <v>35</v>
      </c>
      <c r="B36" s="10">
        <v>2041</v>
      </c>
      <c r="C36" s="10" t="s">
        <v>47</v>
      </c>
      <c r="D36" s="7">
        <v>44609</v>
      </c>
      <c r="E36" s="10">
        <v>10</v>
      </c>
      <c r="F36" s="10"/>
      <c r="G36" s="11"/>
    </row>
    <row r="37">
      <c r="A37" s="10">
        <v>36</v>
      </c>
      <c r="B37" s="10">
        <v>2043</v>
      </c>
      <c r="C37" s="10" t="s">
        <v>48</v>
      </c>
      <c r="D37" s="7">
        <v>44627</v>
      </c>
      <c r="E37" s="10">
        <v>10</v>
      </c>
      <c r="F37" s="10"/>
      <c r="G37" s="11"/>
    </row>
    <row r="38">
      <c r="A38" s="10">
        <v>37</v>
      </c>
      <c r="B38" s="10">
        <v>2501</v>
      </c>
      <c r="C38" s="10" t="s">
        <v>49</v>
      </c>
      <c r="D38" s="7">
        <v>44748</v>
      </c>
      <c r="E38" s="10">
        <v>9</v>
      </c>
      <c r="F38" s="10"/>
      <c r="G38" s="11"/>
    </row>
    <row r="39" ht="14.25">
      <c r="A39" s="10">
        <v>38</v>
      </c>
      <c r="B39" s="1">
        <v>2509</v>
      </c>
      <c r="C39" s="1" t="s">
        <v>50</v>
      </c>
      <c r="D39" s="24">
        <v>44749</v>
      </c>
      <c r="E39" s="1">
        <v>9</v>
      </c>
      <c r="F39" s="10"/>
      <c r="G39" s="11"/>
    </row>
    <row r="40" ht="14.25">
      <c r="A40" s="10">
        <v>39</v>
      </c>
      <c r="B40" s="1">
        <v>2502</v>
      </c>
      <c r="C40" s="1" t="s">
        <v>51</v>
      </c>
      <c r="D40" s="24">
        <v>44750</v>
      </c>
      <c r="E40" s="1">
        <v>9</v>
      </c>
      <c r="F40" s="10"/>
      <c r="G40" s="11"/>
    </row>
    <row r="41" ht="14.25">
      <c r="A41" s="10">
        <v>40</v>
      </c>
      <c r="B41" s="1">
        <v>2503</v>
      </c>
      <c r="C41" s="1" t="s">
        <v>52</v>
      </c>
      <c r="D41" s="24">
        <v>44750</v>
      </c>
      <c r="E41" s="1">
        <v>9</v>
      </c>
      <c r="F41" s="10"/>
      <c r="G41" s="11"/>
    </row>
    <row r="42" ht="14.25">
      <c r="A42" s="10">
        <v>41</v>
      </c>
      <c r="B42" s="1">
        <v>2505</v>
      </c>
      <c r="C42" s="25" t="s">
        <v>53</v>
      </c>
      <c r="D42" s="24">
        <v>44826</v>
      </c>
      <c r="E42" s="1">
        <v>10</v>
      </c>
      <c r="F42" s="10"/>
      <c r="G42" s="11"/>
    </row>
  </sheetData>
  <printOptions headings="0" gridLines="0"/>
  <pageMargins left="0.69999999999999996" right="0.69999999999999996" top="0.75" bottom="0.75" header="0.51181102362204689" footer="0.5118110236220468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300" verticalDpi="3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between" id="{00FA0095-0018-4577-95C3-006700230090}">
            <xm:f>8</xm:f>
            <xm:f>9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E2:E36 E39:E85</xm:sqref>
        </x14:conditionalFormatting>
        <x14:conditionalFormatting xmlns:xm="http://schemas.microsoft.com/office/excel/2006/main">
          <x14:cfRule type="cellIs" priority="8" operator="between" id="{007400AA-00AD-48CF-BD11-00CF008D00B3}">
            <xm:f>6</xm:f>
            <xm:f>7.99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E2:E36 E39:E85</xm:sqref>
        </x14:conditionalFormatting>
        <x14:conditionalFormatting xmlns:xm="http://schemas.microsoft.com/office/excel/2006/main">
          <x14:cfRule type="cellIs" priority="7" operator="between" id="{00D000AC-000C-4EEB-9203-003E00100004}">
            <xm:f>"9.01"</xm:f>
            <xm:f>9.99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E2:E36 E39:E85</xm:sqref>
        </x14:conditionalFormatting>
        <x14:conditionalFormatting xmlns:xm="http://schemas.microsoft.com/office/excel/2006/main">
          <x14:cfRule type="cellIs" priority="6" operator="equal" id="{00CB00E9-00FC-433B-BB7E-0063001D00CB}">
            <xm:f>10</xm:f>
            <x14:dxf>
              <fill>
                <patternFill patternType="solid">
                  <fgColor rgb="FF00B0F0"/>
                  <bgColor rgb="FF00B0F0"/>
                </patternFill>
              </fill>
            </x14:dxf>
          </x14:cfRule>
          <xm:sqref>E2:E36 E39:E85</xm:sqref>
        </x14:conditionalFormatting>
        <x14:conditionalFormatting xmlns:xm="http://schemas.microsoft.com/office/excel/2006/main">
          <x14:cfRule type="cellIs" priority="4" operator="between" id="{001C0091-000A-4E69-A101-00750051001F}">
            <xm:f>8</xm:f>
            <xm:f>9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ellIs" priority="4" operator="between" id="{001100DB-00B1-4C0D-8C4D-000700600097}">
            <xm:f>8</xm:f>
            <xm:f>9</xm:f>
            <x14:dxf>
              <fill>
                <patternFill patternType="solid">
                  <fgColor rgb="FF92D050"/>
                  <bgColor rgb="FF92D050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ellIs" priority="3" operator="between" id="{00F0007C-00CB-4A25-AE77-001F001900C1}">
            <xm:f>6</xm:f>
            <xm:f>7.99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ellIs" priority="3" operator="between" id="{00FB00EF-001F-4DDC-B6A9-003500E000E8}">
            <xm:f>6</xm:f>
            <xm:f>7.99</xm:f>
            <x14:dxf>
              <fill>
                <patternFill patternType="solid">
                  <fgColor indexed="5"/>
                  <bgColor indexed="5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ellIs" priority="2" operator="between" id="{000500F5-0023-466E-8FCD-009200640070}">
            <xm:f>"9.01"</xm:f>
            <xm:f>9.99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ellIs" priority="2" operator="between" id="{006E00A1-0047-48AD-AC22-006C00FC0083}">
            <xm:f>"9.01"</xm:f>
            <xm:f>9.99</xm:f>
            <x14:dxf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E38</xm:sqref>
        </x14:conditionalFormatting>
        <x14:conditionalFormatting xmlns:xm="http://schemas.microsoft.com/office/excel/2006/main">
          <x14:cfRule type="cellIs" priority="1" operator="equal" id="{00730075-0097-4E8B-8A93-001B00C00060}">
            <xm:f>10</xm:f>
            <x14:dxf>
              <fill>
                <patternFill patternType="solid">
                  <fgColor rgb="FF00B0F0"/>
                  <bgColor rgb="FF00B0F0"/>
                </patternFill>
              </fill>
            </x14:dxf>
          </x14:cfRule>
          <xm:sqref>E37</xm:sqref>
        </x14:conditionalFormatting>
        <x14:conditionalFormatting xmlns:xm="http://schemas.microsoft.com/office/excel/2006/main">
          <x14:cfRule type="cellIs" priority="1" operator="equal" id="{003A004F-0087-48CA-9258-009700AB0077}">
            <xm:f>10</xm:f>
            <x14:dxf>
              <fill>
                <patternFill patternType="solid">
                  <fgColor rgb="FF00B0F0"/>
                  <bgColor rgb="FF00B0F0"/>
                </patternFill>
              </fill>
            </x14:dxf>
          </x14:cfRule>
          <xm:sqref>E38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DocSecurity>0</DocSecurity>
  <HyperlinksChanged>false</HyperlinksChanged>
  <LinksUpToDate>false</LinksUpToDate>
  <ScaleCrop>false</ScaleCrop>
  <SharedDoc>false</SharedDoc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</dc:creator>
  <dc:description/>
  <dc:language>en-US</dc:language>
  <cp:revision>7</cp:revision>
  <dcterms:created xsi:type="dcterms:W3CDTF">2021-02-17T14:03:36Z</dcterms:created>
  <dcterms:modified xsi:type="dcterms:W3CDTF">2022-09-24T22:22:17Z</dcterms:modified>
</cp:coreProperties>
</file>