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6380" windowHeight="8196" tabRatio="500" firstSheet="0" activeTab="0" autoFilterDateGrouping="1"/>
  </bookViews>
  <sheets>
    <sheet xmlns:r="http://schemas.openxmlformats.org/officeDocument/2006/relationships" name="01.10" sheetId="1" state="visible" r:id="rId1"/>
    <sheet xmlns:r="http://schemas.openxmlformats.org/officeDocument/2006/relationships" name="02.10" sheetId="2" state="visible" r:id="rId2"/>
    <sheet xmlns:r="http://schemas.openxmlformats.org/officeDocument/2006/relationships" name="03.10" sheetId="3" state="visible" r:id="rId3"/>
    <sheet xmlns:r="http://schemas.openxmlformats.org/officeDocument/2006/relationships" name="04.10" sheetId="4" state="visible" r:id="rId4"/>
    <sheet xmlns:r="http://schemas.openxmlformats.org/officeDocument/2006/relationships" name="10.10" sheetId="5" state="visible" r:id="rId5"/>
    <sheet xmlns:r="http://schemas.openxmlformats.org/officeDocument/2006/relationships" name="15.10" sheetId="6" state="visible" r:id="rId6"/>
    <sheet xmlns:r="http://schemas.openxmlformats.org/officeDocument/2006/relationships" name="16.10" sheetId="7" state="visible" r:id="rId7"/>
    <sheet xmlns:r="http://schemas.openxmlformats.org/officeDocument/2006/relationships" name="17.10" sheetId="8" state="visible" r:id="rId8"/>
    <sheet xmlns:r="http://schemas.openxmlformats.org/officeDocument/2006/relationships" name="Planilha10" sheetId="9" state="visible" r:id="rId9"/>
    <sheet xmlns:r="http://schemas.openxmlformats.org/officeDocument/2006/relationships" name="Planilha11" sheetId="10" state="visible" r:id="rId10"/>
    <sheet xmlns:r="http://schemas.openxmlformats.org/officeDocument/2006/relationships" name="Planilha12" sheetId="11" state="visible" r:id="rId11"/>
    <sheet xmlns:r="http://schemas.openxmlformats.org/officeDocument/2006/relationships" name="Planilha13" sheetId="12" state="visible" r:id="rId12"/>
    <sheet xmlns:r="http://schemas.openxmlformats.org/officeDocument/2006/relationships" name="Contas Fechamento" sheetId="13" state="visible" r:id="rId13"/>
    <sheet xmlns:r="http://schemas.openxmlformats.org/officeDocument/2006/relationships" name="Planilha15" sheetId="14" state="visible" r:id="rId14"/>
    <sheet xmlns:r="http://schemas.openxmlformats.org/officeDocument/2006/relationships" name="sheet nova" sheetId="15" state="visible" r:id="rId15"/>
    <sheet xmlns:r="http://schemas.openxmlformats.org/officeDocument/2006/relationships" name="nuevo" sheetId="16" state="visible" r:id="rId16"/>
  </sheets>
  <definedNames/>
  <calcPr calcId="162913" calcMode="manual" fullCalcOnLoad="1" iterateDelta="0.0001"/>
</workbook>
</file>

<file path=xl/styles.xml><?xml version="1.0" encoding="utf-8"?>
<styleSheet xmlns="http://schemas.openxmlformats.org/spreadsheetml/2006/main">
  <numFmts count="4">
    <numFmt numFmtId="164" formatCode="_-&quot;R$ &quot;* #,##0.00_-;&quot;-R$ &quot;* #,##0.00_-;_-&quot;R$ &quot;* \-??_-;_-@_-"/>
    <numFmt numFmtId="165" formatCode="&quot;R$&quot;#,##0.00"/>
    <numFmt numFmtId="166" formatCode="&quot;R$ &quot;#,##0.00"/>
    <numFmt numFmtId="167" formatCode="yyyy\-mm\-dd"/>
  </numFmts>
  <fonts count="21">
    <font>
      <name val="Calibri"/>
      <charset val="1"/>
      <family val="2"/>
      <color theme="1"/>
      <sz val="11"/>
    </font>
    <font>
      <name val="Arial"/>
      <charset val="1"/>
      <b val="1"/>
      <color rgb="FF000000"/>
      <sz val="11"/>
    </font>
    <font>
      <name val="Arial"/>
      <charset val="1"/>
      <color rgb="FF000000"/>
      <sz val="11"/>
    </font>
    <font>
      <name val="Calibri"/>
      <charset val="1"/>
      <family val="2"/>
      <b val="1"/>
      <color theme="1"/>
      <sz val="10"/>
    </font>
    <font>
      <name val="Calibri"/>
      <charset val="1"/>
      <family val="2"/>
      <b val="1"/>
      <color theme="1"/>
      <sz val="11"/>
    </font>
    <font>
      <name val="Calibri"/>
      <charset val="1"/>
      <family val="2"/>
      <b val="1"/>
      <color rgb="FFFF0000"/>
      <sz val="10"/>
    </font>
    <font>
      <name val="Calibri"/>
      <charset val="1"/>
      <family val="2"/>
      <b val="1"/>
      <sz val="11"/>
    </font>
    <font>
      <name val="Calibri"/>
      <charset val="1"/>
      <family val="2"/>
      <b val="1"/>
      <color rgb="FFFF0000"/>
      <sz val="11"/>
    </font>
    <font>
      <name val="Calibri"/>
      <charset val="1"/>
      <family val="2"/>
      <b val="1"/>
      <color theme="9" tint="-0.499984740745262"/>
      <sz val="11"/>
    </font>
    <font>
      <name val="Calibri"/>
      <charset val="1"/>
      <family val="2"/>
      <b val="1"/>
      <color theme="9" tint="-0.499984740745262"/>
      <sz val="10"/>
    </font>
    <font>
      <name val="Source Sans Pro"/>
      <charset val="1"/>
      <family val="2"/>
      <color rgb="FF333333"/>
      <sz val="11"/>
    </font>
    <font>
      <name val="Times New Roman"/>
      <charset val="1"/>
      <family val="1"/>
      <b val="1"/>
      <color theme="1"/>
      <sz val="10"/>
    </font>
    <font>
      <name val="Times New Roman"/>
      <charset val="1"/>
      <family val="1"/>
      <color theme="1"/>
      <sz val="10"/>
    </font>
    <font>
      <name val="Source Sans Pro"/>
      <charset val="1"/>
      <family val="2"/>
      <b val="1"/>
      <color rgb="FF333333"/>
      <sz val="11"/>
    </font>
    <font>
      <name val="Cambria"/>
      <charset val="1"/>
      <b val="1"/>
      <sz val="11"/>
    </font>
    <font>
      <name val="Cambria"/>
      <charset val="1"/>
      <sz val="11"/>
    </font>
    <font>
      <name val="Arial"/>
      <color rgb="FF000000"/>
      <sz val="11"/>
    </font>
    <font>
      <name val="Arial"/>
      <b val="1"/>
      <color rgb="FF000000"/>
      <sz val="11"/>
    </font>
    <font>
      <name val="Calibri"/>
      <charset val="1"/>
      <family val="2"/>
      <color theme="1"/>
      <sz val="11"/>
    </font>
    <font>
      <name val="Arial"/>
      <color rgb="00000000"/>
      <sz val="11"/>
    </font>
    <font>
      <name val="Arial"/>
      <b val="1"/>
      <color rgb="00000000"/>
      <sz val="11"/>
    </font>
  </fonts>
  <fills count="3">
    <fill>
      <patternFill/>
    </fill>
    <fill>
      <patternFill patternType="gray125"/>
    </fill>
    <fill>
      <patternFill patternType="solid">
        <fgColor theme="0"/>
        <bgColor rgb="FFFFFFCC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2">
    <xf numFmtId="0" fontId="18" fillId="0" borderId="0"/>
    <xf numFmtId="164" fontId="18" fillId="0" borderId="0"/>
  </cellStyleXfs>
  <cellXfs count="123">
    <xf numFmtId="0" fontId="0" fillId="0" borderId="0" pivotButton="0" quotePrefix="0" xfId="0"/>
    <xf numFmtId="164" fontId="4" fillId="0" borderId="0" pivotButton="0" quotePrefix="0" xfId="0"/>
    <xf numFmtId="164" fontId="6" fillId="0" borderId="1" applyAlignment="1" pivotButton="0" quotePrefix="0" xfId="0">
      <alignment horizontal="center" vertical="center"/>
    </xf>
    <xf numFmtId="164" fontId="4" fillId="0" borderId="1" pivotButton="0" quotePrefix="0" xfId="0"/>
    <xf numFmtId="164" fontId="0" fillId="0" borderId="0" pivotButton="0" quotePrefix="0" xfId="0"/>
    <xf numFmtId="164" fontId="3" fillId="0" borderId="1" pivotButton="0" quotePrefix="0" xfId="0"/>
    <xf numFmtId="164" fontId="6" fillId="0" borderId="1" applyAlignment="1" pivotButton="0" quotePrefix="0" xfId="0">
      <alignment vertical="center"/>
    </xf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165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4" fillId="0" borderId="2" applyAlignment="1" pivotButton="0" quotePrefix="0" xfId="0">
      <alignment horizontal="center" vertical="center"/>
    </xf>
    <xf numFmtId="166" fontId="3" fillId="0" borderId="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/>
    </xf>
    <xf numFmtId="166" fontId="4" fillId="0" borderId="2" pivotButton="0" quotePrefix="0" xfId="0"/>
    <xf numFmtId="0" fontId="4" fillId="0" borderId="1" applyAlignment="1" pivotButton="0" quotePrefix="0" xfId="0">
      <alignment horizontal="center" vertical="center"/>
    </xf>
    <xf numFmtId="166" fontId="5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166" fontId="6" fillId="0" borderId="1" applyAlignment="1" pivotButton="0" quotePrefix="0" xfId="0">
      <alignment horizontal="center" vertical="center"/>
    </xf>
    <xf numFmtId="166" fontId="4" fillId="0" borderId="1" pivotButton="0" quotePrefix="0" xfId="0"/>
    <xf numFmtId="166" fontId="7" fillId="0" borderId="1" pivotButton="0" quotePrefix="0" xfId="0"/>
    <xf numFmtId="166" fontId="6" fillId="2" borderId="1" pivotButton="0" quotePrefix="0" xfId="0"/>
    <xf numFmtId="166" fontId="8" fillId="2" borderId="1" pivotButton="0" quotePrefix="0" xfId="0"/>
    <xf numFmtId="166" fontId="8" fillId="0" borderId="1" pivotButton="0" quotePrefix="0" xfId="0"/>
    <xf numFmtId="166" fontId="3" fillId="0" borderId="1" applyAlignment="1" pivotButton="0" quotePrefix="0" xfId="0">
      <alignment horizontal="center" vertical="center"/>
    </xf>
    <xf numFmtId="0" fontId="10" fillId="0" borderId="0" pivotButton="0" quotePrefix="0" xfId="0"/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vertical="center"/>
    </xf>
    <xf numFmtId="0" fontId="3" fillId="0" borderId="1" pivotButton="0" quotePrefix="0" xfId="0"/>
    <xf numFmtId="0" fontId="3" fillId="0" borderId="4" applyAlignment="1" pivotButton="0" quotePrefix="0" xfId="0">
      <alignment horizontal="left"/>
    </xf>
    <xf numFmtId="0" fontId="3" fillId="0" borderId="0" pivotButton="0" quotePrefix="0" xfId="0"/>
    <xf numFmtId="0" fontId="3" fillId="0" borderId="2" pivotButton="0" quotePrefix="0" xfId="0"/>
    <xf numFmtId="0" fontId="3" fillId="0" borderId="1" applyAlignment="1" pivotButton="0" quotePrefix="0" xfId="0">
      <alignment horizontal="left"/>
    </xf>
    <xf numFmtId="0" fontId="3" fillId="0" borderId="5" pivotButton="0" quotePrefix="0" xfId="0"/>
    <xf numFmtId="0" fontId="4" fillId="0" borderId="1" pivotButton="0" quotePrefix="0" xfId="0"/>
    <xf numFmtId="0" fontId="0" fillId="0" borderId="1" applyAlignment="1" pivotButton="0" quotePrefix="0" xfId="0">
      <alignment horizontal="left"/>
    </xf>
    <xf numFmtId="0" fontId="0" fillId="0" borderId="1" pivotButton="0" quotePrefix="0" xfId="0"/>
    <xf numFmtId="0" fontId="4" fillId="0" borderId="2" pivotButton="0" quotePrefix="0" xfId="0"/>
    <xf numFmtId="0" fontId="0" fillId="0" borderId="4" pivotButton="0" quotePrefix="0" xfId="0"/>
    <xf numFmtId="166" fontId="6" fillId="0" borderId="1" applyAlignment="1" pivotButton="0" quotePrefix="0" xfId="0">
      <alignment vertical="center"/>
    </xf>
    <xf numFmtId="0" fontId="4" fillId="0" borderId="1" applyAlignment="1" pivotButton="0" quotePrefix="0" xfId="0">
      <alignment vertical="center"/>
    </xf>
    <xf numFmtId="166" fontId="5" fillId="0" borderId="1" applyAlignment="1" pivotButton="0" quotePrefix="0" xfId="0">
      <alignment vertical="center"/>
    </xf>
    <xf numFmtId="0" fontId="8" fillId="2" borderId="1" pivotButton="0" quotePrefix="0" xfId="0"/>
    <xf numFmtId="0" fontId="9" fillId="0" borderId="1" applyAlignment="1" pivotButton="0" quotePrefix="0" xfId="0">
      <alignment vertical="center"/>
    </xf>
    <xf numFmtId="0" fontId="11" fillId="0" borderId="1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left" vertical="center"/>
    </xf>
    <xf numFmtId="0" fontId="12" fillId="0" borderId="1" applyAlignment="1" pivotButton="0" quotePrefix="0" xfId="0">
      <alignment horizontal="left" vertical="center"/>
    </xf>
    <xf numFmtId="0" fontId="12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/>
    </xf>
    <xf numFmtId="0" fontId="13" fillId="0" borderId="1" pivotButton="0" quotePrefix="0" xfId="0"/>
    <xf numFmtId="0" fontId="14" fillId="0" borderId="1" applyAlignment="1" pivotButton="0" quotePrefix="0" xfId="0">
      <alignment horizontal="center" vertical="center"/>
    </xf>
    <xf numFmtId="0" fontId="15" fillId="0" borderId="1" pivotButton="0" quotePrefix="0" xfId="0"/>
    <xf numFmtId="0" fontId="15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165" fontId="1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165" fontId="0" fillId="0" borderId="0" applyAlignment="1" pivotButton="0" quotePrefix="0" xfId="0">
      <alignment vertical="center" wrapText="1"/>
    </xf>
    <xf numFmtId="165" fontId="0" fillId="0" borderId="0" pivotButton="0" quotePrefix="0" xfId="0"/>
    <xf numFmtId="0" fontId="17" fillId="0" borderId="7" applyAlignment="1" pivotButton="0" quotePrefix="0" xfId="0">
      <alignment horizontal="center" vertical="center"/>
    </xf>
    <xf numFmtId="0" fontId="16" fillId="0" borderId="7" applyAlignment="1" pivotButton="0" quotePrefix="0" xfId="0">
      <alignment horizontal="center" vertical="center"/>
    </xf>
    <xf numFmtId="0" fontId="16" fillId="0" borderId="7" applyAlignment="1" pivotButton="0" quotePrefix="0" xfId="0">
      <alignment horizontal="left" vertical="center"/>
    </xf>
    <xf numFmtId="165" fontId="16" fillId="0" borderId="7" applyAlignment="1" pivotButton="0" quotePrefix="0" xfId="0">
      <alignment horizontal="center" vertical="center"/>
    </xf>
    <xf numFmtId="165" fontId="16" fillId="2" borderId="7" applyAlignment="1" pivotButton="0" quotePrefix="0" xfId="0">
      <alignment horizontal="center" vertical="center"/>
    </xf>
    <xf numFmtId="0" fontId="16" fillId="2" borderId="7" applyAlignment="1" pivotButton="0" quotePrefix="0" xfId="0">
      <alignment horizontal="center" vertical="center"/>
    </xf>
    <xf numFmtId="164" fontId="16" fillId="0" borderId="7" applyAlignment="1" pivotButton="0" quotePrefix="0" xfId="0">
      <alignment horizontal="center" vertical="center"/>
    </xf>
    <xf numFmtId="166" fontId="16" fillId="0" borderId="7" applyAlignment="1" pivotButton="0" quotePrefix="0" xfId="0">
      <alignment horizontal="center" vertical="center"/>
    </xf>
    <xf numFmtId="0" fontId="17" fillId="0" borderId="7" applyAlignment="1" pivotButton="0" quotePrefix="0" xfId="0">
      <alignment horizontal="center" vertical="center"/>
    </xf>
    <xf numFmtId="0" fontId="17" fillId="0" borderId="6" applyAlignment="1" pivotButton="0" quotePrefix="0" xfId="0">
      <alignment horizontal="center" vertical="center"/>
    </xf>
    <xf numFmtId="0" fontId="17" fillId="0" borderId="4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/>
    </xf>
    <xf numFmtId="0" fontId="0" fillId="0" borderId="4" pivotButton="0" quotePrefix="0" xfId="0"/>
    <xf numFmtId="0" fontId="9" fillId="0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center" vertical="center"/>
    </xf>
    <xf numFmtId="0" fontId="0" fillId="0" borderId="6" pivotButton="0" quotePrefix="0" xfId="0"/>
    <xf numFmtId="0" fontId="8" fillId="2" borderId="1" applyAlignment="1" pivotButton="0" quotePrefix="0" xfId="0">
      <alignment horizontal="left"/>
    </xf>
    <xf numFmtId="0" fontId="9" fillId="0" borderId="1" applyAlignment="1" pivotButton="0" quotePrefix="0" xfId="0">
      <alignment horizontal="left" vertical="center"/>
    </xf>
    <xf numFmtId="0" fontId="1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165" fontId="16" fillId="0" borderId="7" applyAlignment="1" pivotButton="0" quotePrefix="0" xfId="0">
      <alignment horizontal="center" vertical="center"/>
    </xf>
    <xf numFmtId="165" fontId="16" fillId="2" borderId="7" applyAlignment="1" pivotButton="0" quotePrefix="0" xfId="0">
      <alignment horizontal="center" vertical="center"/>
    </xf>
    <xf numFmtId="164" fontId="16" fillId="0" borderId="7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164" fontId="4" fillId="0" borderId="0" pivotButton="0" quotePrefix="0" xfId="0"/>
    <xf numFmtId="0" fontId="4" fillId="0" borderId="7" applyAlignment="1" pivotButton="0" quotePrefix="0" xfId="0">
      <alignment horizontal="center"/>
    </xf>
    <xf numFmtId="164" fontId="6" fillId="0" borderId="1" applyAlignment="1" pivotButton="0" quotePrefix="0" xfId="0">
      <alignment horizontal="center" vertical="center"/>
    </xf>
    <xf numFmtId="0" fontId="4" fillId="0" borderId="7" applyAlignment="1" pivotButton="0" quotePrefix="0" xfId="0">
      <alignment horizontal="right"/>
    </xf>
    <xf numFmtId="164" fontId="4" fillId="0" borderId="1" pivotButton="0" quotePrefix="0" xfId="0"/>
    <xf numFmtId="164" fontId="0" fillId="0" borderId="0" pivotButton="0" quotePrefix="0" xfId="0"/>
    <xf numFmtId="0" fontId="8" fillId="2" borderId="7" applyAlignment="1" pivotButton="0" quotePrefix="0" xfId="0">
      <alignment horizontal="left"/>
    </xf>
    <xf numFmtId="0" fontId="9" fillId="0" borderId="7" applyAlignment="1" pivotButton="0" quotePrefix="0" xfId="0">
      <alignment horizontal="left" vertical="center" wrapText="1"/>
    </xf>
    <xf numFmtId="164" fontId="3" fillId="0" borderId="1" pivotButton="0" quotePrefix="0" xfId="0"/>
    <xf numFmtId="164" fontId="6" fillId="0" borderId="1" applyAlignment="1" pivotButton="0" quotePrefix="0" xfId="0">
      <alignment vertical="center"/>
    </xf>
    <xf numFmtId="0" fontId="9" fillId="0" borderId="7" applyAlignment="1" pivotButton="0" quotePrefix="0" xfId="0">
      <alignment horizontal="left" vertical="center"/>
    </xf>
    <xf numFmtId="0" fontId="14" fillId="0" borderId="7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165" fontId="1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5" fontId="0" fillId="0" borderId="0" applyAlignment="1" pivotButton="0" quotePrefix="0" xfId="0">
      <alignment vertical="center" wrapText="1"/>
    </xf>
    <xf numFmtId="165" fontId="2" fillId="0" borderId="1" applyAlignment="1" pivotButton="0" quotePrefix="0" xfId="0">
      <alignment horizontal="center" vertical="center"/>
    </xf>
    <xf numFmtId="165" fontId="0" fillId="0" borderId="0" pivotButton="0" quotePrefix="0" xfId="0"/>
    <xf numFmtId="0" fontId="20" fillId="0" borderId="10" applyAlignment="1" pivotButton="0" quotePrefix="0" xfId="0">
      <alignment horizontal="center" vertical="center"/>
    </xf>
    <xf numFmtId="0" fontId="20" fillId="0" borderId="13" applyAlignment="1" pivotButton="0" quotePrefix="0" xfId="0">
      <alignment horizontal="center" vertical="center"/>
    </xf>
    <xf numFmtId="0" fontId="20" fillId="0" borderId="14" applyAlignment="1" pivotButton="0" quotePrefix="0" xfId="0">
      <alignment horizontal="center" vertical="center"/>
    </xf>
    <xf numFmtId="0" fontId="19" fillId="0" borderId="10" applyAlignment="1" pivotButton="0" quotePrefix="0" xfId="0">
      <alignment horizontal="center" vertical="center"/>
    </xf>
    <xf numFmtId="0" fontId="19" fillId="0" borderId="10" applyAlignment="1" pivotButton="0" quotePrefix="0" xfId="0">
      <alignment horizontal="left" vertical="center"/>
    </xf>
    <xf numFmtId="165" fontId="19" fillId="0" borderId="10" applyAlignment="1" pivotButton="0" quotePrefix="0" xfId="0">
      <alignment horizontal="center" vertical="center"/>
    </xf>
    <xf numFmtId="165" fontId="19" fillId="2" borderId="10" applyAlignment="1" pivotButton="0" quotePrefix="0" xfId="0">
      <alignment horizontal="center" vertical="center"/>
    </xf>
    <xf numFmtId="0" fontId="19" fillId="2" borderId="10" applyAlignment="1" pivotButton="0" quotePrefix="0" xfId="0">
      <alignment horizontal="center" vertical="center"/>
    </xf>
    <xf numFmtId="164" fontId="19" fillId="0" borderId="10" applyAlignment="1" pivotButton="0" quotePrefix="0" xfId="0">
      <alignment horizontal="center" vertical="center"/>
    </xf>
    <xf numFmtId="166" fontId="19" fillId="0" borderId="10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</cellXfs>
  <cellStyles count="2">
    <cellStyle name="Normal" xfId="0" builtinId="0"/>
    <cellStyle name="Moeda 2" xfId="1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85623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tabSelected="1" topLeftCell="C7" zoomScaleNormal="100" workbookViewId="0">
      <selection activeCell="L26" sqref="L26"/>
    </sheetView>
  </sheetViews>
  <sheetFormatPr baseColWidth="8" defaultColWidth="8.5546875" defaultRowHeight="14.4"/>
  <cols>
    <col width="8" customWidth="1" style="8" min="1" max="1"/>
    <col width="40" customWidth="1" style="8" min="2" max="2"/>
    <col width="12" customWidth="1" style="8" min="3" max="3"/>
    <col width="12" customWidth="1" style="8" min="4" max="5"/>
    <col width="12" customWidth="1" style="8" min="5" max="5"/>
    <col width="15" customWidth="1" style="8" min="6" max="6"/>
    <col width="8" customWidth="1" style="8" min="7" max="7"/>
    <col width="40" customWidth="1" style="8" min="8" max="8"/>
    <col width="12" customWidth="1" style="8" min="9" max="9"/>
    <col width="12" customWidth="1" style="8" min="10" max="11"/>
    <col width="12" customWidth="1" style="8" min="11" max="11"/>
    <col width="15" customWidth="1" style="8" min="12" max="12"/>
  </cols>
  <sheetData>
    <row r="1" ht="15" customHeight="1" s="8">
      <c r="A1" s="111" t="inlineStr">
        <is>
          <t>(Usuário) Atendimento Médico 25/11/2024</t>
        </is>
      </c>
      <c r="B1" s="121" t="n"/>
      <c r="C1" s="121" t="n"/>
      <c r="D1" s="121" t="n"/>
      <c r="E1" s="121" t="n"/>
      <c r="F1" s="122" t="n"/>
      <c r="G1" s="111" t="inlineStr">
        <is>
          <t>(Usuário) Atendimento Psicológico 25/11/2024</t>
        </is>
      </c>
      <c r="H1" s="121" t="n"/>
      <c r="I1" s="121" t="n"/>
      <c r="J1" s="121" t="n"/>
      <c r="K1" s="121" t="n"/>
      <c r="L1" s="122" t="n"/>
    </row>
    <row r="2" ht="15" customHeight="1" s="8">
      <c r="A2" s="111" t="inlineStr">
        <is>
          <t>Ordem</t>
        </is>
      </c>
      <c r="B2" s="111" t="inlineStr">
        <is>
          <t>Nome</t>
        </is>
      </c>
      <c r="C2" s="111" t="inlineStr">
        <is>
          <t>Renach</t>
        </is>
      </c>
      <c r="D2" s="111" t="inlineStr">
        <is>
          <t>Reexames</t>
        </is>
      </c>
      <c r="E2" s="111" t="inlineStr">
        <is>
          <t>Valor</t>
        </is>
      </c>
      <c r="F2" s="111" t="inlineStr">
        <is>
          <t>Pagamento</t>
        </is>
      </c>
      <c r="G2" s="111" t="inlineStr">
        <is>
          <t>Ordem</t>
        </is>
      </c>
      <c r="H2" s="111" t="inlineStr">
        <is>
          <t>Nome</t>
        </is>
      </c>
      <c r="I2" s="111" t="inlineStr">
        <is>
          <t>Renach</t>
        </is>
      </c>
      <c r="J2" s="111" t="inlineStr">
        <is>
          <t>Reexames</t>
        </is>
      </c>
      <c r="K2" s="111" t="inlineStr">
        <is>
          <t>Valor</t>
        </is>
      </c>
      <c r="L2" s="111" t="inlineStr">
        <is>
          <t>Pagamento</t>
        </is>
      </c>
    </row>
    <row r="3" ht="15" customHeight="1" s="8">
      <c r="A3" s="114" t="n">
        <v>1</v>
      </c>
      <c r="B3" s="115" t="inlineStr">
        <is>
          <t>TAMILE SANTANA RIOS</t>
        </is>
      </c>
      <c r="C3" s="114" t="inlineStr">
        <is>
          <t>513700004</t>
        </is>
      </c>
      <c r="D3" s="114" t="inlineStr"/>
      <c r="E3" s="116" t="n">
        <v>148.65</v>
      </c>
      <c r="F3" s="114" t="inlineStr">
        <is>
          <t>C</t>
        </is>
      </c>
      <c r="G3" s="114" t="n">
        <v>1</v>
      </c>
      <c r="H3" s="115" t="inlineStr">
        <is>
          <t>TAMILE SANTANA RIOS</t>
        </is>
      </c>
      <c r="I3" s="114" t="inlineStr">
        <is>
          <t>513700004</t>
        </is>
      </c>
      <c r="J3" s="114" t="inlineStr"/>
      <c r="K3" s="116" t="n">
        <v>192.61</v>
      </c>
      <c r="L3" s="114" t="inlineStr">
        <is>
          <t>C</t>
        </is>
      </c>
    </row>
    <row r="4" ht="15" customHeight="1" s="8">
      <c r="A4" s="114" t="n">
        <v>2</v>
      </c>
      <c r="B4" s="115" t="inlineStr">
        <is>
          <t>MARIA ANGELA REIS COSTA</t>
        </is>
      </c>
      <c r="C4" s="114" t="inlineStr">
        <is>
          <t>513776719</t>
        </is>
      </c>
      <c r="D4" s="114" t="inlineStr"/>
      <c r="E4" s="116" t="n">
        <v>148.65</v>
      </c>
      <c r="F4" s="114" t="inlineStr">
        <is>
          <t>D</t>
        </is>
      </c>
      <c r="G4" s="114" t="n">
        <v>2</v>
      </c>
      <c r="H4" s="115" t="inlineStr">
        <is>
          <t>CAMILA SILVA FRANCA</t>
        </is>
      </c>
      <c r="I4" s="114" t="inlineStr">
        <is>
          <t>513758449</t>
        </is>
      </c>
      <c r="J4" s="114" t="inlineStr"/>
      <c r="K4" s="116" t="n">
        <v>192.61</v>
      </c>
      <c r="L4" s="114" t="inlineStr">
        <is>
          <t>E:300/P:41,26</t>
        </is>
      </c>
    </row>
    <row r="5" ht="15" customHeight="1" s="8">
      <c r="A5" s="114" t="n">
        <v>3</v>
      </c>
      <c r="B5" s="115" t="inlineStr">
        <is>
          <t>CAMILA SILVA FRANCA</t>
        </is>
      </c>
      <c r="C5" s="114" t="inlineStr">
        <is>
          <t>513758449</t>
        </is>
      </c>
      <c r="D5" s="114" t="inlineStr"/>
      <c r="E5" s="116" t="n">
        <v>148.65</v>
      </c>
      <c r="F5" s="114" t="inlineStr">
        <is>
          <t>E:300/P:41,26</t>
        </is>
      </c>
      <c r="G5" s="114" t="n">
        <v>3</v>
      </c>
      <c r="H5" s="115" t="inlineStr">
        <is>
          <t>GERSON ARAUJO SANTOS</t>
        </is>
      </c>
      <c r="I5" s="114" t="inlineStr">
        <is>
          <t>513749220</t>
        </is>
      </c>
      <c r="J5" s="114" t="inlineStr"/>
      <c r="K5" s="116" t="n">
        <v>192.61</v>
      </c>
      <c r="L5" s="114" t="inlineStr">
        <is>
          <t>C</t>
        </is>
      </c>
    </row>
    <row r="6" ht="15" customHeight="1" s="8">
      <c r="A6" s="114" t="n">
        <v>4</v>
      </c>
      <c r="B6" s="115" t="inlineStr">
        <is>
          <t>GERSON ARAUJO SANTOS</t>
        </is>
      </c>
      <c r="C6" s="114" t="inlineStr">
        <is>
          <t>513749220</t>
        </is>
      </c>
      <c r="D6" s="114" t="inlineStr"/>
      <c r="E6" s="116" t="n">
        <v>148.65</v>
      </c>
      <c r="F6" s="114" t="inlineStr">
        <is>
          <t>C</t>
        </is>
      </c>
      <c r="G6" s="114" t="n">
        <v>4</v>
      </c>
      <c r="H6" s="115" t="inlineStr">
        <is>
          <t>GILMAR JOSE SANTOS DA SILVA</t>
        </is>
      </c>
      <c r="I6" s="114" t="inlineStr">
        <is>
          <t>513754823</t>
        </is>
      </c>
      <c r="J6" s="114" t="inlineStr"/>
      <c r="K6" s="116" t="n">
        <v>192.61</v>
      </c>
      <c r="L6" s="114" t="inlineStr">
        <is>
          <t>D</t>
        </is>
      </c>
    </row>
    <row r="7" ht="15" customHeight="1" s="8">
      <c r="A7" s="114" t="n">
        <v>5</v>
      </c>
      <c r="B7" s="115" t="inlineStr">
        <is>
          <t>FLAVIA ANDREA DE CASTRO ROCHA</t>
        </is>
      </c>
      <c r="C7" s="114" t="inlineStr">
        <is>
          <t>513756797</t>
        </is>
      </c>
      <c r="D7" s="114" t="inlineStr"/>
      <c r="E7" s="116" t="n">
        <v>148.65</v>
      </c>
      <c r="F7" s="114" t="inlineStr">
        <is>
          <t>C</t>
        </is>
      </c>
      <c r="G7" s="114" t="n">
        <v>5</v>
      </c>
      <c r="H7" s="115" t="inlineStr">
        <is>
          <t>LEANDRO NERY SANTOS BRITO</t>
        </is>
      </c>
      <c r="I7" s="114" t="inlineStr">
        <is>
          <t>513781493</t>
        </is>
      </c>
      <c r="J7" s="114" t="inlineStr"/>
      <c r="K7" s="116" t="n">
        <v>192.61</v>
      </c>
      <c r="L7" s="114" t="inlineStr">
        <is>
          <t>C</t>
        </is>
      </c>
    </row>
    <row r="8" ht="15" customHeight="1" s="8">
      <c r="A8" s="114" t="n">
        <v>6</v>
      </c>
      <c r="B8" s="115" t="inlineStr">
        <is>
          <t>MAILY BORGES NUNEZ</t>
        </is>
      </c>
      <c r="C8" s="114" t="inlineStr">
        <is>
          <t>513761848</t>
        </is>
      </c>
      <c r="D8" s="114" t="inlineStr"/>
      <c r="E8" s="116" t="n">
        <v>148.65</v>
      </c>
      <c r="F8" s="114" t="inlineStr">
        <is>
          <t>C</t>
        </is>
      </c>
      <c r="G8" s="114" t="n">
        <v>6</v>
      </c>
      <c r="H8" s="115" t="inlineStr">
        <is>
          <t>MARIA CLARA MORAIS DE CARVALHO</t>
        </is>
      </c>
      <c r="I8" s="114" t="inlineStr">
        <is>
          <t>513701260</t>
        </is>
      </c>
      <c r="J8" s="114" t="inlineStr"/>
      <c r="K8" s="116" t="n">
        <v>192.61</v>
      </c>
      <c r="L8" s="114" t="inlineStr">
        <is>
          <t>C</t>
        </is>
      </c>
    </row>
    <row r="9" ht="15" customHeight="1" s="8">
      <c r="A9" s="114" t="n">
        <v>7</v>
      </c>
      <c r="B9" s="115" t="inlineStr">
        <is>
          <t>MARIA LINDIVANIA CRUZ DIAS PASSOS</t>
        </is>
      </c>
      <c r="C9" s="114" t="inlineStr">
        <is>
          <t>513778649</t>
        </is>
      </c>
      <c r="D9" s="114" t="inlineStr"/>
      <c r="E9" s="116" t="n">
        <v>148.65</v>
      </c>
      <c r="F9" s="114" t="inlineStr">
        <is>
          <t>D</t>
        </is>
      </c>
      <c r="G9" s="114" t="n">
        <v>7</v>
      </c>
      <c r="H9" s="115" t="inlineStr">
        <is>
          <t>MARIA ZILMA UCHOA DE AZEVEDO</t>
        </is>
      </c>
      <c r="I9" s="114" t="inlineStr">
        <is>
          <t>513772028</t>
        </is>
      </c>
      <c r="J9" s="114" t="inlineStr"/>
      <c r="K9" s="116" t="n">
        <v>192.61</v>
      </c>
      <c r="L9" s="114" t="inlineStr">
        <is>
          <t>C</t>
        </is>
      </c>
    </row>
    <row r="10" ht="15" customHeight="1" s="8">
      <c r="A10" s="114" t="n">
        <v>8</v>
      </c>
      <c r="B10" s="115" t="inlineStr">
        <is>
          <t>DIEGO CAVALCANTI GONCALVES</t>
        </is>
      </c>
      <c r="C10" s="114" t="inlineStr">
        <is>
          <t>513720426</t>
        </is>
      </c>
      <c r="D10" s="114" t="inlineStr"/>
      <c r="E10" s="116" t="n">
        <v>148.65</v>
      </c>
      <c r="F10" s="114" t="inlineStr">
        <is>
          <t>C</t>
        </is>
      </c>
      <c r="G10" s="114" t="n">
        <v>8</v>
      </c>
      <c r="H10" s="115" t="inlineStr">
        <is>
          <t>CLEBER</t>
        </is>
      </c>
      <c r="I10" s="114" t="inlineStr">
        <is>
          <t>123</t>
        </is>
      </c>
      <c r="J10" s="114" t="inlineStr"/>
      <c r="K10" s="116" t="n">
        <v>192.61</v>
      </c>
      <c r="L10" s="114" t="inlineStr">
        <is>
          <t>E:341,26</t>
        </is>
      </c>
    </row>
    <row r="11" ht="15" customHeight="1" s="8">
      <c r="A11" s="114" t="n">
        <v>9</v>
      </c>
      <c r="B11" s="115" t="inlineStr">
        <is>
          <t>GILMAR JOSE SANTOS DA SILVA</t>
        </is>
      </c>
      <c r="C11" s="114" t="inlineStr">
        <is>
          <t>513754823</t>
        </is>
      </c>
      <c r="D11" s="114" t="inlineStr"/>
      <c r="E11" s="116" t="n">
        <v>148.65</v>
      </c>
      <c r="F11" s="114" t="inlineStr">
        <is>
          <t>D</t>
        </is>
      </c>
      <c r="G11" s="114" t="n">
        <v>9</v>
      </c>
      <c r="H11" s="115" t="inlineStr">
        <is>
          <t>A</t>
        </is>
      </c>
      <c r="I11" s="114" t="inlineStr">
        <is>
          <t>33</t>
        </is>
      </c>
      <c r="J11" s="114" t="inlineStr"/>
      <c r="K11" s="116" t="n">
        <v>192.61</v>
      </c>
      <c r="L11" s="114" t="inlineStr">
        <is>
          <t>D:192,61</t>
        </is>
      </c>
    </row>
    <row r="12" ht="15" customHeight="1" s="8">
      <c r="A12" s="114" t="n">
        <v>10</v>
      </c>
      <c r="B12" s="115" t="inlineStr">
        <is>
          <t>LEANDRO NERY SANTOS BRITO</t>
        </is>
      </c>
      <c r="C12" s="114" t="inlineStr">
        <is>
          <t>513781493</t>
        </is>
      </c>
      <c r="D12" s="114" t="inlineStr"/>
      <c r="E12" s="116" t="n">
        <v>148.65</v>
      </c>
      <c r="F12" s="114" t="inlineStr">
        <is>
          <t>C</t>
        </is>
      </c>
      <c r="G12" s="114" t="n">
        <v>10</v>
      </c>
      <c r="H12" s="115" t="inlineStr">
        <is>
          <t>Y</t>
        </is>
      </c>
      <c r="I12" s="114" t="inlineStr">
        <is>
          <t>444</t>
        </is>
      </c>
      <c r="J12" s="114" t="inlineStr"/>
      <c r="K12" s="116" t="n">
        <v>192.61</v>
      </c>
      <c r="L12" s="114" t="inlineStr">
        <is>
          <t>D:341,26</t>
        </is>
      </c>
    </row>
    <row r="13" ht="15" customHeight="1" s="8">
      <c r="A13" s="114" t="n">
        <v>11</v>
      </c>
      <c r="B13" s="115" t="inlineStr">
        <is>
          <t>JOAO CUSTODIO GONCALVES</t>
        </is>
      </c>
      <c r="C13" s="114" t="inlineStr">
        <is>
          <t>513766860</t>
        </is>
      </c>
      <c r="D13" s="114" t="inlineStr"/>
      <c r="E13" s="116" t="n">
        <v>148.65</v>
      </c>
      <c r="F13" s="114" t="inlineStr">
        <is>
          <t>E</t>
        </is>
      </c>
      <c r="G13" s="114" t="n">
        <v>11</v>
      </c>
      <c r="H13" s="115" t="inlineStr">
        <is>
          <t>A</t>
        </is>
      </c>
      <c r="I13" s="114" t="inlineStr">
        <is>
          <t>2</t>
        </is>
      </c>
      <c r="J13" s="114" t="inlineStr"/>
      <c r="K13" s="116" t="n">
        <v>192.61</v>
      </c>
      <c r="L13" s="114" t="inlineStr">
        <is>
          <t>C:341,26</t>
        </is>
      </c>
    </row>
    <row r="14" ht="15" customHeight="1" s="8">
      <c r="A14" s="114" t="n">
        <v>12</v>
      </c>
      <c r="B14" s="115" t="inlineStr">
        <is>
          <t>MARIA CLARA MORAIS DE CARVALHO</t>
        </is>
      </c>
      <c r="C14" s="114" t="inlineStr">
        <is>
          <t>513701260</t>
        </is>
      </c>
      <c r="D14" s="114" t="inlineStr"/>
      <c r="E14" s="116" t="n">
        <v>148.65</v>
      </c>
      <c r="F14" s="114" t="inlineStr">
        <is>
          <t>C</t>
        </is>
      </c>
      <c r="G14" s="114" t="n">
        <v>12</v>
      </c>
      <c r="H14" s="115" t="inlineStr">
        <is>
          <t>TTTTTT</t>
        </is>
      </c>
      <c r="I14" s="114" t="inlineStr">
        <is>
          <t>33</t>
        </is>
      </c>
      <c r="J14" s="114" t="inlineStr"/>
      <c r="K14" s="116" t="n">
        <v>192.61</v>
      </c>
      <c r="L14" s="114" t="inlineStr">
        <is>
          <t>C:341,26</t>
        </is>
      </c>
    </row>
    <row r="15" ht="15" customHeight="1" s="8">
      <c r="A15" s="114" t="n">
        <v>13</v>
      </c>
      <c r="B15" s="115" t="inlineStr">
        <is>
          <t>DANIEL BARBOSA DA SILVA</t>
        </is>
      </c>
      <c r="C15" s="114" t="inlineStr">
        <is>
          <t>513778201</t>
        </is>
      </c>
      <c r="D15" s="114" t="inlineStr"/>
      <c r="E15" s="116" t="n">
        <v>148.65</v>
      </c>
      <c r="F15" s="114" t="inlineStr">
        <is>
          <t>C</t>
        </is>
      </c>
      <c r="G15" s="114" t="n">
        <v>13</v>
      </c>
      <c r="H15" s="115" t="inlineStr">
        <is>
          <t>SSSSSS</t>
        </is>
      </c>
      <c r="I15" s="114" t="inlineStr">
        <is>
          <t>444</t>
        </is>
      </c>
      <c r="J15" s="114" t="inlineStr"/>
      <c r="K15" s="116" t="n">
        <v>192.61</v>
      </c>
      <c r="L15" s="114" t="inlineStr">
        <is>
          <t>C:192,61</t>
        </is>
      </c>
    </row>
    <row r="16" ht="15" customHeight="1" s="8">
      <c r="A16" s="114" t="n">
        <v>14</v>
      </c>
      <c r="B16" s="115" t="inlineStr">
        <is>
          <t>MARIA ZILMA UCHOA DE AZEVEDO</t>
        </is>
      </c>
      <c r="C16" s="114" t="inlineStr">
        <is>
          <t>513772028</t>
        </is>
      </c>
      <c r="D16" s="114" t="inlineStr"/>
      <c r="E16" s="116" t="n">
        <v>148.65</v>
      </c>
      <c r="F16" s="114" t="inlineStr">
        <is>
          <t>C</t>
        </is>
      </c>
      <c r="G16" s="114" t="n">
        <v>14</v>
      </c>
      <c r="H16" s="115" t="inlineStr">
        <is>
          <t>LUIS</t>
        </is>
      </c>
      <c r="I16" s="114" t="inlineStr">
        <is>
          <t>77</t>
        </is>
      </c>
      <c r="J16" s="114" t="inlineStr"/>
      <c r="K16" s="116" t="n">
        <v>192.61</v>
      </c>
      <c r="L16" s="114" t="inlineStr">
        <is>
          <t>E:341,26</t>
        </is>
      </c>
    </row>
    <row r="17" ht="15" customHeight="1" s="8">
      <c r="A17" s="114" t="n">
        <v>15</v>
      </c>
      <c r="B17" s="115" t="inlineStr">
        <is>
          <t>CARLOS ALBERTO KRUSCHEWSKY NETO</t>
        </is>
      </c>
      <c r="C17" s="114" t="inlineStr">
        <is>
          <t>513753257</t>
        </is>
      </c>
      <c r="D17" s="114" t="inlineStr"/>
      <c r="E17" s="116" t="n">
        <v>148.65</v>
      </c>
      <c r="F17" s="114" t="inlineStr">
        <is>
          <t>P</t>
        </is>
      </c>
      <c r="G17" s="114" t="n">
        <v>15</v>
      </c>
      <c r="H17" s="115" t="inlineStr">
        <is>
          <t>LUCIANO</t>
        </is>
      </c>
      <c r="I17" s="114" t="inlineStr">
        <is>
          <t>444</t>
        </is>
      </c>
      <c r="J17" s="114" t="inlineStr"/>
      <c r="K17" s="116" t="n">
        <v>192.61</v>
      </c>
      <c r="L17" s="114" t="inlineStr">
        <is>
          <t>D:341,26</t>
        </is>
      </c>
    </row>
    <row r="18" ht="15" customHeight="1" s="8">
      <c r="A18" s="114" t="n">
        <v>16</v>
      </c>
      <c r="B18" s="115" t="inlineStr">
        <is>
          <t>FLAVIO LEONARDO PATRONI TORO</t>
        </is>
      </c>
      <c r="C18" s="114" t="inlineStr">
        <is>
          <t>513697796</t>
        </is>
      </c>
      <c r="D18" s="114" t="inlineStr"/>
      <c r="E18" s="116" t="n">
        <v>148.65</v>
      </c>
      <c r="F18" s="114" t="inlineStr">
        <is>
          <t>C</t>
        </is>
      </c>
      <c r="G18" s="114" t="n">
        <v>16</v>
      </c>
      <c r="H18" s="115" t="inlineStr">
        <is>
          <t>LUIS</t>
        </is>
      </c>
      <c r="I18" s="114" t="inlineStr">
        <is>
          <t>77</t>
        </is>
      </c>
      <c r="J18" s="114" t="inlineStr"/>
      <c r="K18" s="116" t="n">
        <v>192.61</v>
      </c>
      <c r="L18" s="114" t="inlineStr">
        <is>
          <t>D:341,26</t>
        </is>
      </c>
    </row>
    <row r="19" ht="15" customHeight="1" s="8">
      <c r="A19" s="114" t="n">
        <v>17</v>
      </c>
      <c r="B19" s="115" t="inlineStr">
        <is>
          <t>EU</t>
        </is>
      </c>
      <c r="C19" s="114" t="inlineStr">
        <is>
          <t>87666</t>
        </is>
      </c>
      <c r="D19" s="114" t="inlineStr"/>
      <c r="E19" s="116" t="n">
        <v>148.65</v>
      </c>
      <c r="F19" s="114" t="inlineStr">
        <is>
          <t>D</t>
        </is>
      </c>
      <c r="G19" s="114" t="n">
        <v>17</v>
      </c>
      <c r="H19" s="115" t="inlineStr">
        <is>
          <t>ANDRE</t>
        </is>
      </c>
      <c r="I19" s="114" t="inlineStr">
        <is>
          <t>123</t>
        </is>
      </c>
      <c r="J19" s="114" t="inlineStr"/>
      <c r="K19" s="116" t="n">
        <v>192.61</v>
      </c>
      <c r="L19" s="114" t="inlineStr">
        <is>
          <t>D:192,61</t>
        </is>
      </c>
    </row>
    <row r="20" ht="15" customHeight="1" s="8">
      <c r="A20" s="114" t="n">
        <v>18</v>
      </c>
      <c r="B20" s="115" t="inlineStr">
        <is>
          <t>EU</t>
        </is>
      </c>
      <c r="C20" s="114" t="inlineStr">
        <is>
          <t>87786567</t>
        </is>
      </c>
      <c r="D20" s="114" t="inlineStr"/>
      <c r="E20" s="116" t="n">
        <v>148.65</v>
      </c>
      <c r="F20" s="114" t="inlineStr">
        <is>
          <t>D</t>
        </is>
      </c>
      <c r="G20" s="114" t="n">
        <v>18</v>
      </c>
      <c r="H20" s="115" t="inlineStr">
        <is>
          <t>LO</t>
        </is>
      </c>
      <c r="I20" s="114" t="inlineStr">
        <is>
          <t>25</t>
        </is>
      </c>
      <c r="J20" s="114" t="inlineStr"/>
      <c r="K20" s="116" t="n">
        <v>192.61</v>
      </c>
      <c r="L20" s="114" t="inlineStr">
        <is>
          <t>D:192,61</t>
        </is>
      </c>
    </row>
    <row r="21" ht="15" customHeight="1" s="8">
      <c r="A21" s="114" t="n">
        <v>19</v>
      </c>
      <c r="B21" s="115" t="inlineStr">
        <is>
          <t>TESTEAGR</t>
        </is>
      </c>
      <c r="C21" s="114" t="inlineStr">
        <is>
          <t>36463</t>
        </is>
      </c>
      <c r="D21" s="114" t="n"/>
      <c r="E21" s="116" t="n">
        <v>148.65</v>
      </c>
      <c r="F21" s="114" t="inlineStr">
        <is>
          <t>D:100|C:48</t>
        </is>
      </c>
      <c r="G21" s="114" t="n">
        <v>19</v>
      </c>
      <c r="H21" s="115" t="inlineStr">
        <is>
          <t>RT</t>
        </is>
      </c>
      <c r="I21" s="114" t="inlineStr">
        <is>
          <t>4</t>
        </is>
      </c>
      <c r="J21" s="114" t="inlineStr"/>
      <c r="K21" s="116" t="n">
        <v>192.61</v>
      </c>
      <c r="L21" s="114" t="inlineStr">
        <is>
          <t>C:341,26</t>
        </is>
      </c>
    </row>
    <row r="22" ht="15" customHeight="1" s="8">
      <c r="A22" s="114" t="n">
        <v>20</v>
      </c>
      <c r="B22" s="115" t="inlineStr">
        <is>
          <t>AGRS</t>
        </is>
      </c>
      <c r="C22" s="114" t="inlineStr">
        <is>
          <t>421</t>
        </is>
      </c>
      <c r="D22" s="114" t="n"/>
      <c r="E22" s="116" t="n">
        <v>148.65</v>
      </c>
      <c r="F22" s="114" t="inlineStr">
        <is>
          <t>D:100|C:48</t>
        </is>
      </c>
      <c r="G22" s="114" t="n">
        <v>20</v>
      </c>
      <c r="H22" s="115" t="inlineStr">
        <is>
          <t>LORD</t>
        </is>
      </c>
      <c r="I22" s="114" t="inlineStr">
        <is>
          <t>1</t>
        </is>
      </c>
      <c r="J22" s="114" t="inlineStr"/>
      <c r="K22" s="116" t="n">
        <v>192.61</v>
      </c>
      <c r="L22" s="114" t="inlineStr">
        <is>
          <t>C:192,61</t>
        </is>
      </c>
    </row>
    <row r="23" ht="15" customHeight="1" s="8">
      <c r="A23" s="114" t="n">
        <v>21</v>
      </c>
      <c r="B23" s="115" t="inlineStr">
        <is>
          <t>AGRSIM</t>
        </is>
      </c>
      <c r="C23" s="114" t="inlineStr">
        <is>
          <t>6532</t>
        </is>
      </c>
      <c r="D23" s="114" t="n"/>
      <c r="E23" s="116" t="n">
        <v>148.65</v>
      </c>
      <c r="F23" s="114" t="inlineStr">
        <is>
          <t>D:100,00|C:48,65</t>
        </is>
      </c>
      <c r="G23" s="114" t="n">
        <v>21</v>
      </c>
      <c r="H23" s="115" t="inlineStr">
        <is>
          <t>MARCI</t>
        </is>
      </c>
      <c r="I23" s="114" t="inlineStr">
        <is>
          <t>3</t>
        </is>
      </c>
      <c r="J23" s="114" t="inlineStr"/>
      <c r="K23" s="116" t="n">
        <v>192.61</v>
      </c>
      <c r="L23" s="114" t="inlineStr">
        <is>
          <t>C:341,26</t>
        </is>
      </c>
    </row>
    <row r="24" ht="15" customHeight="1" s="8">
      <c r="A24" s="114" t="n">
        <v>22</v>
      </c>
      <c r="B24" s="115" t="inlineStr">
        <is>
          <t>AGRSIMMM</t>
        </is>
      </c>
      <c r="C24" s="114" t="inlineStr">
        <is>
          <t>6523</t>
        </is>
      </c>
      <c r="D24" s="114" t="n"/>
      <c r="E24" s="116" t="n">
        <v>148.65</v>
      </c>
      <c r="F24" s="114" t="inlineStr">
        <is>
          <t>D:300,00|C:41,26</t>
        </is>
      </c>
      <c r="G24" s="114" t="n">
        <v>22</v>
      </c>
      <c r="H24" s="115" t="inlineStr">
        <is>
          <t>EU</t>
        </is>
      </c>
      <c r="I24" s="114" t="inlineStr">
        <is>
          <t>87666</t>
        </is>
      </c>
      <c r="J24" s="114" t="inlineStr"/>
      <c r="K24" s="116" t="n">
        <v>192.61</v>
      </c>
      <c r="L24" s="114" t="inlineStr">
        <is>
          <t>D</t>
        </is>
      </c>
    </row>
    <row r="25" ht="15" customHeight="1" s="8">
      <c r="A25" s="114" t="n">
        <v>23</v>
      </c>
      <c r="B25" s="115" t="n"/>
      <c r="C25" s="114" t="n"/>
      <c r="D25" s="114" t="inlineStr">
        <is>
          <t>Soma</t>
        </is>
      </c>
      <c r="E25" s="116" t="n">
        <v>3716.25</v>
      </c>
      <c r="F25" s="114" t="n"/>
      <c r="G25" s="114" t="n">
        <v>23</v>
      </c>
      <c r="H25" s="115" t="inlineStr">
        <is>
          <t>EU</t>
        </is>
      </c>
      <c r="I25" s="114" t="inlineStr">
        <is>
          <t>87786567</t>
        </is>
      </c>
      <c r="J25" s="114" t="inlineStr"/>
      <c r="K25" s="116" t="n">
        <v>192.61</v>
      </c>
      <c r="L25" s="114" t="inlineStr">
        <is>
          <t>D</t>
        </is>
      </c>
    </row>
    <row r="26" ht="15" customHeight="1" s="8">
      <c r="A26" s="114" t="n">
        <v>24</v>
      </c>
      <c r="B26" s="115" t="n"/>
      <c r="C26" s="114" t="n"/>
      <c r="D26" s="114" t="inlineStr">
        <is>
          <t>Médico</t>
        </is>
      </c>
      <c r="E26" s="116" t="n">
        <v>1225</v>
      </c>
      <c r="F26" s="114" t="n"/>
      <c r="G26" s="114" t="n">
        <v>24</v>
      </c>
      <c r="H26" s="115" t="inlineStr">
        <is>
          <t>AGRSIMMM</t>
        </is>
      </c>
      <c r="I26" s="114" t="inlineStr">
        <is>
          <t>6523</t>
        </is>
      </c>
      <c r="J26" s="114" t="n"/>
      <c r="K26" s="116" t="n">
        <v>192.61</v>
      </c>
      <c r="L26" s="114" t="inlineStr">
        <is>
          <t>D:300,00|C:41,26</t>
        </is>
      </c>
    </row>
    <row r="27" ht="15" customHeight="1" s="8">
      <c r="A27" s="114" t="n">
        <v>25</v>
      </c>
      <c r="B27" s="115" t="n"/>
      <c r="C27" s="114" t="n"/>
      <c r="D27" s="114" t="inlineStr">
        <is>
          <t>Total</t>
        </is>
      </c>
      <c r="E27" s="116" t="n">
        <v>2491.25</v>
      </c>
      <c r="F27" s="114" t="n"/>
      <c r="G27" s="114" t="n">
        <v>25</v>
      </c>
      <c r="H27" s="115" t="n"/>
      <c r="I27" s="114" t="n"/>
      <c r="J27" s="114" t="inlineStr">
        <is>
          <t>Soma</t>
        </is>
      </c>
      <c r="K27" s="116" t="n">
        <v>4815.25</v>
      </c>
      <c r="L27" s="114" t="n"/>
    </row>
    <row r="28">
      <c r="A28" s="114" t="n"/>
      <c r="B28" s="114" t="n"/>
      <c r="C28" s="114" t="n"/>
      <c r="D28" s="114" t="n"/>
      <c r="E28" s="116" t="n"/>
      <c r="F28" s="114" t="n"/>
      <c r="G28" s="114" t="n"/>
      <c r="H28" s="114" t="n"/>
      <c r="I28" s="114" t="n"/>
      <c r="J28" s="114" t="inlineStr">
        <is>
          <t>Psicólogo</t>
        </is>
      </c>
      <c r="K28" s="116" t="n">
        <v>1587.5</v>
      </c>
      <c r="L28" s="114" t="n"/>
    </row>
    <row r="29">
      <c r="A29" s="114" t="n"/>
      <c r="B29" s="114" t="n"/>
      <c r="C29" s="114" t="n"/>
      <c r="D29" s="114" t="n"/>
      <c r="E29" s="116" t="n"/>
      <c r="F29" s="114" t="n"/>
      <c r="G29" s="114" t="n"/>
      <c r="H29" s="114" t="n"/>
      <c r="I29" s="114" t="n"/>
      <c r="J29" s="114" t="inlineStr">
        <is>
          <t>Total</t>
        </is>
      </c>
      <c r="K29" s="117" t="n">
        <v>3227.75</v>
      </c>
      <c r="L29" s="114" t="n"/>
    </row>
    <row r="30">
      <c r="A30" s="114" t="n"/>
      <c r="B30" s="114" t="n"/>
      <c r="C30" s="114" t="n"/>
      <c r="D30" s="114" t="n"/>
      <c r="E30" s="116" t="n"/>
      <c r="F30" s="114" t="n"/>
      <c r="G30" s="114" t="n"/>
      <c r="H30" s="114" t="n"/>
      <c r="I30" s="118" t="n"/>
      <c r="J30" s="114" t="n"/>
      <c r="K30" s="117" t="n"/>
      <c r="L30" s="114" t="n"/>
    </row>
    <row r="31">
      <c r="A31" s="114" t="n"/>
      <c r="B31" s="114" t="n"/>
      <c r="C31" s="114" t="n"/>
      <c r="D31" s="114" t="n"/>
      <c r="E31" s="116" t="n"/>
      <c r="F31" s="114" t="n"/>
      <c r="G31" s="119" t="n"/>
      <c r="H31" s="114" t="n"/>
      <c r="I31" s="118" t="n"/>
      <c r="J31" s="114" t="n"/>
      <c r="K31" s="117" t="n"/>
      <c r="L31" s="114" t="n"/>
    </row>
    <row r="32">
      <c r="A32" s="114" t="n"/>
      <c r="B32" s="114" t="n"/>
      <c r="C32" s="114" t="n"/>
      <c r="D32" s="114" t="n"/>
      <c r="E32" s="120" t="n"/>
      <c r="F32" s="114" t="n"/>
      <c r="G32" s="114" t="n"/>
      <c r="H32" s="114" t="n"/>
      <c r="I32" s="114" t="n"/>
      <c r="J32" s="114" t="n"/>
      <c r="K32" s="116" t="n"/>
      <c r="L32" s="114" t="n"/>
    </row>
    <row r="33">
      <c r="A33" s="114" t="n"/>
      <c r="B33" s="114" t="n"/>
      <c r="C33" s="114" t="n"/>
      <c r="D33" s="114" t="n"/>
      <c r="E33" s="114" t="n"/>
      <c r="F33" s="114" t="n"/>
      <c r="G33" s="114" t="n"/>
      <c r="H33" s="114" t="n"/>
      <c r="I33" s="114" t="n"/>
      <c r="J33" s="114" t="n"/>
      <c r="K33" s="116" t="n"/>
      <c r="L33" s="114" t="n"/>
    </row>
    <row r="34">
      <c r="A34" s="114" t="n"/>
      <c r="B34" s="114" t="n"/>
      <c r="C34" s="114" t="n"/>
      <c r="D34" s="114" t="n"/>
      <c r="E34" s="114" t="n"/>
      <c r="F34" s="114" t="n"/>
      <c r="G34" s="114" t="n"/>
      <c r="H34" s="114" t="n"/>
      <c r="I34" s="114" t="n"/>
      <c r="J34" s="114" t="n"/>
      <c r="K34" s="116" t="n"/>
      <c r="L34" s="114" t="n"/>
    </row>
    <row r="35">
      <c r="A35" s="114" t="n"/>
      <c r="B35" s="114" t="n"/>
      <c r="C35" s="114" t="n"/>
      <c r="D35" s="114" t="n"/>
      <c r="E35" s="114" t="n"/>
      <c r="F35" s="114" t="n"/>
      <c r="G35" s="114" t="n"/>
      <c r="H35" s="114" t="n"/>
      <c r="I35" s="114" t="n"/>
      <c r="J35" s="114" t="n"/>
      <c r="K35" s="116" t="n"/>
      <c r="L35" s="114" t="n"/>
    </row>
    <row r="36">
      <c r="A36" s="114" t="n"/>
      <c r="B36" s="114" t="n"/>
      <c r="C36" s="114" t="n"/>
      <c r="D36" s="114" t="n"/>
      <c r="E36" s="114" t="n"/>
      <c r="F36" s="114" t="n"/>
      <c r="G36" s="114" t="n"/>
      <c r="H36" s="114" t="n"/>
      <c r="I36" s="114" t="n"/>
      <c r="J36" s="114" t="n"/>
      <c r="K36" s="116" t="n"/>
      <c r="L36" s="114" t="n"/>
    </row>
    <row r="37">
      <c r="A37" s="114" t="n"/>
      <c r="B37" s="114" t="n"/>
      <c r="C37" s="114" t="n"/>
      <c r="D37" s="114" t="n"/>
      <c r="E37" s="114" t="n"/>
      <c r="F37" s="114" t="n"/>
      <c r="G37" s="114" t="n"/>
      <c r="H37" s="114" t="n"/>
      <c r="I37" s="114" t="n"/>
      <c r="J37" s="114" t="n"/>
      <c r="K37" s="116" t="n"/>
      <c r="L37" s="114" t="n"/>
    </row>
    <row r="38">
      <c r="A38" s="114" t="n"/>
      <c r="B38" s="114" t="n"/>
      <c r="C38" s="114" t="n"/>
      <c r="D38" s="114" t="n"/>
      <c r="E38" s="114" t="n"/>
      <c r="F38" s="114" t="n"/>
      <c r="G38" s="114" t="n"/>
      <c r="H38" s="114" t="n"/>
      <c r="I38" s="114" t="n"/>
      <c r="J38" s="114" t="n"/>
      <c r="K38" s="116" t="n"/>
      <c r="L38" s="114" t="n"/>
    </row>
    <row r="39">
      <c r="A39" s="114" t="n"/>
      <c r="B39" s="114" t="n"/>
      <c r="C39" s="114" t="n"/>
      <c r="D39" s="114" t="n"/>
      <c r="E39" s="114" t="n"/>
      <c r="F39" s="114" t="n"/>
      <c r="G39" s="114" t="n"/>
      <c r="H39" s="114" t="n"/>
      <c r="I39" s="114" t="n"/>
      <c r="J39" s="114" t="n"/>
      <c r="K39" s="116" t="n"/>
      <c r="L39" s="114" t="n"/>
    </row>
    <row r="40">
      <c r="A40" s="114" t="n"/>
      <c r="B40" s="114" t="n"/>
      <c r="C40" s="114" t="n"/>
      <c r="D40" s="114" t="n"/>
      <c r="E40" s="114" t="n"/>
      <c r="F40" s="114" t="n"/>
      <c r="G40" s="114" t="n"/>
      <c r="H40" s="114" t="n"/>
      <c r="I40" s="114" t="n"/>
      <c r="J40" s="114" t="n"/>
      <c r="K40" s="114" t="n"/>
      <c r="L40" s="114" t="n"/>
    </row>
  </sheetData>
  <mergeCells count="2">
    <mergeCell ref="G1:L1"/>
    <mergeCell ref="A1:F1"/>
  </mergeCells>
  <pageMargins left="0.511805555555556" right="0.511805555555556" top="0.7875" bottom="0.7875" header="0.511811023622047" footer="0.511811023622047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zoomScaleNormal="100" workbookViewId="0">
      <selection activeCell="C21" sqref="C21"/>
    </sheetView>
  </sheetViews>
  <sheetFormatPr baseColWidth="8" defaultColWidth="8.5546875" defaultRowHeight="14.4"/>
  <cols>
    <col width="32.6640625" customWidth="1" style="8" min="2" max="2"/>
    <col width="16.6640625" customWidth="1" style="8" min="3" max="3"/>
    <col width="19.21875" customWidth="1" style="8" min="5" max="5"/>
    <col width="15.88671875" customWidth="1" style="8" min="10" max="10"/>
    <col width="16.5546875" customWidth="1" style="8" min="11" max="11"/>
  </cols>
  <sheetData>
    <row r="1" ht="15" customHeight="1" s="8">
      <c r="A1" s="92" t="inlineStr">
        <is>
          <t>(CAMPSSA) Atendimento Médico Quarta- feira 02/10/2024</t>
        </is>
      </c>
      <c r="B1" s="84" t="n"/>
      <c r="C1" s="84" t="n"/>
      <c r="D1" s="84" t="n"/>
      <c r="E1" s="80" t="n"/>
      <c r="G1" s="92" t="inlineStr">
        <is>
          <t>(CAMPSSA) Atendimento Psicológico Quarta-feira 02/10/2024</t>
        </is>
      </c>
      <c r="H1" s="84" t="n"/>
      <c r="I1" s="84" t="n"/>
      <c r="J1" s="84" t="n"/>
      <c r="K1" s="80" t="n"/>
    </row>
    <row r="2" ht="15" customHeight="1" s="8">
      <c r="A2" s="14" t="inlineStr">
        <is>
          <t>Ordem</t>
        </is>
      </c>
      <c r="B2" s="83" t="inlineStr">
        <is>
          <t>Nome</t>
        </is>
      </c>
      <c r="C2" s="83" t="inlineStr">
        <is>
          <t>Renach</t>
        </is>
      </c>
      <c r="D2" s="83" t="inlineStr">
        <is>
          <t>Reexames</t>
        </is>
      </c>
      <c r="E2" s="83" t="inlineStr">
        <is>
          <t>Valor</t>
        </is>
      </c>
      <c r="G2" s="14" t="inlineStr">
        <is>
          <t>Ordem</t>
        </is>
      </c>
      <c r="H2" s="83" t="inlineStr">
        <is>
          <t>Nome</t>
        </is>
      </c>
      <c r="I2" s="83" t="inlineStr">
        <is>
          <t>Renach</t>
        </is>
      </c>
      <c r="J2" s="83" t="inlineStr">
        <is>
          <t>Reexames</t>
        </is>
      </c>
      <c r="K2" s="83" t="inlineStr">
        <is>
          <t>Valor</t>
        </is>
      </c>
    </row>
    <row r="3" ht="15" customHeight="1" s="8">
      <c r="A3" s="15" t="n"/>
      <c r="B3" s="16" t="n"/>
      <c r="D3" s="17" t="inlineStr">
        <is>
          <t>Soma</t>
        </is>
      </c>
      <c r="E3" s="18">
        <f>0</f>
        <v/>
      </c>
      <c r="I3" s="19" t="n"/>
      <c r="J3" s="20" t="inlineStr">
        <is>
          <t>Total</t>
        </is>
      </c>
      <c r="K3" s="21">
        <f>0</f>
        <v/>
      </c>
    </row>
    <row r="4" ht="15" customHeight="1" s="8">
      <c r="A4" s="15" t="n"/>
      <c r="D4" s="22" t="inlineStr">
        <is>
          <t>Medico</t>
        </is>
      </c>
      <c r="E4" s="23">
        <f>49*0</f>
        <v/>
      </c>
      <c r="G4" s="15" t="n"/>
      <c r="H4" s="19" t="n"/>
      <c r="I4" s="19" t="n"/>
      <c r="J4" s="16" t="n"/>
      <c r="K4" s="93" t="n"/>
    </row>
    <row r="5" ht="15" customHeight="1" s="8">
      <c r="A5" s="15" t="n"/>
      <c r="D5" s="22" t="inlineStr">
        <is>
          <t>TOTAL</t>
        </is>
      </c>
      <c r="E5" s="23">
        <f>0</f>
        <v/>
      </c>
      <c r="H5" s="24" t="n"/>
    </row>
    <row r="6" ht="15" customHeight="1" s="8">
      <c r="I6" s="94" t="inlineStr">
        <is>
          <t>ATEND.MÉDICO</t>
        </is>
      </c>
      <c r="J6" s="80" t="n"/>
      <c r="K6" s="25" t="n">
        <v>2527.05</v>
      </c>
    </row>
    <row r="7" ht="15" customHeight="1" s="8">
      <c r="I7" s="94" t="inlineStr">
        <is>
          <t>ATEND.PSICOLÓGICO</t>
        </is>
      </c>
      <c r="J7" s="80" t="n"/>
      <c r="K7" s="95" t="n">
        <v>1540.88</v>
      </c>
    </row>
    <row r="8" ht="15" customHeight="1" s="8">
      <c r="I8" s="96" t="inlineStr">
        <is>
          <t>TOTAL</t>
        </is>
      </c>
      <c r="J8" s="80" t="n"/>
      <c r="K8" s="26" t="n">
        <v>2378.4</v>
      </c>
    </row>
    <row r="9" ht="15" customHeight="1" s="8">
      <c r="I9" s="94" t="inlineStr">
        <is>
          <t>PAGAM.PSICOLOGA</t>
        </is>
      </c>
      <c r="J9" s="80" t="n"/>
      <c r="K9" s="97" t="n">
        <v>508</v>
      </c>
    </row>
    <row r="10" ht="15" customHeight="1" s="8">
      <c r="I10" s="94" t="inlineStr">
        <is>
          <t>PAGAM. MÉDICA</t>
        </is>
      </c>
      <c r="J10" s="80" t="n"/>
      <c r="K10" s="27" t="n">
        <v>833</v>
      </c>
    </row>
    <row r="11" ht="15" customHeight="1" s="8">
      <c r="I11" s="94" t="inlineStr">
        <is>
          <t>TRANSPORTE DETRAN</t>
        </is>
      </c>
      <c r="J11" s="80" t="n"/>
      <c r="K11" s="27" t="n">
        <v>30</v>
      </c>
    </row>
    <row r="12" ht="15" customHeight="1" s="8">
      <c r="I12" s="94" t="inlineStr">
        <is>
          <t>SOMA</t>
        </is>
      </c>
      <c r="J12" s="80" t="n"/>
      <c r="K12" s="28">
        <f>K8-K10-K9</f>
        <v/>
      </c>
    </row>
    <row r="13" ht="15" customHeight="1" s="8">
      <c r="G13" s="98" t="n"/>
      <c r="I13" s="99" t="inlineStr">
        <is>
          <t>CARTÃO</t>
        </is>
      </c>
      <c r="J13" s="80" t="n"/>
      <c r="K13" s="29">
        <f>0</f>
        <v/>
      </c>
    </row>
    <row r="14" ht="15" customHeight="1" s="8">
      <c r="I14" s="99" t="inlineStr">
        <is>
          <t>DINHEIRO</t>
        </is>
      </c>
      <c r="J14" s="80" t="n"/>
      <c r="K14" s="29">
        <f>0</f>
        <v/>
      </c>
    </row>
    <row r="15" ht="15" customHeight="1" s="8">
      <c r="I15" s="100" t="inlineStr">
        <is>
          <t>PIX</t>
        </is>
      </c>
      <c r="J15" s="80" t="n"/>
      <c r="K15" s="30">
        <f>0</f>
        <v/>
      </c>
    </row>
    <row r="16" ht="15" customHeight="1" s="8">
      <c r="K16" s="16" t="n"/>
    </row>
    <row r="17" ht="15" customHeight="1" s="8"/>
    <row r="18" ht="15" customHeight="1" s="8"/>
    <row r="19" ht="15" customHeight="1" s="8"/>
  </sheetData>
  <mergeCells count="12">
    <mergeCell ref="I14:J14"/>
    <mergeCell ref="I12:J12"/>
    <mergeCell ref="I6:J6"/>
    <mergeCell ref="I15:J15"/>
    <mergeCell ref="I7:J7"/>
    <mergeCell ref="I10:J10"/>
    <mergeCell ref="G1:K1"/>
    <mergeCell ref="I11:J11"/>
    <mergeCell ref="A1:E1"/>
    <mergeCell ref="I13:J13"/>
    <mergeCell ref="I8:J8"/>
    <mergeCell ref="I9:J9"/>
  </mergeCells>
  <pageMargins left="0.511805555555556" right="0.511805555555556" top="0.7875" bottom="0.7875" header="0.511811023622047" footer="0.511811023622047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"/>
  <sheetViews>
    <sheetView zoomScaleNormal="100" workbookViewId="0">
      <selection activeCell="B20" sqref="B20"/>
    </sheetView>
  </sheetViews>
  <sheetFormatPr baseColWidth="8" defaultColWidth="8.5546875" defaultRowHeight="14.4"/>
  <cols>
    <col width="41.5546875" customWidth="1" style="8" min="2" max="2"/>
    <col width="18" customWidth="1" style="8" min="3" max="3"/>
    <col width="10.44140625" customWidth="1" style="8" min="5" max="5"/>
    <col width="38.6640625" customWidth="1" style="8" min="8" max="8"/>
    <col width="12.5546875" customWidth="1" style="8" min="10" max="10"/>
    <col width="17.44140625" customWidth="1" style="8" min="11" max="11"/>
  </cols>
  <sheetData>
    <row r="1" ht="15" customHeight="1" s="8">
      <c r="A1" s="92" t="inlineStr">
        <is>
          <t>(CAMPSSA) Atendimento Médico Quinta- feira 03/10/2024</t>
        </is>
      </c>
      <c r="B1" s="84" t="n"/>
      <c r="C1" s="84" t="n"/>
      <c r="D1" s="84" t="n"/>
      <c r="E1" s="80" t="n"/>
      <c r="G1" s="92" t="inlineStr">
        <is>
          <t>(CAMPSSA) Atendimento Psicológico Quinta-feira 03/10/2024</t>
        </is>
      </c>
      <c r="H1" s="84" t="n"/>
      <c r="I1" s="84" t="n"/>
      <c r="J1" s="84" t="n"/>
      <c r="K1" s="80" t="n"/>
    </row>
    <row r="2" ht="15" customHeight="1" s="8">
      <c r="A2" s="14" t="inlineStr">
        <is>
          <t>Ordem</t>
        </is>
      </c>
      <c r="B2" s="83" t="inlineStr">
        <is>
          <t>Nome</t>
        </is>
      </c>
      <c r="C2" s="83" t="inlineStr">
        <is>
          <t>Renach</t>
        </is>
      </c>
      <c r="D2" s="83" t="inlineStr">
        <is>
          <t>Reexames</t>
        </is>
      </c>
      <c r="E2" s="83" t="inlineStr">
        <is>
          <t>Valor</t>
        </is>
      </c>
      <c r="G2" s="14" t="inlineStr">
        <is>
          <t>Ordem</t>
        </is>
      </c>
      <c r="H2" s="83" t="inlineStr">
        <is>
          <t>Nome</t>
        </is>
      </c>
      <c r="I2" s="83" t="inlineStr">
        <is>
          <t>Renach</t>
        </is>
      </c>
      <c r="J2" s="83" t="inlineStr">
        <is>
          <t>Reexames</t>
        </is>
      </c>
      <c r="K2" s="83" t="inlineStr">
        <is>
          <t>Valor</t>
        </is>
      </c>
    </row>
    <row r="3" ht="15" customHeight="1" s="8">
      <c r="A3" s="14" t="n">
        <v>1</v>
      </c>
      <c r="B3" s="14" t="inlineStr">
        <is>
          <t>LUDMILLA SANTOS SILVA</t>
        </is>
      </c>
      <c r="C3" s="83" t="n">
        <v>513398716</v>
      </c>
      <c r="D3" s="83" t="n"/>
      <c r="E3" s="31" t="n">
        <v>148.65</v>
      </c>
      <c r="F3" t="inlineStr">
        <is>
          <t>D</t>
        </is>
      </c>
      <c r="I3" s="19" t="n"/>
      <c r="J3" s="20" t="inlineStr">
        <is>
          <t>Total</t>
        </is>
      </c>
      <c r="K3" s="21">
        <f>0</f>
        <v/>
      </c>
    </row>
    <row r="4" ht="15" customHeight="1" s="8">
      <c r="A4" s="14" t="n">
        <v>2</v>
      </c>
      <c r="B4" s="14" t="inlineStr">
        <is>
          <t>MICHELE ELAINE DE FREITAS BORBA</t>
        </is>
      </c>
      <c r="C4" s="83" t="n">
        <v>513788000</v>
      </c>
      <c r="D4" s="83" t="n"/>
      <c r="E4" s="31" t="n">
        <v>148.65</v>
      </c>
      <c r="F4" t="inlineStr">
        <is>
          <t>C</t>
        </is>
      </c>
      <c r="G4" s="15" t="n"/>
      <c r="H4" s="19" t="n"/>
      <c r="I4" s="19" t="n"/>
      <c r="J4" s="16" t="n"/>
      <c r="K4" s="93" t="n"/>
    </row>
    <row r="5" ht="15" customHeight="1" s="8">
      <c r="A5" s="14" t="n">
        <v>3</v>
      </c>
      <c r="B5" s="32" t="inlineStr">
        <is>
          <t xml:space="preserve">	EDNA MARIA DOS SANTOS HEGOUET</t>
        </is>
      </c>
      <c r="C5" s="83" t="n">
        <v>513760280</v>
      </c>
      <c r="D5" s="83" t="n"/>
      <c r="E5" s="31" t="n">
        <v>148.65</v>
      </c>
      <c r="F5" t="inlineStr">
        <is>
          <t>D</t>
        </is>
      </c>
      <c r="H5" s="24" t="n"/>
    </row>
    <row r="6" ht="15" customHeight="1" s="8">
      <c r="A6" s="14" t="n">
        <v>4</v>
      </c>
      <c r="B6" s="14" t="inlineStr">
        <is>
          <t>PAULO CESAR LORDELO BURY</t>
        </is>
      </c>
      <c r="C6" s="83" t="n">
        <v>513449033</v>
      </c>
      <c r="D6" s="83" t="n"/>
      <c r="E6" s="31" t="n">
        <v>148.65</v>
      </c>
      <c r="F6" t="inlineStr">
        <is>
          <t>C</t>
        </is>
      </c>
      <c r="I6" s="94" t="inlineStr">
        <is>
          <t>ATEND.MÉDICO</t>
        </is>
      </c>
      <c r="J6" s="80" t="n"/>
      <c r="K6" s="25" t="n">
        <v>1783.8</v>
      </c>
    </row>
    <row r="7" ht="15" customHeight="1" s="8">
      <c r="A7" s="14" t="n">
        <v>5</v>
      </c>
      <c r="B7" s="14" t="inlineStr">
        <is>
          <t>TAIANE SIRAISI FONSECA</t>
        </is>
      </c>
      <c r="C7" s="83" t="n">
        <v>513782710</v>
      </c>
      <c r="D7" s="83" t="n"/>
      <c r="E7" s="31" t="n">
        <v>148.65</v>
      </c>
      <c r="F7" t="inlineStr">
        <is>
          <t>P</t>
        </is>
      </c>
      <c r="I7" s="94" t="inlineStr">
        <is>
          <t>ATEND.PSICOLÓGICO</t>
        </is>
      </c>
      <c r="J7" s="80" t="n"/>
      <c r="K7" s="95">
        <f>0</f>
        <v/>
      </c>
    </row>
    <row r="8" ht="15" customHeight="1" s="8">
      <c r="A8" s="14" t="n">
        <v>6</v>
      </c>
      <c r="B8" s="14" t="inlineStr">
        <is>
          <t>GILMAR ALVES ROSA</t>
        </is>
      </c>
      <c r="C8" s="83" t="n">
        <v>513770763</v>
      </c>
      <c r="D8" s="83" t="n"/>
      <c r="E8" s="31" t="n">
        <v>148.65</v>
      </c>
      <c r="F8" t="inlineStr">
        <is>
          <t>D</t>
        </is>
      </c>
      <c r="I8" s="96" t="inlineStr">
        <is>
          <t>TOTAL</t>
        </is>
      </c>
      <c r="J8" s="80" t="n"/>
      <c r="K8" s="26">
        <f>K6</f>
        <v/>
      </c>
    </row>
    <row r="9" ht="15" customHeight="1" s="8">
      <c r="A9" s="14" t="n">
        <v>7</v>
      </c>
      <c r="B9" s="14" t="inlineStr">
        <is>
          <t>ARISTON DE JESUS SILVA</t>
        </is>
      </c>
      <c r="C9" s="83" t="n">
        <v>513785096</v>
      </c>
      <c r="D9" s="83" t="n"/>
      <c r="E9" s="31" t="n">
        <v>148.65</v>
      </c>
      <c r="F9" t="inlineStr">
        <is>
          <t>D</t>
        </is>
      </c>
      <c r="I9" s="94" t="inlineStr">
        <is>
          <t>PAGAM.PSICOLOGA</t>
        </is>
      </c>
      <c r="J9" s="80" t="n"/>
      <c r="K9" s="97" t="n">
        <v>0</v>
      </c>
    </row>
    <row r="10" ht="15" customHeight="1" s="8">
      <c r="A10" s="14" t="n">
        <v>8</v>
      </c>
      <c r="B10" s="14" t="inlineStr">
        <is>
          <t>BRUNO ALVES MENEZES</t>
        </is>
      </c>
      <c r="C10" s="83" t="n">
        <v>513788557</v>
      </c>
      <c r="D10" s="33" t="n"/>
      <c r="E10" s="18" t="n">
        <v>148.65</v>
      </c>
      <c r="F10" t="inlineStr">
        <is>
          <t>C</t>
        </is>
      </c>
      <c r="I10" s="94" t="inlineStr">
        <is>
          <t>PAGAM. MÉDICA</t>
        </is>
      </c>
      <c r="J10" s="80" t="n"/>
      <c r="K10" s="27" t="n">
        <v>588</v>
      </c>
    </row>
    <row r="11" ht="15" customHeight="1" s="8">
      <c r="A11" s="14" t="n">
        <v>9</v>
      </c>
      <c r="B11" s="32" t="inlineStr">
        <is>
          <t>CLAUDIA OLIVEIRA GUIMARAES</t>
        </is>
      </c>
      <c r="C11" s="83" t="n">
        <v>513778979</v>
      </c>
      <c r="D11" s="33" t="n"/>
      <c r="E11" s="18" t="n">
        <v>148.65</v>
      </c>
      <c r="F11" t="inlineStr">
        <is>
          <t>P</t>
        </is>
      </c>
      <c r="I11" s="94" t="inlineStr">
        <is>
          <t>SOMA</t>
        </is>
      </c>
      <c r="J11" s="80" t="n"/>
      <c r="K11" s="28">
        <f>K8-K10-K9</f>
        <v/>
      </c>
    </row>
    <row r="12" ht="15" customHeight="1" s="8">
      <c r="A12" s="14" t="n">
        <v>10</v>
      </c>
      <c r="B12" s="14" t="inlineStr">
        <is>
          <t>EDMAR CHRISTOFARI</t>
        </is>
      </c>
      <c r="C12" s="83" t="n">
        <v>513753690</v>
      </c>
      <c r="D12" s="83" t="n"/>
      <c r="E12" s="18" t="n">
        <v>148.65</v>
      </c>
      <c r="F12" t="inlineStr">
        <is>
          <t>C</t>
        </is>
      </c>
      <c r="I12" s="99" t="inlineStr">
        <is>
          <t>CARTÃO</t>
        </is>
      </c>
      <c r="J12" s="80" t="n"/>
      <c r="K12" s="29">
        <f>E3+E4+E5+E6+E8+E9+E10+E12+E14+E13</f>
        <v/>
      </c>
    </row>
    <row r="13" ht="15" customHeight="1" s="8">
      <c r="A13" s="14" t="n">
        <v>11</v>
      </c>
      <c r="B13" s="14" t="inlineStr">
        <is>
          <t>JOSELENA CANDIDA DE SOUZA MACHADO</t>
        </is>
      </c>
      <c r="C13" s="83" t="n">
        <v>513547983</v>
      </c>
      <c r="D13" s="33" t="n"/>
      <c r="E13" s="18" t="n">
        <v>148.65</v>
      </c>
      <c r="F13" t="inlineStr">
        <is>
          <t>D</t>
        </is>
      </c>
      <c r="G13" s="98" t="n"/>
      <c r="I13" s="99" t="inlineStr">
        <is>
          <t>DINHEIRO</t>
        </is>
      </c>
      <c r="J13" s="80" t="n"/>
      <c r="K13" s="29">
        <f>0</f>
        <v/>
      </c>
    </row>
    <row r="14" ht="15" customHeight="1" s="8">
      <c r="A14" s="14" t="n">
        <v>12</v>
      </c>
      <c r="B14" s="14" t="inlineStr">
        <is>
          <t>JUCILENE SILVA DOS SANTOS</t>
        </is>
      </c>
      <c r="C14" s="83" t="n">
        <v>513780077</v>
      </c>
      <c r="D14" s="33" t="n"/>
      <c r="E14" s="18" t="n">
        <v>148.65</v>
      </c>
      <c r="F14" t="inlineStr">
        <is>
          <t>C</t>
        </is>
      </c>
      <c r="I14" s="100" t="inlineStr">
        <is>
          <t>PIX</t>
        </is>
      </c>
      <c r="J14" s="80" t="n"/>
      <c r="K14" s="30">
        <f>E7+E11</f>
        <v/>
      </c>
    </row>
    <row r="15" ht="15" customHeight="1" s="8">
      <c r="A15" s="15" t="n"/>
      <c r="B15" s="16" t="n"/>
      <c r="D15" s="17" t="inlineStr">
        <is>
          <t>Soma</t>
        </is>
      </c>
      <c r="E15" s="18">
        <f>E3+E4+E5+E6+E7+E8+E9+E10+E11+E12+E13+E14</f>
        <v/>
      </c>
      <c r="K15" s="16" t="n"/>
    </row>
    <row r="16" ht="15" customHeight="1" s="8">
      <c r="A16" s="15" t="n"/>
      <c r="D16" s="22" t="inlineStr">
        <is>
          <t>Medico</t>
        </is>
      </c>
      <c r="E16" s="23">
        <f>49*12</f>
        <v/>
      </c>
    </row>
    <row r="17" ht="15" customHeight="1" s="8">
      <c r="A17" s="15" t="n"/>
      <c r="D17" s="22" t="inlineStr">
        <is>
          <t>TOTAL</t>
        </is>
      </c>
      <c r="E17" s="23" t="n">
        <v>1444.1</v>
      </c>
    </row>
    <row r="18" ht="15" customHeight="1" s="8"/>
    <row r="19" ht="15" customHeight="1" s="8"/>
  </sheetData>
  <mergeCells count="11">
    <mergeCell ref="I14:J14"/>
    <mergeCell ref="I12:J12"/>
    <mergeCell ref="I6:J6"/>
    <mergeCell ref="I10:J10"/>
    <mergeCell ref="I7:J7"/>
    <mergeCell ref="G1:K1"/>
    <mergeCell ref="I11:J11"/>
    <mergeCell ref="A1:E1"/>
    <mergeCell ref="I13:J13"/>
    <mergeCell ref="I8:J8"/>
    <mergeCell ref="I9:J9"/>
  </mergeCells>
  <pageMargins left="0.511805555555556" right="0.511805555555556" top="0.7875" bottom="0.7875" header="0.511811023622047" footer="0.511811023622047"/>
  <pageSetup orientation="portrait" paperSize="9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"/>
  <sheetViews>
    <sheetView zoomScaleNormal="100" workbookViewId="0">
      <selection activeCell="K3" sqref="K3"/>
    </sheetView>
  </sheetViews>
  <sheetFormatPr baseColWidth="8" defaultColWidth="8.5546875" defaultRowHeight="14.4"/>
  <cols>
    <col width="13.88671875" customWidth="1" style="8" min="5" max="5"/>
    <col width="18.109375" customWidth="1" style="8" min="10" max="10"/>
    <col width="14" customWidth="1" style="8" min="11" max="11"/>
  </cols>
  <sheetData>
    <row r="1" ht="15" customHeight="1" s="8">
      <c r="A1" s="92" t="inlineStr">
        <is>
          <t>(CAMPSSA) Atendimento Médico Sexta- feira 04/10/2024</t>
        </is>
      </c>
      <c r="B1" s="84" t="n"/>
      <c r="C1" s="84" t="n"/>
      <c r="D1" s="84" t="n"/>
      <c r="E1" s="80" t="n"/>
      <c r="G1" s="92" t="inlineStr">
        <is>
          <t>(CAMPSSA) Atendimento Psicológico Sexta-feira 04/10/2024</t>
        </is>
      </c>
      <c r="H1" s="84" t="n"/>
      <c r="I1" s="84" t="n"/>
      <c r="J1" s="84" t="n"/>
      <c r="K1" s="80" t="n"/>
    </row>
    <row r="2" ht="15" customHeight="1" s="8">
      <c r="A2" s="14" t="inlineStr">
        <is>
          <t>Ordem</t>
        </is>
      </c>
      <c r="B2" s="83" t="inlineStr">
        <is>
          <t>Nome</t>
        </is>
      </c>
      <c r="C2" s="83" t="inlineStr">
        <is>
          <t>Renach</t>
        </is>
      </c>
      <c r="D2" s="83" t="inlineStr">
        <is>
          <t>Reexames</t>
        </is>
      </c>
      <c r="E2" s="83" t="inlineStr">
        <is>
          <t>Valor</t>
        </is>
      </c>
      <c r="G2" s="14" t="inlineStr">
        <is>
          <t>Ordem</t>
        </is>
      </c>
      <c r="H2" s="83" t="inlineStr">
        <is>
          <t>Nome</t>
        </is>
      </c>
      <c r="I2" s="83" t="inlineStr">
        <is>
          <t>Renach</t>
        </is>
      </c>
      <c r="J2" s="83" t="inlineStr">
        <is>
          <t>Reexames</t>
        </is>
      </c>
      <c r="K2" s="83" t="inlineStr">
        <is>
          <t>Valor</t>
        </is>
      </c>
    </row>
    <row r="3" ht="15" customHeight="1" s="8">
      <c r="A3" s="15" t="n"/>
      <c r="B3" s="16" t="n"/>
      <c r="D3" s="17" t="inlineStr">
        <is>
          <t>Soma</t>
        </is>
      </c>
      <c r="E3" s="18">
        <f>0</f>
        <v/>
      </c>
      <c r="I3" s="19" t="n"/>
      <c r="J3" s="20" t="inlineStr">
        <is>
          <t>Total</t>
        </is>
      </c>
      <c r="K3" s="21">
        <f>0</f>
        <v/>
      </c>
    </row>
    <row r="4" ht="15" customHeight="1" s="8">
      <c r="A4" s="15" t="n"/>
      <c r="D4" s="22" t="inlineStr">
        <is>
          <t>Medico</t>
        </is>
      </c>
      <c r="E4" s="23">
        <f>49*0</f>
        <v/>
      </c>
      <c r="G4" s="15" t="n"/>
      <c r="H4" s="19" t="n"/>
      <c r="I4" s="19" t="n"/>
      <c r="J4" s="16" t="n"/>
      <c r="K4" s="93" t="n"/>
    </row>
    <row r="5" ht="15" customHeight="1" s="8">
      <c r="A5" s="15" t="n"/>
      <c r="D5" s="22" t="inlineStr">
        <is>
          <t>TOTAL</t>
        </is>
      </c>
      <c r="E5" s="23">
        <f>0</f>
        <v/>
      </c>
      <c r="H5" s="24" t="n"/>
    </row>
    <row r="6" ht="15" customHeight="1" s="8">
      <c r="I6" s="94" t="inlineStr">
        <is>
          <t>ATEND.MÉDICO</t>
        </is>
      </c>
      <c r="J6" s="80" t="n"/>
      <c r="K6" s="25" t="n">
        <v>2527.05</v>
      </c>
    </row>
    <row r="7" ht="15" customHeight="1" s="8">
      <c r="I7" s="94" t="inlineStr">
        <is>
          <t>ATEND.PSICOLÓGICO</t>
        </is>
      </c>
      <c r="J7" s="80" t="n"/>
      <c r="K7" s="95" t="n">
        <v>1540.88</v>
      </c>
    </row>
    <row r="8" ht="15" customHeight="1" s="8">
      <c r="I8" s="96" t="inlineStr">
        <is>
          <t>TOTAL</t>
        </is>
      </c>
      <c r="J8" s="80" t="n"/>
      <c r="K8" s="26" t="n">
        <v>2378.4</v>
      </c>
    </row>
    <row r="9" ht="15" customHeight="1" s="8">
      <c r="I9" s="94" t="inlineStr">
        <is>
          <t>PAGAM.PSICOLOGA</t>
        </is>
      </c>
      <c r="J9" s="80" t="n"/>
      <c r="K9" s="97" t="n">
        <v>508</v>
      </c>
    </row>
    <row r="10" ht="15" customHeight="1" s="8">
      <c r="I10" s="94" t="inlineStr">
        <is>
          <t>PAGAM. MÉDICA</t>
        </is>
      </c>
      <c r="J10" s="80" t="n"/>
      <c r="K10" s="27" t="n">
        <v>833</v>
      </c>
    </row>
    <row r="11" ht="15" customHeight="1" s="8">
      <c r="I11" s="94" t="inlineStr">
        <is>
          <t>PAG.ALUGUEL</t>
        </is>
      </c>
      <c r="J11" s="80" t="n"/>
      <c r="K11" s="27" t="n">
        <v>3090.17</v>
      </c>
    </row>
    <row r="12" ht="15" customHeight="1" s="8">
      <c r="I12" s="94" t="inlineStr">
        <is>
          <t>PAG.CONDOMÍNIO</t>
        </is>
      </c>
      <c r="J12" s="80" t="n"/>
      <c r="K12" s="27" t="n">
        <v>936.7</v>
      </c>
    </row>
    <row r="13" ht="15" customHeight="1" s="8">
      <c r="G13" s="98" t="n"/>
      <c r="I13" s="94" t="inlineStr">
        <is>
          <t>PAG.LIMPEZA CLINICA</t>
        </is>
      </c>
      <c r="J13" s="80" t="n"/>
      <c r="K13" s="27" t="n">
        <v>450</v>
      </c>
    </row>
    <row r="14" ht="15" customHeight="1" s="8">
      <c r="I14" s="94" t="inlineStr">
        <is>
          <t>PAG.ZORCOM</t>
        </is>
      </c>
      <c r="J14" s="80" t="n"/>
      <c r="K14" s="27" t="n">
        <v>850</v>
      </c>
    </row>
    <row r="15" ht="15" customHeight="1" s="8">
      <c r="I15" s="94" t="inlineStr">
        <is>
          <t>PAG.FATURA CLARO</t>
        </is>
      </c>
      <c r="J15" s="80" t="n"/>
      <c r="K15" s="27" t="n">
        <v>212.1</v>
      </c>
    </row>
    <row r="16" ht="15" customHeight="1" s="8">
      <c r="I16" s="94" t="inlineStr">
        <is>
          <t>TRANSPORTE DETRAN</t>
        </is>
      </c>
      <c r="J16" s="80" t="n"/>
      <c r="K16" s="27" t="n">
        <v>30</v>
      </c>
    </row>
    <row r="17" ht="15" customHeight="1" s="8">
      <c r="I17" s="94" t="inlineStr">
        <is>
          <t>SOMA</t>
        </is>
      </c>
      <c r="J17" s="80" t="n"/>
      <c r="K17" s="28">
        <f>K8-K10-K9-K11-K12-K13-K14-K15-K16</f>
        <v/>
      </c>
    </row>
    <row r="18" ht="15" customHeight="1" s="8">
      <c r="I18" s="99" t="inlineStr">
        <is>
          <t>CARTÃO</t>
        </is>
      </c>
      <c r="J18" s="80" t="n"/>
      <c r="K18" s="29">
        <f>0</f>
        <v/>
      </c>
    </row>
    <row r="19" ht="15" customHeight="1" s="8">
      <c r="I19" s="99" t="inlineStr">
        <is>
          <t>DINHEIRO</t>
        </is>
      </c>
      <c r="J19" s="80" t="n"/>
      <c r="K19" s="29">
        <f>0</f>
        <v/>
      </c>
    </row>
    <row r="20" ht="15" customHeight="1" s="8">
      <c r="I20" s="100" t="inlineStr">
        <is>
          <t>PIX</t>
        </is>
      </c>
      <c r="J20" s="80" t="n"/>
      <c r="K20" s="30">
        <f>0</f>
        <v/>
      </c>
    </row>
    <row r="21" ht="15" customHeight="1" s="8">
      <c r="K21" s="16" t="n"/>
    </row>
  </sheetData>
  <mergeCells count="17">
    <mergeCell ref="I14:J14"/>
    <mergeCell ref="I12:J12"/>
    <mergeCell ref="I6:J6"/>
    <mergeCell ref="I20:J20"/>
    <mergeCell ref="I16:J16"/>
    <mergeCell ref="I15:J15"/>
    <mergeCell ref="I7:J7"/>
    <mergeCell ref="I10:J10"/>
    <mergeCell ref="I19:J19"/>
    <mergeCell ref="I11:J11"/>
    <mergeCell ref="G1:K1"/>
    <mergeCell ref="A1:E1"/>
    <mergeCell ref="I13:J13"/>
    <mergeCell ref="I8:J8"/>
    <mergeCell ref="I17:J17"/>
    <mergeCell ref="I9:J9"/>
    <mergeCell ref="I18:J18"/>
  </mergeCells>
  <pageMargins left="0.511805555555556" right="0.511805555555556" top="0.7875" bottom="0.7875" header="0.511811023622047" footer="0.511811023622047"/>
  <pageSetup orientation="portrait" paperSize="9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6"/>
  <sheetViews>
    <sheetView tabSelected="1" topLeftCell="B1" zoomScaleNormal="100" workbookViewId="0">
      <selection activeCell="L26" sqref="L26"/>
    </sheetView>
  </sheetViews>
  <sheetFormatPr baseColWidth="8" defaultColWidth="8.5546875" defaultRowHeight="14.4"/>
  <cols>
    <col width="35.88671875" customWidth="1" style="8" min="2" max="2"/>
    <col width="13.44140625" customWidth="1" style="8" min="3" max="3"/>
    <col width="11.109375" customWidth="1" style="8" min="5" max="5"/>
    <col width="13.88671875" customWidth="1" style="8" min="10" max="10"/>
    <col width="13.6640625" customWidth="1" style="8" min="11" max="11"/>
  </cols>
  <sheetData>
    <row r="1" ht="15" customHeight="1" s="8">
      <c r="A1" s="92" t="inlineStr">
        <is>
          <t>(CAMPSSA) Atendimento Médico Quinta- feira 10/10/2024</t>
        </is>
      </c>
      <c r="B1" s="84" t="n"/>
      <c r="C1" s="84" t="n"/>
      <c r="D1" s="84" t="n"/>
      <c r="E1" s="80" t="n"/>
      <c r="G1" s="92" t="inlineStr">
        <is>
          <t>(CAMPSSA) Atendimento Psicológico Quinta-feira 10/10/2024</t>
        </is>
      </c>
      <c r="H1" s="84" t="n"/>
      <c r="I1" s="84" t="n"/>
      <c r="J1" s="84" t="n"/>
      <c r="K1" s="80" t="n"/>
    </row>
    <row r="2" ht="15" customHeight="1" s="8">
      <c r="A2" s="14" t="inlineStr">
        <is>
          <t>Ordem</t>
        </is>
      </c>
      <c r="B2" s="83" t="inlineStr">
        <is>
          <t>Nome</t>
        </is>
      </c>
      <c r="C2" s="83" t="inlineStr">
        <is>
          <t>Renach</t>
        </is>
      </c>
      <c r="D2" s="83" t="inlineStr">
        <is>
          <t>Reexames</t>
        </is>
      </c>
      <c r="E2" s="83" t="inlineStr">
        <is>
          <t>Valor</t>
        </is>
      </c>
      <c r="G2" s="14" t="inlineStr">
        <is>
          <t>Ordem</t>
        </is>
      </c>
      <c r="H2" s="83" t="inlineStr">
        <is>
          <t>Nome</t>
        </is>
      </c>
      <c r="I2" s="83" t="inlineStr">
        <is>
          <t>Renach</t>
        </is>
      </c>
      <c r="J2" s="83" t="inlineStr">
        <is>
          <t>Reexames</t>
        </is>
      </c>
      <c r="K2" s="83" t="inlineStr">
        <is>
          <t>Valor</t>
        </is>
      </c>
    </row>
    <row r="3" ht="15" customHeight="1" s="8">
      <c r="A3" s="14" t="n">
        <v>1</v>
      </c>
      <c r="B3" s="14" t="inlineStr">
        <is>
          <t>FLAVIO GALVAO CALHAU</t>
        </is>
      </c>
      <c r="C3" s="83" t="n">
        <v>513777546</v>
      </c>
      <c r="D3" s="83" t="n"/>
      <c r="E3" s="31" t="n">
        <v>148.65</v>
      </c>
      <c r="F3" t="inlineStr">
        <is>
          <t>D</t>
        </is>
      </c>
      <c r="I3" s="19" t="n"/>
      <c r="J3" s="20" t="inlineStr">
        <is>
          <t>Total</t>
        </is>
      </c>
      <c r="K3" s="21">
        <f>0</f>
        <v/>
      </c>
    </row>
    <row r="4" ht="15" customHeight="1" s="8">
      <c r="A4" s="14" t="n">
        <v>2</v>
      </c>
      <c r="B4" s="14" t="inlineStr">
        <is>
          <t xml:space="preserve">	JAMILLE TAVARES BARBOSA</t>
        </is>
      </c>
      <c r="C4" s="83" t="n">
        <v>513803164</v>
      </c>
      <c r="D4" s="83" t="n"/>
      <c r="E4" s="31" t="n">
        <v>148.65</v>
      </c>
      <c r="F4" t="inlineStr">
        <is>
          <t>C</t>
        </is>
      </c>
      <c r="G4" s="15" t="n"/>
      <c r="H4" s="19" t="n"/>
      <c r="I4" s="19" t="n"/>
      <c r="J4" s="16" t="n"/>
      <c r="K4" s="93" t="n"/>
    </row>
    <row r="5" ht="15" customHeight="1" s="8">
      <c r="A5" s="14" t="n">
        <v>3</v>
      </c>
      <c r="B5" s="32" t="inlineStr">
        <is>
          <t>VERONICA DO ESPIRITO SANTO SOUSA</t>
        </is>
      </c>
      <c r="C5" s="83" t="n">
        <v>513774514</v>
      </c>
      <c r="D5" s="83" t="n"/>
      <c r="E5" s="31" t="n">
        <v>148.65</v>
      </c>
      <c r="F5" t="inlineStr">
        <is>
          <t>C</t>
        </is>
      </c>
      <c r="H5" s="24" t="n"/>
    </row>
    <row r="6" ht="15" customHeight="1" s="8">
      <c r="A6" s="14" t="n">
        <v>4</v>
      </c>
      <c r="B6" s="14" t="inlineStr">
        <is>
          <t>LAZARO JERONIMO FERREIRA</t>
        </is>
      </c>
      <c r="C6" s="83" t="n">
        <v>513789726</v>
      </c>
      <c r="D6" s="83" t="n"/>
      <c r="E6" s="31" t="n">
        <v>148.65</v>
      </c>
      <c r="F6" t="inlineStr">
        <is>
          <t>D</t>
        </is>
      </c>
      <c r="I6" s="94" t="inlineStr">
        <is>
          <t>ATEND.MÉDICO</t>
        </is>
      </c>
      <c r="J6" s="80" t="n"/>
      <c r="K6" s="25">
        <f>E14</f>
        <v/>
      </c>
    </row>
    <row r="7" ht="15" customHeight="1" s="8">
      <c r="A7" s="14" t="n">
        <v>5</v>
      </c>
      <c r="B7" s="14" t="inlineStr">
        <is>
          <t>FENIX ALEXANDRA DE ARAUJO</t>
        </is>
      </c>
      <c r="C7" s="83" t="n">
        <v>513701027</v>
      </c>
      <c r="D7" s="83" t="n"/>
      <c r="E7" s="31" t="n">
        <v>148.65</v>
      </c>
      <c r="F7" t="inlineStr">
        <is>
          <t>D</t>
        </is>
      </c>
      <c r="I7" s="94" t="inlineStr">
        <is>
          <t>ATEND.PSICOLÓGICO</t>
        </is>
      </c>
      <c r="J7" s="80" t="n"/>
      <c r="K7" s="95">
        <f>0</f>
        <v/>
      </c>
    </row>
    <row r="8" ht="15" customHeight="1" s="8">
      <c r="A8" s="14" t="n">
        <v>6</v>
      </c>
      <c r="B8" s="14" t="inlineStr">
        <is>
          <t>NORMA CELIA NOBRE DE CARVALHO</t>
        </is>
      </c>
      <c r="C8" s="83" t="inlineStr">
        <is>
          <t xml:space="preserve">513803911	</t>
        </is>
      </c>
      <c r="D8" s="83" t="n"/>
      <c r="E8" s="31" t="n">
        <v>148.65</v>
      </c>
      <c r="F8" t="inlineStr">
        <is>
          <t>P</t>
        </is>
      </c>
      <c r="I8" s="96" t="inlineStr">
        <is>
          <t>TOTAL</t>
        </is>
      </c>
      <c r="J8" s="80" t="n"/>
      <c r="K8" s="26">
        <f>K6</f>
        <v/>
      </c>
    </row>
    <row r="9" ht="15" customHeight="1" s="8">
      <c r="A9" s="14" t="n">
        <v>7</v>
      </c>
      <c r="B9" s="14" t="inlineStr">
        <is>
          <t>ANA CRISTINA DE MATOS HORACIO</t>
        </is>
      </c>
      <c r="C9" s="83" t="n">
        <v>513757236</v>
      </c>
      <c r="D9" s="83" t="n"/>
      <c r="E9" s="31" t="n">
        <v>148.65</v>
      </c>
      <c r="F9" t="inlineStr">
        <is>
          <t>C</t>
        </is>
      </c>
      <c r="I9" s="94" t="inlineStr">
        <is>
          <t>PAGAM.PSICOLOGA</t>
        </is>
      </c>
      <c r="J9" s="80" t="n"/>
      <c r="K9" s="97" t="n">
        <v>0</v>
      </c>
    </row>
    <row r="10" ht="15" customHeight="1" s="8">
      <c r="A10" s="14" t="n">
        <v>8</v>
      </c>
      <c r="B10" s="14" t="inlineStr">
        <is>
          <t>CLEIDE COSTA DOS SANTOS GALVAO</t>
        </is>
      </c>
      <c r="C10" s="83" t="n">
        <v>14085503</v>
      </c>
      <c r="D10" s="33" t="n"/>
      <c r="E10" s="18" t="n">
        <v>148.65</v>
      </c>
      <c r="F10" t="inlineStr">
        <is>
          <t>E</t>
        </is>
      </c>
      <c r="I10" s="94" t="inlineStr">
        <is>
          <t>PAGAM. MÉDICA</t>
        </is>
      </c>
      <c r="J10" s="80" t="n"/>
      <c r="K10" s="27" t="n">
        <v>539</v>
      </c>
    </row>
    <row r="11" ht="15" customHeight="1" s="8">
      <c r="A11" s="14" t="n">
        <v>9</v>
      </c>
      <c r="B11" s="32" t="inlineStr">
        <is>
          <t>NEIDA GOMES FAGUNDES</t>
        </is>
      </c>
      <c r="C11" s="83" t="n">
        <v>513797034</v>
      </c>
      <c r="D11" s="33" t="n"/>
      <c r="E11" s="18" t="n">
        <v>148.65</v>
      </c>
      <c r="F11" t="inlineStr">
        <is>
          <t>D</t>
        </is>
      </c>
      <c r="I11" s="94" t="inlineStr">
        <is>
          <t>TRANSPORTE DETRAN</t>
        </is>
      </c>
      <c r="J11" s="80" t="n"/>
      <c r="K11" s="27" t="n">
        <v>30</v>
      </c>
    </row>
    <row r="12" ht="15" customHeight="1" s="8">
      <c r="A12" s="14" t="n">
        <v>10</v>
      </c>
      <c r="B12" s="14" t="inlineStr">
        <is>
          <t>JONATAS JOSE DA SILVA</t>
        </is>
      </c>
      <c r="C12" s="83" t="n">
        <v>513801412</v>
      </c>
      <c r="D12" s="83" t="n"/>
      <c r="E12" s="18" t="n">
        <v>148.65</v>
      </c>
      <c r="F12" t="inlineStr">
        <is>
          <t>C</t>
        </is>
      </c>
      <c r="I12" s="94" t="inlineStr">
        <is>
          <t>SOMA</t>
        </is>
      </c>
      <c r="J12" s="80" t="n"/>
      <c r="K12" s="28">
        <f>K8-K10-K9-K11</f>
        <v/>
      </c>
    </row>
    <row r="13" ht="15" customHeight="1" s="8">
      <c r="A13" s="14" t="n">
        <v>11</v>
      </c>
      <c r="B13" s="14" t="inlineStr">
        <is>
          <t>EDUARDO GOMES DE LIMA</t>
        </is>
      </c>
      <c r="C13" s="83" t="n">
        <v>513789092</v>
      </c>
      <c r="D13" s="33" t="n"/>
      <c r="E13" s="18" t="n">
        <v>148.65</v>
      </c>
      <c r="F13" t="inlineStr">
        <is>
          <t>P</t>
        </is>
      </c>
      <c r="G13" s="98" t="n"/>
      <c r="I13" s="99" t="inlineStr">
        <is>
          <t>CARTÃO</t>
        </is>
      </c>
      <c r="J13" s="80" t="n"/>
      <c r="K13" s="29">
        <f>E3+E4+E5+E6+E7+E9+E11+E12</f>
        <v/>
      </c>
    </row>
    <row r="14" ht="15" customHeight="1" s="8">
      <c r="A14" s="15" t="n"/>
      <c r="B14" s="16" t="n"/>
      <c r="D14" s="17" t="inlineStr">
        <is>
          <t>Soma</t>
        </is>
      </c>
      <c r="E14" s="18">
        <f>E3+E4+E5+E6+E7+E8+E9+E10+E11+E12+E13</f>
        <v/>
      </c>
      <c r="I14" s="99" t="inlineStr">
        <is>
          <t>DINHEIRO</t>
        </is>
      </c>
      <c r="J14" s="80" t="n"/>
      <c r="K14" s="29">
        <f>E10</f>
        <v/>
      </c>
    </row>
    <row r="15" ht="15" customHeight="1" s="8">
      <c r="A15" s="15" t="n"/>
      <c r="D15" s="22" t="inlineStr">
        <is>
          <t>Medico</t>
        </is>
      </c>
      <c r="E15" s="23">
        <f>49*11</f>
        <v/>
      </c>
      <c r="I15" s="100" t="inlineStr">
        <is>
          <t>PIX</t>
        </is>
      </c>
      <c r="J15" s="80" t="n"/>
      <c r="K15" s="30">
        <f>E8+E13</f>
        <v/>
      </c>
    </row>
    <row r="16" ht="15" customHeight="1" s="8">
      <c r="A16" s="15" t="n"/>
      <c r="D16" s="22" t="inlineStr">
        <is>
          <t>TOTAL</t>
        </is>
      </c>
      <c r="E16" s="23" t="n">
        <v>1444.1</v>
      </c>
      <c r="K16" s="16" t="n"/>
    </row>
    <row r="17" ht="15" customHeight="1" s="8"/>
    <row r="18" ht="15" customHeight="1" s="8"/>
    <row r="19" ht="15" customHeight="1" s="8"/>
    <row r="26">
      <c r="L26" t="inlineStr">
        <is>
          <t>D:30000|C:4126</t>
        </is>
      </c>
    </row>
  </sheetData>
  <mergeCells count="12">
    <mergeCell ref="I14:J14"/>
    <mergeCell ref="I12:J12"/>
    <mergeCell ref="I6:J6"/>
    <mergeCell ref="I15:J15"/>
    <mergeCell ref="I7:J7"/>
    <mergeCell ref="I10:J10"/>
    <mergeCell ref="G1:K1"/>
    <mergeCell ref="I11:J11"/>
    <mergeCell ref="A1:E1"/>
    <mergeCell ref="I13:J13"/>
    <mergeCell ref="I8:J8"/>
    <mergeCell ref="I9:J9"/>
  </mergeCells>
  <pageMargins left="0.511805555555556" right="0.511805555555556" top="0.7875" bottom="0.7875" header="0.511811023622047" footer="0.511811023622047"/>
  <pageSetup orientation="portrait" paperSize="9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3"/>
  <sheetViews>
    <sheetView zoomScaleNormal="100" workbookViewId="0">
      <selection activeCell="E6" sqref="E6"/>
    </sheetView>
  </sheetViews>
  <sheetFormatPr baseColWidth="8" defaultColWidth="8.5546875" defaultRowHeight="14.4"/>
  <cols>
    <col width="43.6640625" customWidth="1" style="8" min="2" max="2"/>
    <col width="14.33203125" customWidth="1" style="8" min="3" max="3"/>
    <col width="11.5546875" customWidth="1" style="8" min="5" max="5"/>
    <col width="30.5546875" customWidth="1" style="8" min="8" max="8"/>
    <col width="10.88671875" customWidth="1" style="8" min="9" max="9"/>
    <col width="12.5546875" customWidth="1" style="8" min="10" max="10"/>
    <col width="12" customWidth="1" style="8" min="11" max="11"/>
  </cols>
  <sheetData>
    <row r="1" ht="15" customHeight="1" s="8">
      <c r="A1" s="92" t="inlineStr">
        <is>
          <t>(CAMPSSA) Atendimento Médico Terça-feira 15/10/2024</t>
        </is>
      </c>
      <c r="B1" s="84" t="n"/>
      <c r="C1" s="84" t="n"/>
      <c r="D1" s="84" t="n"/>
      <c r="E1" s="80" t="n"/>
      <c r="G1" s="92" t="inlineStr">
        <is>
          <t>(CAMPSSA) Atendimento Psicológico Terça-feira 15/10/2024</t>
        </is>
      </c>
      <c r="H1" s="84" t="n"/>
      <c r="I1" s="84" t="n"/>
      <c r="J1" s="84" t="n"/>
      <c r="K1" s="80" t="n"/>
    </row>
    <row r="2" ht="15" customHeight="1" s="8">
      <c r="A2" s="14" t="inlineStr">
        <is>
          <t>Ordem</t>
        </is>
      </c>
      <c r="B2" s="83" t="inlineStr">
        <is>
          <t>Nome</t>
        </is>
      </c>
      <c r="C2" s="83" t="inlineStr">
        <is>
          <t>Renach</t>
        </is>
      </c>
      <c r="D2" s="83" t="inlineStr">
        <is>
          <t>Reexames</t>
        </is>
      </c>
      <c r="E2" s="83" t="inlineStr">
        <is>
          <t>Valor</t>
        </is>
      </c>
      <c r="G2" s="14" t="inlineStr">
        <is>
          <t>Ordem</t>
        </is>
      </c>
      <c r="H2" s="83" t="inlineStr">
        <is>
          <t>Nome</t>
        </is>
      </c>
      <c r="I2" s="83" t="inlineStr">
        <is>
          <t>Renach</t>
        </is>
      </c>
      <c r="J2" s="83" t="inlineStr">
        <is>
          <t>Reexames</t>
        </is>
      </c>
      <c r="K2" s="83" t="inlineStr">
        <is>
          <t>Valor</t>
        </is>
      </c>
    </row>
    <row r="3" ht="15" customHeight="1" s="8">
      <c r="A3" s="34" t="n">
        <v>1</v>
      </c>
      <c r="B3" s="35" t="inlineStr">
        <is>
          <t>ALINE SOUZA DE SOUZA</t>
        </is>
      </c>
      <c r="C3" s="36" t="n">
        <v>513815864</v>
      </c>
      <c r="D3" s="35" t="n"/>
      <c r="E3" s="101" t="n">
        <v>148.65</v>
      </c>
      <c r="F3" t="inlineStr">
        <is>
          <t>C</t>
        </is>
      </c>
      <c r="G3" s="35" t="n">
        <v>1</v>
      </c>
      <c r="H3" s="35" t="inlineStr">
        <is>
          <t>MAICON ANTONIO DA SILVA</t>
        </is>
      </c>
      <c r="I3" s="35" t="n">
        <v>14093991</v>
      </c>
      <c r="J3" s="35" t="n"/>
      <c r="K3" s="101" t="n">
        <v>192.61</v>
      </c>
      <c r="L3" t="inlineStr">
        <is>
          <t>E</t>
        </is>
      </c>
    </row>
    <row r="4" ht="15" customHeight="1" s="8">
      <c r="A4" s="34" t="n">
        <v>2</v>
      </c>
      <c r="B4" s="35" t="inlineStr">
        <is>
          <t>WILSON PINHEIRO</t>
        </is>
      </c>
      <c r="C4" s="36" t="n">
        <v>513805852</v>
      </c>
      <c r="D4" s="35" t="n"/>
      <c r="E4" s="101" t="n">
        <v>148.65</v>
      </c>
      <c r="F4" t="inlineStr">
        <is>
          <t>E</t>
        </is>
      </c>
      <c r="G4" s="35" t="n">
        <v>2</v>
      </c>
      <c r="H4" s="35" t="inlineStr">
        <is>
          <t>ALINE SOUZA DE SOUZA</t>
        </is>
      </c>
      <c r="I4" s="35" t="n">
        <v>513815864</v>
      </c>
      <c r="J4" s="35" t="n"/>
      <c r="K4" s="101" t="n">
        <v>192.61</v>
      </c>
      <c r="L4" t="inlineStr">
        <is>
          <t>C</t>
        </is>
      </c>
    </row>
    <row r="5" ht="15" customHeight="1" s="8">
      <c r="A5" s="34" t="n">
        <v>3</v>
      </c>
      <c r="B5" s="35" t="inlineStr">
        <is>
          <t>FELIPE BOMFIM OLIVEIRA DE MELLO</t>
        </is>
      </c>
      <c r="C5" s="36" t="n">
        <v>513753862</v>
      </c>
      <c r="D5" s="35" t="n"/>
      <c r="E5" s="101" t="n">
        <v>148.65</v>
      </c>
      <c r="F5" t="inlineStr">
        <is>
          <t>D</t>
        </is>
      </c>
      <c r="G5" s="35" t="n">
        <v>3</v>
      </c>
      <c r="H5" s="35" t="inlineStr">
        <is>
          <t>WILSON PINHEIRO</t>
        </is>
      </c>
      <c r="I5" s="35" t="n">
        <v>513805852</v>
      </c>
      <c r="J5" s="35" t="n"/>
      <c r="K5" s="101" t="n">
        <v>192.61</v>
      </c>
      <c r="L5" t="inlineStr">
        <is>
          <t>E</t>
        </is>
      </c>
    </row>
    <row r="6" ht="15" customHeight="1" s="8">
      <c r="A6" s="34" t="n">
        <v>4</v>
      </c>
      <c r="B6" s="35" t="inlineStr">
        <is>
          <t>WILAS DE JESUS PEREIRA</t>
        </is>
      </c>
      <c r="C6" s="36" t="n">
        <v>513804841</v>
      </c>
      <c r="D6" s="35" t="n"/>
      <c r="E6" s="101" t="n">
        <v>148.65</v>
      </c>
      <c r="F6" t="inlineStr">
        <is>
          <t>P</t>
        </is>
      </c>
      <c r="G6" s="35" t="n">
        <v>4</v>
      </c>
      <c r="H6" s="35" t="inlineStr">
        <is>
          <t>WILAS DE JESUS PEREIRA</t>
        </is>
      </c>
      <c r="I6" s="35" t="n">
        <v>513804841</v>
      </c>
      <c r="J6" s="35" t="n"/>
      <c r="K6" s="101" t="n">
        <v>192.61</v>
      </c>
      <c r="L6" t="inlineStr">
        <is>
          <t>P</t>
        </is>
      </c>
    </row>
    <row r="7" ht="15" customHeight="1" s="8">
      <c r="A7" s="34" t="n">
        <v>5</v>
      </c>
      <c r="B7" s="35" t="inlineStr">
        <is>
          <t>ISABELE BACELAR FERREIRA</t>
        </is>
      </c>
      <c r="C7" s="36" t="n">
        <v>513778911</v>
      </c>
      <c r="D7" s="35" t="n"/>
      <c r="E7" s="101" t="n">
        <v>148.65</v>
      </c>
      <c r="F7" t="inlineStr">
        <is>
          <t>D</t>
        </is>
      </c>
      <c r="G7" s="35" t="n">
        <v>5</v>
      </c>
      <c r="H7" s="35" t="inlineStr">
        <is>
          <t>ANDRE MAGALHAES COSTA GOMES</t>
        </is>
      </c>
      <c r="I7" s="35" t="n">
        <v>513796122</v>
      </c>
      <c r="J7" s="35" t="n"/>
      <c r="K7" s="101" t="n">
        <v>192.61</v>
      </c>
      <c r="L7" t="inlineStr">
        <is>
          <t>P</t>
        </is>
      </c>
    </row>
    <row r="8" ht="15" customHeight="1" s="8">
      <c r="A8" s="34" t="n">
        <v>6</v>
      </c>
      <c r="B8" s="35" t="inlineStr">
        <is>
          <t>ROBSON PINTO GUEDES</t>
        </is>
      </c>
      <c r="C8" s="36" t="n">
        <v>513820586</v>
      </c>
      <c r="D8" s="35" t="n"/>
      <c r="E8" s="101" t="n">
        <v>148.65</v>
      </c>
      <c r="F8" t="inlineStr">
        <is>
          <t>D</t>
        </is>
      </c>
      <c r="H8" s="37" t="n"/>
      <c r="I8" s="37" t="n"/>
      <c r="J8" s="20" t="inlineStr">
        <is>
          <t>soma</t>
        </is>
      </c>
      <c r="K8" s="21">
        <f>K3+K4+K5+K6+K7</f>
        <v/>
      </c>
    </row>
    <row r="9" ht="15" customHeight="1" s="8">
      <c r="A9" s="34" t="n">
        <v>7</v>
      </c>
      <c r="B9" s="35" t="inlineStr">
        <is>
          <t>JOAO SOUZA SILVA</t>
        </is>
      </c>
      <c r="C9" s="36" t="n">
        <v>513751548</v>
      </c>
      <c r="D9" s="35" t="n"/>
      <c r="E9" s="101" t="n">
        <v>148.65</v>
      </c>
      <c r="F9" t="inlineStr">
        <is>
          <t>E</t>
        </is>
      </c>
      <c r="H9" s="37" t="n"/>
      <c r="J9" t="inlineStr">
        <is>
          <t>psicologo</t>
        </is>
      </c>
    </row>
    <row r="10" ht="15" customHeight="1" s="8">
      <c r="A10" s="34" t="n">
        <v>8</v>
      </c>
      <c r="B10" s="35" t="inlineStr">
        <is>
          <t>ANDRE MAGALHAES COSTA GOMES</t>
        </is>
      </c>
      <c r="C10" s="36" t="n">
        <v>513796122</v>
      </c>
      <c r="D10" s="35" t="n"/>
      <c r="E10" s="101" t="n">
        <v>148.65</v>
      </c>
      <c r="F10" t="inlineStr">
        <is>
          <t>P</t>
        </is>
      </c>
      <c r="J10" t="inlineStr">
        <is>
          <t>total</t>
        </is>
      </c>
    </row>
    <row r="11" ht="15" customHeight="1" s="8">
      <c r="A11" s="34" t="n">
        <v>9</v>
      </c>
      <c r="B11" s="35" t="inlineStr">
        <is>
          <t>LUCAS IBRAHIM SIMOES DE ARAGAO</t>
        </is>
      </c>
      <c r="C11" s="36" t="n">
        <v>513810027</v>
      </c>
      <c r="D11" s="38" t="n"/>
      <c r="E11" s="101" t="n">
        <v>148.65</v>
      </c>
      <c r="F11" t="inlineStr">
        <is>
          <t>C</t>
        </is>
      </c>
    </row>
    <row r="12" ht="15" customHeight="1" s="8">
      <c r="A12" s="34" t="n">
        <v>10</v>
      </c>
      <c r="B12" s="35" t="inlineStr">
        <is>
          <t>JOAO GILBERTO FERREIRA COSTA</t>
        </is>
      </c>
      <c r="C12" s="36" t="n">
        <v>513806865</v>
      </c>
      <c r="D12" s="38" t="n"/>
      <c r="E12" s="101" t="n">
        <v>148.65</v>
      </c>
      <c r="F12" t="inlineStr">
        <is>
          <t>E</t>
        </is>
      </c>
    </row>
    <row r="13" ht="15" customHeight="1" s="8">
      <c r="A13" s="34" t="n">
        <v>11</v>
      </c>
      <c r="B13" s="35" t="inlineStr">
        <is>
          <t>CARLYLE MAZOLA ALVES DE OLIVEIRA</t>
        </is>
      </c>
      <c r="C13" s="36" t="n">
        <v>513818467</v>
      </c>
      <c r="D13" s="38" t="n"/>
      <c r="E13" s="101" t="n">
        <v>148.65</v>
      </c>
      <c r="F13" t="inlineStr">
        <is>
          <t>E</t>
        </is>
      </c>
    </row>
    <row r="14" ht="15" customHeight="1" s="8">
      <c r="A14" s="34" t="n">
        <v>12</v>
      </c>
      <c r="B14" s="35" t="inlineStr">
        <is>
          <t>PAULO AFONSO DO REGO MONTEIRO JUNIOR</t>
        </is>
      </c>
      <c r="C14" s="39" t="n">
        <v>513799284</v>
      </c>
      <c r="D14" s="40" t="n"/>
      <c r="E14" s="101" t="n">
        <v>148.65</v>
      </c>
      <c r="F14" t="inlineStr">
        <is>
          <t>C</t>
        </is>
      </c>
    </row>
    <row r="15" ht="15" customHeight="1" s="8">
      <c r="A15" s="41" t="n">
        <v>13</v>
      </c>
      <c r="B15" s="41" t="inlineStr">
        <is>
          <t>LUCIO DOS REIS GUSMAO ANDRADE</t>
        </is>
      </c>
      <c r="C15" s="42" t="n">
        <v>14095430</v>
      </c>
      <c r="D15" s="43" t="n"/>
      <c r="E15" s="97" t="n">
        <v>148.65</v>
      </c>
      <c r="F15" t="inlineStr">
        <is>
          <t>D</t>
        </is>
      </c>
      <c r="I15" s="94" t="inlineStr">
        <is>
          <t>ATEND.MÉDICO</t>
        </is>
      </c>
      <c r="J15" s="80" t="n"/>
      <c r="K15" s="25">
        <f>E18</f>
        <v/>
      </c>
    </row>
    <row r="16" ht="15" customHeight="1" s="8">
      <c r="A16" s="41" t="n">
        <v>14</v>
      </c>
      <c r="B16" s="41" t="inlineStr">
        <is>
          <t>THIAGO SEPULVEDA ABUD</t>
        </is>
      </c>
      <c r="C16" s="42" t="n">
        <v>513800553</v>
      </c>
      <c r="D16" s="43" t="n"/>
      <c r="E16" s="97" t="n">
        <v>148.65</v>
      </c>
      <c r="F16" t="inlineStr">
        <is>
          <t>C</t>
        </is>
      </c>
      <c r="I16" s="94" t="inlineStr">
        <is>
          <t>ATEND.PSICOLÓGICO</t>
        </is>
      </c>
      <c r="J16" s="80" t="n"/>
      <c r="K16" s="25">
        <f>K8</f>
        <v/>
      </c>
    </row>
    <row r="17" ht="15" customHeight="1" s="8">
      <c r="A17" s="41" t="n">
        <v>15</v>
      </c>
      <c r="B17" s="41" t="inlineStr">
        <is>
          <t>MARCOS GURGEL DE LIMA</t>
        </is>
      </c>
      <c r="C17" s="42" t="n">
        <v>513794109</v>
      </c>
      <c r="D17" s="43" t="n"/>
      <c r="E17" s="97" t="n">
        <v>148.65</v>
      </c>
      <c r="F17" t="inlineStr">
        <is>
          <t>D</t>
        </is>
      </c>
      <c r="I17" s="96" t="inlineStr">
        <is>
          <t>TOTAL</t>
        </is>
      </c>
      <c r="J17" s="80" t="n"/>
      <c r="K17" s="26">
        <f>K15+K16</f>
        <v/>
      </c>
    </row>
    <row r="18" ht="15" customHeight="1" s="8">
      <c r="D18" s="17" t="inlineStr">
        <is>
          <t>Soma</t>
        </is>
      </c>
      <c r="E18" s="18">
        <f>E3+E4+E5+E6+E7+E8+E9+E10+E11+E12+E13+E14+E15+E16+E17</f>
        <v/>
      </c>
      <c r="I18" s="94" t="inlineStr">
        <is>
          <t>PAGAM.PSICOLOGA</t>
        </is>
      </c>
      <c r="J18" s="80" t="n"/>
      <c r="K18" s="97" t="n">
        <v>317.5</v>
      </c>
    </row>
    <row r="19" ht="15" customHeight="1" s="8">
      <c r="D19" s="22" t="inlineStr">
        <is>
          <t>Medico</t>
        </is>
      </c>
      <c r="E19" s="23">
        <f>49*15</f>
        <v/>
      </c>
      <c r="I19" s="94" t="inlineStr">
        <is>
          <t>PAGAM. MÉDICA</t>
        </is>
      </c>
      <c r="J19" s="80" t="n"/>
      <c r="K19" s="27" t="n">
        <v>735</v>
      </c>
    </row>
    <row r="20" ht="15" customHeight="1" s="8">
      <c r="D20" s="22" t="inlineStr">
        <is>
          <t>TOTAL</t>
        </is>
      </c>
      <c r="E20" s="23">
        <f>E18-E19</f>
        <v/>
      </c>
      <c r="I20" s="94" t="inlineStr">
        <is>
          <t>SOMA</t>
        </is>
      </c>
      <c r="J20" s="80" t="n"/>
      <c r="K20" s="28">
        <f>K17-K19-K18</f>
        <v/>
      </c>
    </row>
    <row r="21" ht="15" customHeight="1" s="8">
      <c r="I21" s="99" t="inlineStr">
        <is>
          <t>CARTÃO</t>
        </is>
      </c>
      <c r="J21" s="80" t="n"/>
      <c r="K21" s="29">
        <f>E3+E5+E7+E8+E11+E14+E15+E16+E17+K4</f>
        <v/>
      </c>
    </row>
    <row r="22" ht="15" customHeight="1" s="8">
      <c r="I22" s="99" t="inlineStr">
        <is>
          <t>DINHEIRO</t>
        </is>
      </c>
      <c r="J22" s="80" t="n"/>
      <c r="K22" s="29">
        <f>E4+E9+E12+E13+K3+K5</f>
        <v/>
      </c>
    </row>
    <row r="23" ht="15" customHeight="1" s="8">
      <c r="I23" s="100" t="inlineStr">
        <is>
          <t>PIX</t>
        </is>
      </c>
      <c r="J23" s="80" t="n"/>
      <c r="K23" s="30">
        <f>E6+E10+K6+K7</f>
        <v/>
      </c>
    </row>
  </sheetData>
  <mergeCells count="11">
    <mergeCell ref="I21:J21"/>
    <mergeCell ref="I20:J20"/>
    <mergeCell ref="I16:J16"/>
    <mergeCell ref="I15:J15"/>
    <mergeCell ref="G1:K1"/>
    <mergeCell ref="I19:J19"/>
    <mergeCell ref="A1:E1"/>
    <mergeCell ref="I23:J23"/>
    <mergeCell ref="I22:J22"/>
    <mergeCell ref="I17:J17"/>
    <mergeCell ref="I18:J18"/>
  </mergeCells>
  <pageMargins left="0.511805555555556" right="0.511805555555556" top="0.7875" bottom="0.7875" header="0.511811023622047" footer="0.511811023622047"/>
  <pageSetup orientation="portrait" paperSize="9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7"/>
  <sheetViews>
    <sheetView zoomScaleNormal="100" workbookViewId="0">
      <selection activeCell="F14" sqref="F14"/>
    </sheetView>
  </sheetViews>
  <sheetFormatPr baseColWidth="8" defaultColWidth="8.5546875" defaultRowHeight="14.4"/>
  <cols>
    <col width="11.6640625" customWidth="1" style="8" min="5" max="5"/>
    <col width="31.109375" customWidth="1" style="8" min="10" max="10"/>
    <col width="13.88671875" customWidth="1" style="8" min="11" max="11"/>
  </cols>
  <sheetData>
    <row r="1" ht="15" customHeight="1" s="8">
      <c r="A1" s="92" t="inlineStr">
        <is>
          <t>(CAMPSSA) Atendimento Médico Quarta- feira 16/10/2024</t>
        </is>
      </c>
      <c r="B1" s="84" t="n"/>
      <c r="C1" s="84" t="n"/>
      <c r="D1" s="84" t="n"/>
      <c r="E1" s="80" t="n"/>
      <c r="G1" s="92" t="inlineStr">
        <is>
          <t>(CAMPSSA) Atendimento Psicológico Quarta-feira 16/10/2024</t>
        </is>
      </c>
      <c r="H1" s="84" t="n"/>
      <c r="I1" s="84" t="n"/>
      <c r="J1" s="84" t="n"/>
      <c r="K1" s="80" t="n"/>
    </row>
    <row r="2" ht="15" customHeight="1" s="8">
      <c r="A2" s="14" t="inlineStr">
        <is>
          <t>Ordem</t>
        </is>
      </c>
      <c r="B2" s="83" t="inlineStr">
        <is>
          <t>Nome</t>
        </is>
      </c>
      <c r="C2" s="83" t="inlineStr">
        <is>
          <t>Renach</t>
        </is>
      </c>
      <c r="D2" s="83" t="inlineStr">
        <is>
          <t>Reexames</t>
        </is>
      </c>
      <c r="E2" s="83" t="inlineStr">
        <is>
          <t>Valor</t>
        </is>
      </c>
      <c r="G2" s="14" t="inlineStr">
        <is>
          <t>Ordem</t>
        </is>
      </c>
      <c r="H2" s="83" t="inlineStr">
        <is>
          <t>Nome</t>
        </is>
      </c>
      <c r="I2" s="83" t="inlineStr">
        <is>
          <t>Renach</t>
        </is>
      </c>
      <c r="J2" s="83" t="inlineStr">
        <is>
          <t>Reexames</t>
        </is>
      </c>
      <c r="K2" s="83" t="inlineStr">
        <is>
          <t>Valor</t>
        </is>
      </c>
    </row>
    <row r="3" ht="15" customHeight="1" s="8">
      <c r="A3" s="15" t="n"/>
      <c r="B3" s="16" t="n"/>
      <c r="D3" s="17" t="inlineStr">
        <is>
          <t>Soma</t>
        </is>
      </c>
      <c r="E3" s="18">
        <f>0</f>
        <v/>
      </c>
      <c r="I3" s="19" t="n"/>
      <c r="J3" s="20" t="inlineStr">
        <is>
          <t>Total</t>
        </is>
      </c>
      <c r="K3" s="21">
        <f>0</f>
        <v/>
      </c>
    </row>
    <row r="4" ht="15" customHeight="1" s="8">
      <c r="A4" s="15" t="n"/>
      <c r="D4" s="22" t="inlineStr">
        <is>
          <t>Medico</t>
        </is>
      </c>
      <c r="E4" s="23">
        <f>49*0</f>
        <v/>
      </c>
      <c r="G4" s="15" t="n"/>
      <c r="H4" s="19" t="n"/>
      <c r="I4" s="19" t="n"/>
      <c r="J4" s="16" t="n"/>
      <c r="K4" s="93" t="n"/>
    </row>
    <row r="5" ht="15" customHeight="1" s="8">
      <c r="A5" s="15" t="n"/>
      <c r="D5" s="22" t="inlineStr">
        <is>
          <t>TOTAL</t>
        </is>
      </c>
      <c r="E5" s="23">
        <f>0</f>
        <v/>
      </c>
      <c r="H5" s="24" t="n"/>
    </row>
    <row r="6" ht="15" customHeight="1" s="8">
      <c r="I6" s="94" t="inlineStr">
        <is>
          <t>ATEND.MÉDICO</t>
        </is>
      </c>
      <c r="J6" s="80" t="n"/>
      <c r="K6" s="25" t="n">
        <v>0</v>
      </c>
    </row>
    <row r="7" ht="15" customHeight="1" s="8">
      <c r="I7" s="94" t="inlineStr">
        <is>
          <t>ATEND.PSICOLÓGICO</t>
        </is>
      </c>
      <c r="J7" s="80" t="n"/>
      <c r="K7" s="95" t="n">
        <v>0</v>
      </c>
    </row>
    <row r="8" ht="15" customHeight="1" s="8">
      <c r="I8" s="96" t="inlineStr">
        <is>
          <t>TOTAL</t>
        </is>
      </c>
      <c r="J8" s="80" t="n"/>
      <c r="K8" s="26" t="n">
        <v>0</v>
      </c>
    </row>
    <row r="9" ht="15" customHeight="1" s="8">
      <c r="I9" s="94" t="inlineStr">
        <is>
          <t>PAGAM.PSICOLOGA</t>
        </is>
      </c>
      <c r="J9" s="80" t="n"/>
      <c r="K9" s="97" t="n">
        <v>0</v>
      </c>
    </row>
    <row r="10" ht="15" customHeight="1" s="8">
      <c r="I10" s="94" t="inlineStr">
        <is>
          <t>PAGAM. MÉDICA</t>
        </is>
      </c>
      <c r="J10" s="80" t="n"/>
      <c r="K10" s="27" t="n">
        <v>0</v>
      </c>
    </row>
    <row r="11" ht="15" customHeight="1" s="8">
      <c r="I11" s="94" t="inlineStr">
        <is>
          <t>PAG. CONTA DE LUZ SALA 604 (VENC.08/10)</t>
        </is>
      </c>
      <c r="J11" s="80" t="n"/>
      <c r="K11" s="27" t="n">
        <v>64.39</v>
      </c>
    </row>
    <row r="12" ht="15" customHeight="1" s="8">
      <c r="I12" s="94" t="inlineStr">
        <is>
          <t>PAG. CONTA DE LUZ SALA 605 (VENC.08/10)</t>
        </is>
      </c>
      <c r="J12" s="80" t="n"/>
      <c r="K12" s="27" t="n">
        <v>64.81</v>
      </c>
    </row>
    <row r="13" ht="15" customHeight="1" s="8">
      <c r="G13" s="98" t="n"/>
      <c r="I13" s="94" t="inlineStr">
        <is>
          <t>SOMA</t>
        </is>
      </c>
      <c r="J13" s="80" t="n"/>
      <c r="K13" s="28">
        <f>K8-K10-K9-K11-K12</f>
        <v/>
      </c>
    </row>
    <row r="14" ht="15" customHeight="1" s="8">
      <c r="I14" s="99" t="inlineStr">
        <is>
          <t>CARTÃO</t>
        </is>
      </c>
      <c r="J14" s="80" t="n"/>
      <c r="K14" s="29">
        <f>0</f>
        <v/>
      </c>
    </row>
    <row r="15" ht="15" customHeight="1" s="8">
      <c r="I15" s="99" t="inlineStr">
        <is>
          <t>DINHEIRO</t>
        </is>
      </c>
      <c r="J15" s="80" t="n"/>
      <c r="K15" s="29">
        <f>0</f>
        <v/>
      </c>
    </row>
    <row r="16" ht="15" customHeight="1" s="8">
      <c r="I16" s="100" t="inlineStr">
        <is>
          <t>PIX</t>
        </is>
      </c>
      <c r="J16" s="80" t="n"/>
      <c r="K16" s="30">
        <f>0</f>
        <v/>
      </c>
    </row>
    <row r="17" ht="15" customHeight="1" s="8">
      <c r="K17" s="16" t="n"/>
    </row>
  </sheetData>
  <mergeCells count="13">
    <mergeCell ref="I14:J14"/>
    <mergeCell ref="I12:J12"/>
    <mergeCell ref="I6:J6"/>
    <mergeCell ref="I16:J16"/>
    <mergeCell ref="I15:J15"/>
    <mergeCell ref="I7:J7"/>
    <mergeCell ref="I10:J10"/>
    <mergeCell ref="G1:K1"/>
    <mergeCell ref="I11:J11"/>
    <mergeCell ref="A1:E1"/>
    <mergeCell ref="I13:J13"/>
    <mergeCell ref="I8:J8"/>
    <mergeCell ref="I9:J9"/>
  </mergeCells>
  <pageMargins left="0.511805555555556" right="0.511805555555556" top="0.7875" bottom="0.7875" header="0.511811023622047" footer="0.511811023622047"/>
  <pageSetup orientation="portrait" paperSize="9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7"/>
  <sheetViews>
    <sheetView topLeftCell="D1" zoomScaleNormal="100" workbookViewId="0">
      <selection activeCell="H11" sqref="H11"/>
    </sheetView>
  </sheetViews>
  <sheetFormatPr baseColWidth="8" defaultColWidth="8.5546875" defaultRowHeight="14.4"/>
  <cols>
    <col width="37.33203125" customWidth="1" style="8" min="2" max="2"/>
    <col width="11.6640625" customWidth="1" style="8" min="3" max="3"/>
    <col width="8.6640625" customWidth="1" style="8" min="5" max="5"/>
    <col width="29.33203125" customWidth="1" style="8" min="8" max="8"/>
    <col width="15.44140625" customWidth="1" style="8" min="9" max="9"/>
    <col width="22" customWidth="1" style="8" min="10" max="10"/>
    <col width="8.33203125" customWidth="1" style="8" min="11" max="11"/>
  </cols>
  <sheetData>
    <row r="1" ht="15" customHeight="1" s="8">
      <c r="A1" s="92" t="inlineStr">
        <is>
          <t>(CAMPSSA) Atendimento Médico Quinta- feira 17/10/2024</t>
        </is>
      </c>
      <c r="B1" s="84" t="n"/>
      <c r="C1" s="84" t="n"/>
      <c r="D1" s="84" t="n"/>
      <c r="E1" s="80" t="n"/>
      <c r="G1" s="92" t="inlineStr">
        <is>
          <t>(CAMPSSA) Atendimento Psicológico Quinta-feira 17/10/2024</t>
        </is>
      </c>
      <c r="H1" s="84" t="n"/>
      <c r="I1" s="84" t="n"/>
      <c r="J1" s="84" t="n"/>
      <c r="K1" s="80" t="n"/>
    </row>
    <row r="2" ht="15" customHeight="1" s="8">
      <c r="A2" s="14" t="inlineStr">
        <is>
          <t>Ordem</t>
        </is>
      </c>
      <c r="B2" s="14" t="inlineStr">
        <is>
          <t>Nome</t>
        </is>
      </c>
      <c r="C2" s="14" t="inlineStr">
        <is>
          <t>Renach</t>
        </is>
      </c>
      <c r="D2" s="14" t="inlineStr">
        <is>
          <t>Reexames</t>
        </is>
      </c>
      <c r="E2" s="14" t="inlineStr">
        <is>
          <t>Valor</t>
        </is>
      </c>
      <c r="G2" s="14" t="inlineStr">
        <is>
          <t>Ordem</t>
        </is>
      </c>
      <c r="H2" s="14" t="inlineStr">
        <is>
          <t>Nome</t>
        </is>
      </c>
      <c r="I2" s="14" t="inlineStr">
        <is>
          <t>Renach</t>
        </is>
      </c>
      <c r="J2" s="14" t="inlineStr">
        <is>
          <t>Reexames</t>
        </is>
      </c>
      <c r="K2" s="14" t="inlineStr">
        <is>
          <t>Valor</t>
        </is>
      </c>
    </row>
    <row r="3" ht="15" customHeight="1" s="8">
      <c r="A3" s="14" t="n"/>
      <c r="B3" s="14" t="inlineStr">
        <is>
          <t>SOFIA ALMEIDA FERREIRA</t>
        </is>
      </c>
      <c r="C3" s="83" t="inlineStr">
        <is>
          <t>513641554</t>
        </is>
      </c>
      <c r="D3" s="83" t="n"/>
      <c r="E3" s="31" t="n"/>
      <c r="F3" t="inlineStr">
        <is>
          <t>D</t>
        </is>
      </c>
      <c r="H3" t="inlineStr">
        <is>
          <t>HAMILTON CHAVES SANTOS</t>
        </is>
      </c>
      <c r="I3" s="15" t="inlineStr">
        <is>
          <t>513818762</t>
        </is>
      </c>
      <c r="J3" s="44" t="n"/>
      <c r="K3" s="21" t="n"/>
      <c r="L3" t="inlineStr">
        <is>
          <t>C</t>
        </is>
      </c>
    </row>
    <row r="4" ht="15" customHeight="1" s="8">
      <c r="A4" s="14" t="n"/>
      <c r="B4" s="14" t="inlineStr">
        <is>
          <t>ANA CRISTINA LEONE RIOS</t>
        </is>
      </c>
      <c r="C4" s="83" t="inlineStr">
        <is>
          <t>513835235</t>
        </is>
      </c>
      <c r="D4" s="83" t="n"/>
      <c r="E4" s="31" t="n"/>
      <c r="F4" t="inlineStr">
        <is>
          <t>D</t>
        </is>
      </c>
      <c r="G4" s="15" t="n"/>
      <c r="H4" s="15" t="inlineStr">
        <is>
          <t>DEIVISON ARAUJO COSTA</t>
        </is>
      </c>
      <c r="I4" s="15" t="inlineStr">
        <is>
          <t>513828885</t>
        </is>
      </c>
      <c r="J4" s="16" t="n"/>
      <c r="K4" s="93" t="n"/>
      <c r="L4" t="inlineStr">
        <is>
          <t>P</t>
        </is>
      </c>
    </row>
    <row r="5" ht="15" customHeight="1" s="8">
      <c r="A5" s="14" t="n"/>
      <c r="B5" s="32" t="inlineStr">
        <is>
          <t>ROBSON OLIVEIRA DE ARAUJO</t>
        </is>
      </c>
      <c r="C5" s="83" t="inlineStr">
        <is>
          <t>513808652</t>
        </is>
      </c>
      <c r="D5" s="83" t="n"/>
      <c r="E5" s="31" t="n"/>
      <c r="F5" t="inlineStr">
        <is>
          <t>C</t>
        </is>
      </c>
      <c r="H5" s="15" t="n"/>
    </row>
    <row r="6" ht="15" customHeight="1" s="8">
      <c r="A6" s="14" t="n"/>
      <c r="B6" s="14" t="inlineStr">
        <is>
          <t>HAMILTON CHAVES SANTOS</t>
        </is>
      </c>
      <c r="C6" s="83" t="inlineStr">
        <is>
          <t>513818762</t>
        </is>
      </c>
      <c r="D6" s="83" t="n"/>
      <c r="E6" s="31" t="n"/>
      <c r="F6" t="inlineStr">
        <is>
          <t>C</t>
        </is>
      </c>
      <c r="H6" t="inlineStr">
        <is>
          <t>OCIMAR CONCEICAO LOPES</t>
        </is>
      </c>
      <c r="I6" s="41" t="inlineStr">
        <is>
          <t>513811277</t>
        </is>
      </c>
      <c r="J6" s="80" t="n"/>
      <c r="K6" s="46" t="n"/>
      <c r="L6" t="inlineStr">
        <is>
          <t>C</t>
        </is>
      </c>
    </row>
    <row r="7" ht="15" customHeight="1" s="8">
      <c r="A7" s="14" t="n"/>
      <c r="B7" s="14" t="inlineStr">
        <is>
          <t>DEIVISON ARAUJO COSTA</t>
        </is>
      </c>
      <c r="C7" s="83" t="inlineStr">
        <is>
          <t>513828885</t>
        </is>
      </c>
      <c r="D7" s="83" t="n"/>
      <c r="E7" s="31" t="n"/>
      <c r="F7" t="inlineStr">
        <is>
          <t>P</t>
        </is>
      </c>
      <c r="I7" s="41" t="n"/>
      <c r="J7" s="80" t="n"/>
      <c r="K7" s="102" t="n"/>
    </row>
    <row r="8" ht="15" customHeight="1" s="8">
      <c r="A8" s="14" t="n"/>
      <c r="B8" s="14" t="inlineStr">
        <is>
          <t>MARIANNE ESPINDOLA LEFUNDES</t>
        </is>
      </c>
      <c r="C8" s="83" t="inlineStr">
        <is>
          <t>513717741</t>
        </is>
      </c>
      <c r="D8" s="83" t="n"/>
      <c r="E8" s="31" t="n"/>
      <c r="F8" t="inlineStr">
        <is>
          <t>C</t>
        </is>
      </c>
      <c r="I8" s="41" t="n"/>
      <c r="J8" s="80" t="n"/>
      <c r="K8" s="26" t="n"/>
    </row>
    <row r="9" ht="15" customHeight="1" s="8">
      <c r="A9" s="14" t="n"/>
      <c r="B9" s="14" t="n"/>
      <c r="C9" s="83" t="n"/>
      <c r="D9" s="83" t="n"/>
      <c r="E9" s="31" t="n"/>
      <c r="I9" s="41" t="n"/>
      <c r="J9" s="80" t="n"/>
      <c r="K9" s="97" t="n"/>
    </row>
    <row r="10" ht="15" customHeight="1" s="8">
      <c r="A10" s="14" t="n"/>
      <c r="B10" s="14" t="inlineStr">
        <is>
          <t>RENATA DE JESUS SALES</t>
        </is>
      </c>
      <c r="C10" s="83" t="inlineStr">
        <is>
          <t>513831409</t>
        </is>
      </c>
      <c r="D10" s="33" t="n"/>
      <c r="E10" s="18" t="n"/>
      <c r="F10" t="inlineStr">
        <is>
          <t>P</t>
        </is>
      </c>
      <c r="I10" s="41" t="n"/>
      <c r="J10" s="80" t="n"/>
      <c r="K10" s="27" t="n"/>
    </row>
    <row r="11" ht="15" customHeight="1" s="8">
      <c r="A11" s="14" t="n"/>
      <c r="B11" s="32" t="inlineStr">
        <is>
          <t>ARTUR PRUST SALIBA</t>
        </is>
      </c>
      <c r="C11" s="83" t="inlineStr">
        <is>
          <t>513753012</t>
        </is>
      </c>
      <c r="D11" s="33" t="n"/>
      <c r="E11" s="18" t="n"/>
      <c r="F11" t="inlineStr">
        <is>
          <t>C</t>
        </is>
      </c>
      <c r="I11" s="41" t="n"/>
      <c r="J11" s="80" t="n"/>
      <c r="K11" s="27" t="n"/>
    </row>
    <row r="12" ht="15" customHeight="1" s="8">
      <c r="A12" s="15" t="n"/>
      <c r="B12" s="14" t="inlineStr">
        <is>
          <t>CAROLINA GALVAO BROCHADO DA SILVA</t>
        </is>
      </c>
      <c r="C12" s="83" t="inlineStr">
        <is>
          <t>513830449</t>
        </is>
      </c>
      <c r="D12" s="83" t="n"/>
      <c r="E12" s="18" t="n"/>
      <c r="F12" t="inlineStr">
        <is>
          <t>D</t>
        </is>
      </c>
      <c r="I12" s="41" t="n"/>
      <c r="J12" s="80" t="n"/>
      <c r="K12" s="27" t="n"/>
    </row>
    <row r="13" ht="15" customHeight="1" s="8">
      <c r="A13" s="15" t="n"/>
      <c r="B13" s="14" t="inlineStr">
        <is>
          <t>OCIMAR CONCEICAO LOPES</t>
        </is>
      </c>
      <c r="C13" s="83" t="inlineStr">
        <is>
          <t>513811277</t>
        </is>
      </c>
      <c r="D13" s="33" t="n"/>
      <c r="E13" s="18" t="n"/>
      <c r="F13" t="inlineStr">
        <is>
          <t>C</t>
        </is>
      </c>
      <c r="G13" s="98" t="n"/>
      <c r="I13" s="41" t="n"/>
      <c r="J13" s="80" t="n"/>
      <c r="K13" s="28" t="n"/>
    </row>
    <row r="14" ht="15" customHeight="1" s="8">
      <c r="A14" s="15" t="n"/>
      <c r="B14" t="inlineStr">
        <is>
          <t>LUCAS</t>
        </is>
      </c>
      <c r="C14" t="inlineStr">
        <is>
          <t>89999</t>
        </is>
      </c>
      <c r="D14" s="47" t="n"/>
      <c r="E14" s="48" t="n"/>
      <c r="F14" t="inlineStr">
        <is>
          <t xml:space="preserve">D: </t>
        </is>
      </c>
      <c r="I14" s="49" t="n"/>
      <c r="J14" s="80" t="n"/>
      <c r="K14" s="29" t="n"/>
    </row>
    <row r="15" ht="15" customHeight="1" s="8">
      <c r="B15" t="inlineStr">
        <is>
          <t>LUCAS</t>
        </is>
      </c>
      <c r="C15" t="inlineStr">
        <is>
          <t>999</t>
        </is>
      </c>
      <c r="F15" t="inlineStr">
        <is>
          <t xml:space="preserve">D: </t>
        </is>
      </c>
      <c r="I15" s="49" t="n"/>
      <c r="J15" s="80" t="n"/>
      <c r="K15" s="29" t="n"/>
    </row>
    <row r="16" ht="15" customHeight="1" s="8">
      <c r="I16" s="50" t="n"/>
      <c r="J16" s="80" t="n"/>
      <c r="K16" s="30" t="n"/>
    </row>
    <row r="17" ht="15" customHeight="1" s="8">
      <c r="K17" s="16" t="n"/>
    </row>
    <row r="18" ht="15" customHeight="1" s="8"/>
    <row r="19" ht="15" customHeight="1" s="8"/>
    <row r="20" ht="15" customHeight="1" s="8"/>
    <row r="21" ht="15" customHeight="1" s="8"/>
    <row r="22" ht="15" customHeight="1" s="8"/>
    <row r="23" ht="15" customHeight="1" s="8"/>
    <row r="24" ht="15" customHeight="1" s="8"/>
    <row r="25" ht="15" customHeight="1" s="8"/>
    <row r="26" ht="15" customHeight="1" s="8"/>
    <row r="27" ht="15" customHeight="1" s="8"/>
    <row r="28" ht="15" customHeight="1" s="8"/>
    <row r="29" ht="15" customHeight="1" s="8"/>
    <row r="30" ht="15" customHeight="1" s="8"/>
    <row r="31" ht="15" customHeight="1" s="8"/>
    <row r="32" ht="15" customHeight="1" s="8"/>
    <row r="33" ht="15" customHeight="1" s="8"/>
  </sheetData>
  <mergeCells count="2">
    <mergeCell ref="A1:E1"/>
    <mergeCell ref="G1:K1"/>
  </mergeCells>
  <pageMargins left="0.511805555555556" right="0.511805555555556" top="0.7875" bottom="0.7875" header="0.511811023622047" footer="0.511811023622047"/>
  <pageSetup orientation="portrait" paperSize="9" horizontalDpi="300" verticalDpi="30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6"/>
  <sheetViews>
    <sheetView topLeftCell="M1" zoomScaleNormal="100" workbookViewId="0">
      <selection activeCell="A1" sqref="A1"/>
    </sheetView>
  </sheetViews>
  <sheetFormatPr baseColWidth="8" defaultColWidth="10.109375" defaultRowHeight="14.4"/>
  <cols>
    <col width="48" customWidth="1" style="8" min="2" max="2"/>
    <col width="12.109375" customWidth="1" style="8" min="3" max="3"/>
    <col width="41.21875" customWidth="1" style="8" min="8" max="8"/>
    <col width="10.5546875" customWidth="1" style="8" min="9" max="9"/>
    <col width="13.109375" customWidth="1" style="8" min="11" max="11"/>
  </cols>
  <sheetData>
    <row r="1" ht="13.5" customHeight="1" s="8">
      <c r="A1" s="92" t="inlineStr">
        <is>
          <t>(CAMPSSA) Atendimento Médico Terça- feira 08/10/2024</t>
        </is>
      </c>
      <c r="B1" s="84" t="n"/>
      <c r="C1" s="84" t="n"/>
      <c r="D1" s="84" t="n"/>
      <c r="E1" s="80" t="n"/>
      <c r="G1" s="92" t="inlineStr">
        <is>
          <t>(CAMPSSA) Atendimento Psicológico Terça-feira 08/10/2024</t>
        </is>
      </c>
      <c r="H1" s="84" t="n"/>
      <c r="I1" s="84" t="n"/>
      <c r="J1" s="84" t="n"/>
      <c r="K1" s="80" t="n"/>
    </row>
    <row r="2" ht="13.5" customHeight="1" s="8">
      <c r="A2" s="14" t="inlineStr">
        <is>
          <t>Ordem</t>
        </is>
      </c>
      <c r="B2" s="83" t="inlineStr">
        <is>
          <t>Nome</t>
        </is>
      </c>
      <c r="C2" s="83" t="inlineStr">
        <is>
          <t>Renach</t>
        </is>
      </c>
      <c r="D2" s="83" t="inlineStr">
        <is>
          <t>Reexames</t>
        </is>
      </c>
      <c r="E2" s="83" t="inlineStr">
        <is>
          <t>Valor</t>
        </is>
      </c>
      <c r="G2" s="14" t="inlineStr">
        <is>
          <t>Ordem</t>
        </is>
      </c>
      <c r="H2" s="83" t="inlineStr">
        <is>
          <t>Nome</t>
        </is>
      </c>
      <c r="I2" s="83" t="inlineStr">
        <is>
          <t>Renach</t>
        </is>
      </c>
      <c r="J2" s="83" t="inlineStr">
        <is>
          <t>Reexames</t>
        </is>
      </c>
      <c r="K2" s="83" t="inlineStr">
        <is>
          <t>Valor</t>
        </is>
      </c>
    </row>
    <row r="3" ht="13.5" customHeight="1" s="8">
      <c r="A3" s="14" t="n">
        <v>1</v>
      </c>
      <c r="B3" s="51" t="inlineStr">
        <is>
          <t>VITOR SANTANA DE SOUZA ASSIS</t>
        </is>
      </c>
      <c r="C3" s="83" t="inlineStr">
        <is>
          <t>014098535</t>
        </is>
      </c>
      <c r="D3" s="83" t="n"/>
      <c r="E3" s="83" t="n">
        <v>148.65</v>
      </c>
      <c r="F3" s="16" t="inlineStr">
        <is>
          <t>C</t>
        </is>
      </c>
      <c r="G3" s="14" t="n"/>
      <c r="H3" s="52" t="inlineStr">
        <is>
          <t>VITOR SANTANA DE SOUZA ASSIS</t>
        </is>
      </c>
      <c r="I3" s="83" t="inlineStr">
        <is>
          <t>014098535</t>
        </is>
      </c>
      <c r="J3" s="83" t="n"/>
      <c r="K3" s="83" t="n">
        <v>192.65</v>
      </c>
      <c r="L3" s="16" t="inlineStr">
        <is>
          <t>C</t>
        </is>
      </c>
    </row>
    <row r="4" ht="13.5" customHeight="1" s="8">
      <c r="A4" s="14" t="n">
        <v>2</v>
      </c>
      <c r="B4" s="52" t="inlineStr">
        <is>
          <t>FERNANDA MARIA DE CARVALHO MAIA FERREIRA</t>
        </is>
      </c>
      <c r="C4" s="83" t="n">
        <v>513815305</v>
      </c>
      <c r="D4" s="83" t="n"/>
      <c r="E4" s="83" t="n">
        <v>148.65</v>
      </c>
      <c r="F4" s="16" t="inlineStr">
        <is>
          <t>C</t>
        </is>
      </c>
      <c r="G4" s="14" t="n"/>
      <c r="H4" s="53" t="inlineStr">
        <is>
          <t>JOAO VITOR DANTAS SANTOS DA CONCEICAO</t>
        </is>
      </c>
      <c r="I4" s="83" t="n">
        <v>513853600</v>
      </c>
      <c r="J4" s="83" t="n"/>
      <c r="K4" s="83" t="n">
        <v>192.65</v>
      </c>
      <c r="L4" s="16" t="inlineStr">
        <is>
          <t>C</t>
        </is>
      </c>
    </row>
    <row r="5" ht="13.5" customHeight="1" s="8">
      <c r="A5" s="14" t="n">
        <v>3</v>
      </c>
      <c r="B5" s="53" t="inlineStr">
        <is>
          <t>ANA CLARA SANTOS LACERDA</t>
        </is>
      </c>
      <c r="C5" s="83" t="n">
        <v>513846571</v>
      </c>
      <c r="D5" s="83" t="n"/>
      <c r="E5" s="83" t="n">
        <v>148.65</v>
      </c>
      <c r="F5" s="16" t="inlineStr">
        <is>
          <t>D</t>
        </is>
      </c>
      <c r="G5" s="14" t="n"/>
      <c r="H5" s="53" t="inlineStr">
        <is>
          <t>ERIC DANIEL BARBOSA DA CONCEICAO</t>
        </is>
      </c>
      <c r="I5" s="83" t="n">
        <v>513835933</v>
      </c>
      <c r="J5" s="83" t="n"/>
      <c r="K5" s="83" t="n">
        <v>192.65</v>
      </c>
      <c r="L5" s="16" t="inlineStr">
        <is>
          <t>P</t>
        </is>
      </c>
    </row>
    <row r="6" ht="13.5" customHeight="1" s="8">
      <c r="A6" s="14" t="n">
        <v>4</v>
      </c>
      <c r="B6" s="54" t="inlineStr">
        <is>
          <t>PAULO ROBERTO RIBEIRO LIMA</t>
        </is>
      </c>
      <c r="C6" s="83" t="n">
        <v>513834018</v>
      </c>
      <c r="D6" s="83" t="n"/>
      <c r="E6" s="83" t="n">
        <v>148.65</v>
      </c>
      <c r="F6" s="16" t="inlineStr">
        <is>
          <t>C</t>
        </is>
      </c>
      <c r="G6" s="14" t="n"/>
      <c r="H6" s="53" t="inlineStr">
        <is>
          <t>SAULO TACIO DA SILVA BATISTA</t>
        </is>
      </c>
      <c r="I6" s="83" t="n">
        <v>513701607</v>
      </c>
      <c r="J6" s="83" t="n"/>
      <c r="K6" s="83" t="n">
        <v>192.65</v>
      </c>
      <c r="L6" s="16" t="inlineStr">
        <is>
          <t>C</t>
        </is>
      </c>
    </row>
    <row r="7" ht="13.5" customHeight="1" s="8">
      <c r="A7" s="14" t="n">
        <v>5</v>
      </c>
      <c r="B7" s="53" t="inlineStr">
        <is>
          <t>JOAO VITOR DANTAS SANTOS DA CONCEICAO</t>
        </is>
      </c>
      <c r="C7" s="83" t="n">
        <v>513853600</v>
      </c>
      <c r="D7" s="83" t="n"/>
      <c r="E7" s="83" t="n">
        <v>148.65</v>
      </c>
      <c r="F7" s="16" t="inlineStr">
        <is>
          <t>C</t>
        </is>
      </c>
      <c r="G7" s="14" t="n"/>
      <c r="H7" s="53" t="inlineStr">
        <is>
          <t>BIANCA JOICE MENESES DA SILVA</t>
        </is>
      </c>
      <c r="I7" s="83" t="n">
        <v>513836381</v>
      </c>
      <c r="J7" s="83" t="n"/>
      <c r="K7" s="83" t="n">
        <v>192.65</v>
      </c>
      <c r="L7" s="16" t="inlineStr">
        <is>
          <t>C</t>
        </is>
      </c>
    </row>
    <row r="8" ht="13.5" customHeight="1" s="8">
      <c r="A8" s="14" t="n">
        <v>6</v>
      </c>
      <c r="B8" s="54" t="inlineStr">
        <is>
          <t>ERIC DANIEL BARBOSA DA CONCEICAO</t>
        </is>
      </c>
      <c r="C8" s="83" t="n">
        <v>513835933</v>
      </c>
      <c r="D8" s="83" t="n"/>
      <c r="E8" s="83" t="n">
        <v>148.65</v>
      </c>
      <c r="F8" s="16" t="inlineStr">
        <is>
          <t>P</t>
        </is>
      </c>
      <c r="G8" s="14" t="n"/>
      <c r="H8" s="53" t="inlineStr">
        <is>
          <t>BRENDA SEIXAS BAROUH AZEVEDO</t>
        </is>
      </c>
      <c r="I8" s="83" t="n">
        <v>513479195</v>
      </c>
      <c r="J8" s="83" t="n"/>
      <c r="K8" s="83" t="n">
        <v>192.65</v>
      </c>
      <c r="L8" s="16" t="inlineStr">
        <is>
          <t>D</t>
        </is>
      </c>
    </row>
    <row r="9" ht="13.5" customHeight="1" s="8">
      <c r="A9" s="14" t="n">
        <v>7</v>
      </c>
      <c r="B9" s="53" t="inlineStr">
        <is>
          <t>SAULO TACIO DA SILVA BATISTA</t>
        </is>
      </c>
      <c r="C9" s="83" t="n">
        <v>513701607</v>
      </c>
      <c r="D9" s="83" t="n"/>
      <c r="E9" s="83" t="n">
        <v>148.65</v>
      </c>
      <c r="F9" s="16" t="inlineStr">
        <is>
          <t>C</t>
        </is>
      </c>
      <c r="G9" s="14" t="n"/>
      <c r="H9" s="53" t="inlineStr">
        <is>
          <t>MARIA VERENA MARTINS ALVES LYRA</t>
        </is>
      </c>
      <c r="I9" s="83" t="n">
        <v>513854244</v>
      </c>
      <c r="J9" s="83" t="n"/>
      <c r="K9" s="83" t="n">
        <v>192.65</v>
      </c>
      <c r="L9" s="16" t="inlineStr">
        <is>
          <t>D</t>
        </is>
      </c>
    </row>
    <row r="10" ht="13.5" customHeight="1" s="8">
      <c r="A10" s="14" t="n">
        <v>8</v>
      </c>
      <c r="B10" s="53" t="inlineStr">
        <is>
          <t>BIANCA JOICE MENESES DA SILVA</t>
        </is>
      </c>
      <c r="C10" s="83" t="n">
        <v>513836381</v>
      </c>
      <c r="D10" s="83" t="n"/>
      <c r="E10" s="83" t="n">
        <v>148.65</v>
      </c>
      <c r="F10" s="16" t="inlineStr">
        <is>
          <t>C</t>
        </is>
      </c>
      <c r="G10" s="14" t="n"/>
      <c r="H10" s="55" t="inlineStr">
        <is>
          <t>LUCAS</t>
        </is>
      </c>
      <c r="I10" s="83" t="inlineStr">
        <is>
          <t>888888</t>
        </is>
      </c>
      <c r="J10" s="83" t="n"/>
      <c r="K10" s="83" t="n">
        <v>192.65</v>
      </c>
      <c r="L10" s="16" t="inlineStr">
        <is>
          <t xml:space="preserve">D:  - , C:  - </t>
        </is>
      </c>
    </row>
    <row r="11" ht="13.5" customHeight="1" s="8">
      <c r="A11" s="14" t="n">
        <v>9</v>
      </c>
      <c r="B11" s="53" t="inlineStr">
        <is>
          <t>ROMILDO CORDEIRO AMADOR PINTO</t>
        </is>
      </c>
      <c r="C11" s="83" t="n">
        <v>513800187</v>
      </c>
      <c r="D11" s="83" t="n"/>
      <c r="E11" s="83" t="n">
        <v>148.65</v>
      </c>
      <c r="F11" s="16" t="inlineStr">
        <is>
          <t>C</t>
        </is>
      </c>
      <c r="G11" s="14" t="n"/>
      <c r="H11" s="55" t="inlineStr">
        <is>
          <t>DDD</t>
        </is>
      </c>
      <c r="I11" s="83" t="inlineStr">
        <is>
          <t>4444</t>
        </is>
      </c>
      <c r="J11" s="83" t="n"/>
      <c r="K11" s="83" t="n">
        <v>192.65</v>
      </c>
      <c r="L11" s="16" t="inlineStr">
        <is>
          <t xml:space="preserve">D:  - , C:  - </t>
        </is>
      </c>
    </row>
    <row r="12" ht="13.5" customHeight="1" s="8">
      <c r="A12" s="14" t="n">
        <v>10</v>
      </c>
      <c r="B12" s="53" t="inlineStr">
        <is>
          <t>VICTOR FENTANES GUIMARAES SANTOS</t>
        </is>
      </c>
      <c r="C12" s="83" t="n">
        <v>513797504</v>
      </c>
      <c r="D12" s="83" t="n"/>
      <c r="E12" s="83" t="n">
        <v>148.65</v>
      </c>
      <c r="F12" s="16" t="inlineStr">
        <is>
          <t>C</t>
        </is>
      </c>
      <c r="G12" s="14" t="n"/>
      <c r="H12" s="55" t="n"/>
      <c r="I12" s="83" t="n"/>
      <c r="J12" s="83" t="n"/>
      <c r="K12" s="83" t="n">
        <v>192.65</v>
      </c>
      <c r="L12" s="16" t="n"/>
    </row>
    <row r="13" ht="13.5" customHeight="1" s="8">
      <c r="A13" s="14" t="n">
        <v>11</v>
      </c>
      <c r="B13" s="53" t="inlineStr">
        <is>
          <t>ANTONIA MANOELA NUNES BATISTA</t>
        </is>
      </c>
      <c r="C13" s="83" t="n">
        <v>513820364</v>
      </c>
      <c r="D13" s="83" t="n"/>
      <c r="E13" s="83" t="n">
        <v>148.65</v>
      </c>
      <c r="F13" s="16" t="inlineStr">
        <is>
          <t>C</t>
        </is>
      </c>
      <c r="G13" s="16" t="n"/>
      <c r="H13" s="16" t="n"/>
      <c r="I13" s="19" t="n"/>
      <c r="J13" s="20" t="inlineStr">
        <is>
          <t>Total</t>
        </is>
      </c>
      <c r="K13" s="21">
        <f>K3+K4+K5+K6+K7+K8+K9+K10+K11+K12</f>
        <v/>
      </c>
    </row>
    <row r="14" ht="13.5" customHeight="1" s="8">
      <c r="A14" s="14" t="n">
        <v>12</v>
      </c>
      <c r="B14" s="53" t="inlineStr">
        <is>
          <t>CLEITON ALVES DA SILVA</t>
        </is>
      </c>
      <c r="C14" s="83" t="n">
        <v>513834713</v>
      </c>
      <c r="D14" s="83" t="n"/>
      <c r="E14" s="83" t="n">
        <v>148.65</v>
      </c>
      <c r="F14" s="16" t="inlineStr">
        <is>
          <t>P</t>
        </is>
      </c>
      <c r="G14" s="15" t="n"/>
      <c r="H14" s="19" t="n"/>
      <c r="I14" s="19" t="n"/>
      <c r="J14" s="16" t="n"/>
      <c r="K14" s="93" t="n"/>
    </row>
    <row r="15" ht="13.5" customHeight="1" s="8">
      <c r="A15" s="14" t="n">
        <v>13</v>
      </c>
      <c r="B15" s="53" t="inlineStr">
        <is>
          <t>MARIA VERENA MARTINS ALVES LYRA</t>
        </is>
      </c>
      <c r="C15" s="83" t="n">
        <v>513854244</v>
      </c>
      <c r="D15" s="83" t="n"/>
      <c r="E15" s="83" t="n">
        <v>148.65</v>
      </c>
      <c r="F15" s="16" t="inlineStr">
        <is>
          <t>D</t>
        </is>
      </c>
      <c r="H15" s="24" t="n"/>
    </row>
    <row r="16" ht="13.5" customHeight="1" s="8">
      <c r="A16" s="14" t="n">
        <v>14</v>
      </c>
      <c r="B16" s="55" t="n"/>
      <c r="C16" s="83" t="n"/>
      <c r="D16" s="83" t="n"/>
      <c r="E16" s="83" t="n">
        <v>148.65</v>
      </c>
      <c r="F16" s="16" t="n"/>
      <c r="I16" s="94" t="n"/>
      <c r="J16" s="80" t="n"/>
      <c r="K16" s="25" t="n"/>
    </row>
    <row r="17" ht="13.5" customHeight="1" s="8">
      <c r="A17" s="14" t="n">
        <v>15</v>
      </c>
      <c r="B17" s="55" t="n"/>
      <c r="C17" s="83" t="n"/>
      <c r="D17" s="83" t="n"/>
      <c r="E17" s="83" t="n">
        <v>148.65</v>
      </c>
      <c r="F17" s="16" t="n"/>
      <c r="I17" s="94" t="n"/>
      <c r="J17" s="80" t="n"/>
      <c r="K17" s="25" t="n"/>
    </row>
    <row r="18" ht="13.5" customHeight="1" s="8">
      <c r="A18" s="14" t="n">
        <v>16</v>
      </c>
      <c r="B18" s="55" t="n"/>
      <c r="C18" s="83" t="n"/>
      <c r="D18" s="83" t="n"/>
      <c r="E18" s="83" t="n">
        <v>148.65</v>
      </c>
      <c r="F18" s="16" t="n"/>
      <c r="I18" s="96" t="n"/>
      <c r="J18" s="80" t="n"/>
      <c r="K18" s="26" t="n"/>
    </row>
    <row r="19" ht="13.5" customHeight="1" s="8">
      <c r="A19" s="14" t="n">
        <v>17</v>
      </c>
      <c r="B19" s="55" t="n"/>
      <c r="C19" s="83" t="n"/>
      <c r="D19" s="83" t="n"/>
      <c r="E19" s="83" t="n">
        <v>148.65</v>
      </c>
      <c r="F19" s="16" t="n"/>
      <c r="I19" s="94" t="n"/>
      <c r="J19" s="80" t="n"/>
      <c r="K19" s="97" t="n"/>
    </row>
    <row r="20" ht="13.5" customHeight="1" s="8">
      <c r="A20" s="14" t="n">
        <v>18</v>
      </c>
      <c r="B20" s="55" t="n"/>
      <c r="C20" s="83" t="n"/>
      <c r="D20" s="83" t="n"/>
      <c r="E20" s="83" t="n">
        <v>148.65</v>
      </c>
      <c r="F20" s="16" t="n"/>
      <c r="I20" s="94" t="n"/>
      <c r="J20" s="80" t="n"/>
      <c r="K20" s="27" t="n"/>
    </row>
    <row r="21" ht="13.5" customHeight="1" s="8">
      <c r="A21" s="14" t="n">
        <v>19</v>
      </c>
      <c r="B21" s="55" t="n"/>
      <c r="C21" s="83" t="n"/>
      <c r="D21" s="83" t="n"/>
      <c r="E21" s="83" t="n">
        <v>148.65</v>
      </c>
      <c r="F21" s="16" t="n"/>
      <c r="I21" s="94" t="n"/>
      <c r="J21" s="80" t="n"/>
      <c r="K21" s="28" t="n"/>
    </row>
    <row r="22" ht="13.5" customHeight="1" s="8">
      <c r="A22" s="14" t="n">
        <v>20</v>
      </c>
      <c r="B22" s="55" t="n"/>
      <c r="C22" s="83" t="n"/>
      <c r="D22" s="83" t="n"/>
      <c r="E22" s="83" t="n">
        <v>148.65</v>
      </c>
      <c r="F22" s="16" t="n"/>
      <c r="I22" s="99" t="n"/>
      <c r="J22" s="80" t="n"/>
      <c r="K22" s="29" t="n"/>
    </row>
    <row r="23" ht="13.5" customHeight="1" s="8">
      <c r="A23" s="14" t="n">
        <v>21</v>
      </c>
      <c r="B23" s="55" t="n"/>
      <c r="C23" s="56" t="n"/>
      <c r="D23" s="83" t="n"/>
      <c r="E23" s="83" t="n">
        <v>148.65</v>
      </c>
      <c r="F23" s="16" t="n"/>
      <c r="G23" s="98" t="n"/>
      <c r="I23" s="99" t="n"/>
      <c r="J23" s="80" t="n"/>
      <c r="K23" s="29" t="n"/>
    </row>
    <row r="24" ht="14.25" customHeight="1" s="8">
      <c r="A24" s="15" t="n"/>
      <c r="B24" s="16" t="n"/>
      <c r="D24" s="17" t="n"/>
      <c r="E24" s="18" t="n"/>
      <c r="I24" s="103" t="n"/>
      <c r="J24" s="80" t="n"/>
      <c r="K24" s="30" t="n"/>
    </row>
    <row r="25" ht="13.5" customHeight="1" s="8">
      <c r="A25" s="15" t="n"/>
      <c r="D25" s="22" t="n"/>
      <c r="E25" s="23" t="n"/>
    </row>
    <row r="26" ht="13.5" customHeight="1" s="8">
      <c r="A26" s="15" t="n"/>
      <c r="D26" s="22" t="n"/>
      <c r="E26" s="23" t="n"/>
    </row>
    <row r="27" ht="13.5" customHeight="1" s="8"/>
  </sheetData>
  <mergeCells count="11">
    <mergeCell ref="I21:J21"/>
    <mergeCell ref="I20:J20"/>
    <mergeCell ref="I16:J16"/>
    <mergeCell ref="I24:J24"/>
    <mergeCell ref="G1:K1"/>
    <mergeCell ref="I19:J19"/>
    <mergeCell ref="A1:E1"/>
    <mergeCell ref="I23:J23"/>
    <mergeCell ref="I22:J22"/>
    <mergeCell ref="I17:J17"/>
    <mergeCell ref="I18:J18"/>
  </mergeCells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&amp;Kffffff&amp;A</oddHeader>
    <oddFooter>&amp;C&amp;"Times New Roman,Regular"&amp;12 &amp;KffffffPágina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5"/>
  <sheetViews>
    <sheetView topLeftCell="L1" zoomScaleNormal="100" workbookViewId="0">
      <selection activeCell="G14" sqref="G14"/>
    </sheetView>
  </sheetViews>
  <sheetFormatPr baseColWidth="8" defaultColWidth="10.109375" defaultRowHeight="14.4"/>
  <cols>
    <col width="55" customWidth="1" style="8" min="2" max="2"/>
    <col width="9.88671875" customWidth="1" style="8" min="4" max="4"/>
    <col width="55" customWidth="1" style="8" min="8" max="8"/>
  </cols>
  <sheetData>
    <row r="1" ht="13.5" customHeight="1" s="8">
      <c r="A1" s="104" t="n"/>
      <c r="B1" s="84" t="n"/>
      <c r="C1" s="84" t="n"/>
      <c r="D1" s="84" t="n"/>
      <c r="E1" s="80" t="n"/>
      <c r="G1" s="104" t="n"/>
      <c r="H1" s="84" t="n"/>
      <c r="I1" s="84" t="n"/>
      <c r="J1" s="84" t="n"/>
      <c r="K1" s="80" t="n"/>
    </row>
    <row r="2" ht="13.5" customHeight="1" s="8">
      <c r="A2" s="87" t="n"/>
      <c r="B2" s="87" t="n"/>
      <c r="C2" s="87" t="n"/>
      <c r="D2" s="87" t="n"/>
      <c r="E2" s="87" t="n"/>
      <c r="G2" s="87" t="n"/>
      <c r="H2" s="87" t="n"/>
      <c r="I2" s="87" t="n"/>
      <c r="J2" s="87" t="n"/>
      <c r="K2" s="87" t="n"/>
    </row>
    <row r="3" ht="13.5" customHeight="1" s="8">
      <c r="A3" s="43" t="n"/>
      <c r="B3" s="43" t="inlineStr">
        <is>
          <t>joao</t>
        </is>
      </c>
      <c r="E3" s="43" t="n"/>
      <c r="G3" s="43" t="n"/>
      <c r="H3" s="43" t="inlineStr">
        <is>
          <t>joao</t>
        </is>
      </c>
      <c r="K3" s="43" t="n"/>
    </row>
    <row r="4" ht="13.5" customHeight="1" s="8">
      <c r="A4" s="43" t="n"/>
      <c r="B4" s="58" t="inlineStr">
        <is>
          <t>pedro</t>
        </is>
      </c>
      <c r="C4" s="59" t="n"/>
      <c r="D4" s="59" t="n"/>
      <c r="E4" s="58" t="n"/>
      <c r="G4" s="43" t="n"/>
      <c r="H4" s="58" t="inlineStr">
        <is>
          <t>pedro</t>
        </is>
      </c>
      <c r="K4" s="43" t="n"/>
    </row>
    <row r="5" ht="13.5" customHeight="1" s="8">
      <c r="A5" s="43" t="n"/>
      <c r="B5" s="43" t="inlineStr">
        <is>
          <t>evandro</t>
        </is>
      </c>
      <c r="E5" s="43" t="n"/>
      <c r="G5" s="43" t="n"/>
      <c r="H5" s="43" t="inlineStr">
        <is>
          <t>evandro</t>
        </is>
      </c>
      <c r="K5" s="43" t="n"/>
    </row>
    <row r="6" ht="13.5" customHeight="1" s="8">
      <c r="A6" s="43" t="n"/>
      <c r="B6" s="43" t="inlineStr">
        <is>
          <t>leonar</t>
        </is>
      </c>
      <c r="E6" s="43" t="n"/>
      <c r="G6" s="43" t="n"/>
      <c r="H6" s="43" t="inlineStr">
        <is>
          <t>leonar</t>
        </is>
      </c>
      <c r="K6" s="43" t="n"/>
    </row>
    <row r="7" ht="13.5" customHeight="1" s="8">
      <c r="A7" s="43" t="n"/>
      <c r="B7" s="43" t="inlineStr">
        <is>
          <t>gustavo</t>
        </is>
      </c>
      <c r="E7" s="43" t="n"/>
    </row>
    <row r="8" ht="13.5" customHeight="1" s="8">
      <c r="A8" s="43" t="n"/>
      <c r="B8" s="43" t="inlineStr">
        <is>
          <t>brother</t>
        </is>
      </c>
      <c r="E8" s="43" t="n"/>
    </row>
    <row r="9" ht="13.5" customHeight="1" s="8"/>
    <row r="10" ht="13.5" customHeight="1" s="8"/>
    <row r="11" ht="13.5" customHeight="1" s="8">
      <c r="I11" s="43" t="n"/>
    </row>
    <row r="12" ht="13.5" customHeight="1" s="8">
      <c r="I12" s="43" t="n"/>
    </row>
    <row r="13" ht="13.5" customHeight="1" s="8">
      <c r="I13" s="43" t="n"/>
    </row>
    <row r="14" ht="13.5" customHeight="1" s="8">
      <c r="I14" s="43" t="n"/>
    </row>
    <row r="15" ht="13.5" customHeight="1" s="8">
      <c r="I15" s="43" t="n"/>
    </row>
    <row r="16" ht="13.5" customHeight="1" s="8"/>
  </sheetData>
  <mergeCells count="2">
    <mergeCell ref="A1:E1"/>
    <mergeCell ref="G1:K1"/>
  </mergeCells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&amp;Kffffff&amp;A</oddHeader>
    <oddFooter>&amp;C&amp;"Times New Roman,Regular"&amp;12 &amp;KffffffPágina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6"/>
  <sheetViews>
    <sheetView topLeftCell="D1" zoomScaleNormal="100" workbookViewId="0">
      <selection activeCell="H2" sqref="H2"/>
    </sheetView>
  </sheetViews>
  <sheetFormatPr baseColWidth="8" defaultColWidth="10.109375" defaultRowHeight="14.4"/>
  <cols>
    <col width="55" customWidth="1" style="8" min="2" max="2"/>
    <col width="55" customWidth="1" style="8" min="8" max="8"/>
  </cols>
  <sheetData>
    <row r="1" ht="13.5" customHeight="1" s="8">
      <c r="A1" s="104" t="inlineStr">
        <is>
          <t>(A) Atendimento Médico 02/11/2024</t>
        </is>
      </c>
      <c r="B1" s="84" t="n"/>
      <c r="C1" s="84" t="n"/>
      <c r="D1" s="84" t="n"/>
      <c r="E1" s="80" t="n"/>
      <c r="G1" s="104" t="inlineStr">
        <is>
          <t>(A) Atendimento Psicológico 02/11/2024</t>
        </is>
      </c>
      <c r="H1" s="84" t="n"/>
      <c r="I1" s="84" t="n"/>
      <c r="J1" s="84" t="n"/>
      <c r="K1" s="80" t="n"/>
    </row>
    <row r="2" ht="13.5" customHeight="1" s="8">
      <c r="A2" s="87" t="inlineStr">
        <is>
          <t>Ordem</t>
        </is>
      </c>
      <c r="B2" s="87" t="inlineStr">
        <is>
          <t>Nome</t>
        </is>
      </c>
      <c r="C2" s="87" t="inlineStr">
        <is>
          <t>Renach</t>
        </is>
      </c>
      <c r="D2" s="87" t="inlineStr">
        <is>
          <t>Reexames</t>
        </is>
      </c>
      <c r="E2" s="87" t="inlineStr">
        <is>
          <t>Valor</t>
        </is>
      </c>
      <c r="G2" s="87" t="n"/>
      <c r="H2" s="87" t="n"/>
      <c r="I2" s="87" t="n"/>
      <c r="J2" s="87" t="n"/>
      <c r="K2" s="87" t="n"/>
    </row>
    <row r="3" ht="13.5" customHeight="1" s="8">
      <c r="A3" s="43" t="n"/>
      <c r="B3" s="43" t="inlineStr">
        <is>
          <t>joao</t>
        </is>
      </c>
      <c r="C3" s="43" t="n">
        <v>88565544</v>
      </c>
      <c r="D3" s="43" t="n"/>
      <c r="E3" s="60" t="n">
        <v>148.65</v>
      </c>
      <c r="G3" s="43" t="n"/>
      <c r="H3" s="43" t="inlineStr">
        <is>
          <t>joao</t>
        </is>
      </c>
      <c r="K3" s="60" t="n">
        <v>192.61</v>
      </c>
    </row>
    <row r="4" ht="13.5" customHeight="1" s="8">
      <c r="A4" s="43" t="n"/>
      <c r="B4" s="58" t="inlineStr">
        <is>
          <t>pedro</t>
        </is>
      </c>
      <c r="C4" s="58" t="n">
        <v>2224158</v>
      </c>
      <c r="D4" s="58" t="n"/>
      <c r="E4" s="61" t="n">
        <v>148.65</v>
      </c>
      <c r="G4" s="43" t="n"/>
      <c r="H4" s="58" t="inlineStr">
        <is>
          <t>pedro</t>
        </is>
      </c>
      <c r="K4" s="60" t="n">
        <v>192.61</v>
      </c>
    </row>
    <row r="5" ht="13.5" customHeight="1" s="8">
      <c r="A5" s="43" t="n"/>
      <c r="B5" s="43" t="inlineStr">
        <is>
          <t>evandro</t>
        </is>
      </c>
      <c r="C5" s="43" t="n">
        <v>585447148</v>
      </c>
      <c r="D5" s="43" t="n"/>
      <c r="E5" s="60" t="n">
        <v>148.65</v>
      </c>
      <c r="G5" s="43" t="n"/>
      <c r="H5" s="43" t="inlineStr">
        <is>
          <t>evandro</t>
        </is>
      </c>
      <c r="K5" s="60" t="n">
        <v>192.61</v>
      </c>
    </row>
    <row r="6" ht="13.5" customHeight="1" s="8">
      <c r="A6" s="43" t="n"/>
      <c r="B6" s="43" t="inlineStr">
        <is>
          <t>leonar</t>
        </is>
      </c>
      <c r="D6" s="43" t="n"/>
      <c r="E6" s="60" t="n">
        <v>148.65</v>
      </c>
      <c r="G6" s="43" t="n"/>
      <c r="H6" s="43" t="inlineStr">
        <is>
          <t>leonar</t>
        </is>
      </c>
      <c r="K6" s="60" t="n">
        <v>192.61</v>
      </c>
    </row>
    <row r="7" ht="13.5" customHeight="1" s="8">
      <c r="A7" s="43" t="n"/>
      <c r="B7" s="43" t="inlineStr">
        <is>
          <t>gustavo</t>
        </is>
      </c>
      <c r="D7" s="43" t="n"/>
      <c r="E7" s="60" t="n">
        <v>148.65</v>
      </c>
      <c r="H7" s="43" t="inlineStr">
        <is>
          <t>emanuelison</t>
        </is>
      </c>
      <c r="J7" s="87" t="n"/>
      <c r="K7" s="87" t="n">
        <v>192.61</v>
      </c>
    </row>
    <row r="8" ht="13.5" customHeight="1" s="8">
      <c r="A8" s="43" t="n"/>
      <c r="B8" s="43" t="inlineStr">
        <is>
          <t>brother</t>
        </is>
      </c>
      <c r="D8" s="43" t="n"/>
      <c r="E8" s="60" t="n">
        <v>148.65</v>
      </c>
      <c r="H8" s="43" t="inlineStr">
        <is>
          <t>patricio</t>
        </is>
      </c>
      <c r="J8" s="87" t="n"/>
      <c r="K8" s="87" t="n">
        <v>192.61</v>
      </c>
    </row>
    <row r="9" ht="13.5" customHeight="1" s="8">
      <c r="B9" s="43" t="inlineStr">
        <is>
          <t>abigobaldo</t>
        </is>
      </c>
      <c r="D9" s="87" t="n"/>
      <c r="E9" s="87" t="n">
        <v>148.65</v>
      </c>
      <c r="J9" s="87" t="inlineStr">
        <is>
          <t>Soma</t>
        </is>
      </c>
      <c r="K9" s="87" t="n">
        <v>1155.66</v>
      </c>
    </row>
    <row r="10" ht="13.5" customHeight="1" s="8">
      <c r="B10" s="43" t="inlineStr">
        <is>
          <t>joaquin neto</t>
        </is>
      </c>
      <c r="D10" s="87" t="n"/>
      <c r="E10" s="87" t="n">
        <v>148.65</v>
      </c>
      <c r="J10" s="87" t="inlineStr">
        <is>
          <t>Psicólogo</t>
        </is>
      </c>
      <c r="K10" s="87" t="n">
        <v>381</v>
      </c>
    </row>
    <row r="11" ht="13.5" customHeight="1" s="8">
      <c r="D11" s="87" t="inlineStr">
        <is>
          <t>Soma</t>
        </is>
      </c>
      <c r="E11" s="87" t="n">
        <v>1189.2</v>
      </c>
      <c r="I11" s="43" t="n"/>
      <c r="J11" s="87" t="inlineStr">
        <is>
          <t>Total</t>
        </is>
      </c>
      <c r="K11" s="87" t="n">
        <v>774.66</v>
      </c>
    </row>
    <row r="12" ht="13.5" customHeight="1" s="8">
      <c r="D12" s="87" t="inlineStr">
        <is>
          <t>Médico</t>
        </is>
      </c>
      <c r="E12" s="87" t="n">
        <v>392</v>
      </c>
      <c r="I12" s="43" t="n"/>
    </row>
    <row r="13" ht="13.5" customHeight="1" s="8">
      <c r="D13" s="87" t="inlineStr">
        <is>
          <t>Total</t>
        </is>
      </c>
      <c r="E13" s="87" t="n">
        <v>797.2</v>
      </c>
      <c r="I13" s="43" t="n"/>
    </row>
    <row r="14" ht="13.5" customHeight="1" s="8">
      <c r="I14" s="43" t="n"/>
    </row>
    <row r="15" ht="13.5" customHeight="1" s="8">
      <c r="I15" s="43" t="n"/>
    </row>
    <row r="16" ht="13.5" customHeight="1" s="8">
      <c r="D16" s="43" t="n"/>
    </row>
    <row r="17" ht="13.5" customHeight="1" s="8"/>
  </sheetData>
  <mergeCells count="2">
    <mergeCell ref="A1:E1"/>
    <mergeCell ref="G1:K1"/>
  </mergeCells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&amp;Kffffff&amp;A</oddHeader>
    <oddFooter>&amp;C&amp;"Times New Roman,Regular"&amp;12 &amp;KffffffPágina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32"/>
  <sheetViews>
    <sheetView zoomScaleNormal="100" workbookViewId="0">
      <selection activeCell="G20" sqref="G20"/>
    </sheetView>
  </sheetViews>
  <sheetFormatPr baseColWidth="8" defaultColWidth="10.109375" defaultRowHeight="14.4"/>
  <cols>
    <col width="55" customWidth="1" style="8" min="2" max="2"/>
    <col width="13" customWidth="1" style="8" min="3" max="3"/>
    <col width="55" customWidth="1" style="8" min="8" max="8"/>
    <col width="13" customWidth="1" style="8" min="9" max="9"/>
  </cols>
  <sheetData>
    <row r="1" ht="17.25" customHeight="1" s="8">
      <c r="A1" s="105" t="n"/>
      <c r="B1" s="84" t="n"/>
      <c r="C1" s="84" t="n"/>
      <c r="D1" s="84" t="n"/>
      <c r="E1" s="80" t="n"/>
      <c r="G1" s="105" t="n"/>
      <c r="H1" s="84" t="n"/>
      <c r="I1" s="84" t="n"/>
      <c r="J1" s="84" t="n"/>
      <c r="K1" s="80" t="n"/>
    </row>
    <row r="2" ht="17.25" customHeight="1" s="8">
      <c r="A2" s="88" t="n"/>
      <c r="B2" s="88" t="n"/>
      <c r="C2" s="88" t="n"/>
      <c r="D2" s="88" t="n"/>
      <c r="E2" s="106" t="n"/>
      <c r="G2" s="88" t="n"/>
      <c r="H2" s="88" t="n"/>
      <c r="I2" s="88" t="n"/>
      <c r="J2" s="88" t="n"/>
      <c r="K2" s="88" t="n"/>
    </row>
    <row r="3" ht="13.5" customHeight="1" s="8">
      <c r="A3" s="60" t="n"/>
      <c r="B3" s="60" t="inlineStr">
        <is>
          <t>joao</t>
        </is>
      </c>
      <c r="C3" s="60" t="n">
        <v>88565544</v>
      </c>
      <c r="D3" s="60" t="n"/>
      <c r="E3" s="107" t="n"/>
      <c r="G3" s="60" t="n"/>
      <c r="H3" s="60" t="inlineStr">
        <is>
          <t>joao</t>
        </is>
      </c>
      <c r="I3" s="60" t="n"/>
      <c r="J3" s="60" t="n"/>
      <c r="K3" s="107" t="n"/>
    </row>
    <row r="4" ht="13.5" customHeight="1" s="8">
      <c r="A4" s="60" t="n"/>
      <c r="B4" s="61" t="inlineStr">
        <is>
          <t>pedro</t>
        </is>
      </c>
      <c r="C4" s="61" t="n">
        <v>2224158</v>
      </c>
      <c r="D4" s="60" t="n"/>
      <c r="E4" s="107" t="n"/>
      <c r="G4" s="60" t="n"/>
      <c r="H4" s="61" t="inlineStr">
        <is>
          <t>pedro</t>
        </is>
      </c>
      <c r="I4" s="60" t="n"/>
      <c r="J4" s="60" t="n"/>
      <c r="K4" s="107" t="n"/>
    </row>
    <row r="5" ht="13.5" customHeight="1" s="8">
      <c r="A5" s="60" t="n"/>
      <c r="B5" s="60" t="inlineStr">
        <is>
          <t>evandro</t>
        </is>
      </c>
      <c r="C5" s="60" t="n">
        <v>585447148</v>
      </c>
      <c r="D5" s="60" t="n"/>
      <c r="E5" s="107" t="n"/>
      <c r="G5" s="60" t="n"/>
      <c r="H5" s="60" t="inlineStr">
        <is>
          <t>evandro</t>
        </is>
      </c>
      <c r="I5" s="60" t="n"/>
      <c r="J5" s="60" t="n"/>
      <c r="K5" s="107" t="n"/>
    </row>
    <row r="6" ht="13.5" customHeight="1" s="8">
      <c r="A6" s="60" t="n"/>
      <c r="B6" s="60" t="inlineStr">
        <is>
          <t>leonar</t>
        </is>
      </c>
      <c r="C6" s="60" t="n"/>
      <c r="D6" s="60" t="n"/>
      <c r="E6" s="107" t="n"/>
      <c r="G6" s="60" t="n"/>
      <c r="H6" s="60" t="inlineStr">
        <is>
          <t>leonar</t>
        </is>
      </c>
      <c r="I6" s="60" t="n"/>
      <c r="J6" s="60" t="n"/>
      <c r="K6" s="107" t="n"/>
    </row>
    <row r="7" ht="13.5" customHeight="1" s="8">
      <c r="A7" s="60" t="n"/>
      <c r="B7" s="60" t="inlineStr">
        <is>
          <t>gustavo</t>
        </is>
      </c>
      <c r="C7" s="60" t="n"/>
      <c r="D7" s="60" t="n"/>
      <c r="E7" s="107" t="n"/>
      <c r="G7" s="60" t="n"/>
      <c r="H7" s="60" t="inlineStr">
        <is>
          <t>emanuelison</t>
        </is>
      </c>
      <c r="I7" s="60" t="n"/>
      <c r="J7" s="60" t="n"/>
      <c r="K7" s="107" t="n"/>
    </row>
    <row r="8" ht="13.5" customHeight="1" s="8">
      <c r="A8" s="60" t="n"/>
      <c r="B8" s="60" t="inlineStr">
        <is>
          <t>brother</t>
        </is>
      </c>
      <c r="C8" s="60" t="n"/>
      <c r="D8" s="60" t="n"/>
      <c r="E8" s="107" t="n"/>
      <c r="G8" s="60" t="n"/>
      <c r="H8" s="60" t="inlineStr">
        <is>
          <t>patricio</t>
        </is>
      </c>
      <c r="I8" s="60" t="n"/>
      <c r="J8" s="60" t="n"/>
      <c r="K8" s="107" t="n"/>
    </row>
    <row r="9" ht="13.5" customHeight="1" s="8">
      <c r="A9" s="60" t="n"/>
      <c r="B9" s="60" t="inlineStr">
        <is>
          <t>abigobaldo</t>
        </is>
      </c>
      <c r="C9" s="60" t="n"/>
      <c r="D9" s="60" t="n"/>
      <c r="E9" s="106" t="n"/>
      <c r="G9" s="60" t="n"/>
      <c r="H9" s="60" t="inlineStr">
        <is>
          <t>PEDRO</t>
        </is>
      </c>
      <c r="I9" s="88" t="inlineStr">
        <is>
          <t>855555</t>
        </is>
      </c>
      <c r="J9" s="88" t="n"/>
      <c r="K9" s="106" t="n"/>
    </row>
    <row r="10" ht="13.5" customHeight="1" s="8">
      <c r="A10" s="60" t="n"/>
      <c r="B10" s="60" t="inlineStr">
        <is>
          <t>joaquin neto</t>
        </is>
      </c>
      <c r="C10" s="60" t="n"/>
      <c r="D10" s="60" t="n"/>
      <c r="E10" s="106" t="n"/>
      <c r="I10" s="88" t="n"/>
      <c r="J10" s="88" t="n"/>
      <c r="K10" s="106" t="n"/>
    </row>
    <row r="11" ht="13.5" customHeight="1" s="8">
      <c r="A11" s="60" t="n"/>
      <c r="B11" s="60" t="inlineStr">
        <is>
          <t>PEDRO</t>
        </is>
      </c>
      <c r="C11" s="88" t="inlineStr">
        <is>
          <t>855555</t>
        </is>
      </c>
      <c r="D11" s="88" t="n"/>
      <c r="E11" s="106" t="n"/>
      <c r="I11" s="88" t="n"/>
      <c r="J11" s="88" t="n"/>
      <c r="K11" s="106" t="n"/>
    </row>
    <row r="12" ht="13.5" customHeight="1" s="8">
      <c r="B12" t="inlineStr">
        <is>
          <t>LUCAS</t>
        </is>
      </c>
      <c r="C12" s="88" t="inlineStr">
        <is>
          <t>1234</t>
        </is>
      </c>
      <c r="D12" s="88" t="n"/>
      <c r="E12" s="106" t="n"/>
      <c r="F12" t="inlineStr">
        <is>
          <t>D</t>
        </is>
      </c>
      <c r="I12" s="88" t="n"/>
      <c r="J12" s="88" t="n"/>
      <c r="K12" s="106" t="n"/>
    </row>
    <row r="13" ht="13.5" customHeight="1" s="8">
      <c r="C13" s="88" t="n"/>
      <c r="D13" s="88" t="n"/>
      <c r="E13" s="106" t="n"/>
    </row>
    <row r="14" ht="12.75" customHeight="1" s="8">
      <c r="C14" s="88" t="n"/>
      <c r="D14" s="88" t="n"/>
      <c r="E14" s="106" t="n"/>
    </row>
    <row r="15" ht="12.75" customHeight="1" s="8">
      <c r="G15" s="60" t="n"/>
      <c r="H15" s="105" t="n"/>
      <c r="I15" s="80" t="n"/>
      <c r="J15" s="106" t="n"/>
      <c r="K15" s="107" t="n"/>
    </row>
    <row r="16" ht="12.75" customHeight="1" s="8">
      <c r="G16" s="60" t="n"/>
      <c r="H16" s="105" t="n"/>
      <c r="I16" s="80" t="n"/>
      <c r="J16" s="106" t="n"/>
      <c r="K16" s="107" t="n"/>
    </row>
    <row r="17" ht="12.75" customHeight="1" s="8">
      <c r="G17" s="60" t="n"/>
      <c r="H17" s="105" t="n"/>
      <c r="I17" s="80" t="n"/>
      <c r="J17" s="106" t="n"/>
      <c r="K17" s="107" t="n"/>
    </row>
    <row r="18" ht="12.75" customHeight="1" s="8"/>
    <row r="19" ht="12.75" customHeight="1" s="8">
      <c r="G19" s="60" t="n"/>
      <c r="H19" s="105" t="n"/>
      <c r="I19" s="80" t="n"/>
      <c r="J19" s="106" t="n"/>
      <c r="K19" s="107" t="n"/>
    </row>
    <row r="20" ht="12.75" customHeight="1" s="8">
      <c r="G20" s="60" t="n"/>
      <c r="H20" s="105" t="n"/>
      <c r="I20" s="80" t="n"/>
      <c r="J20" s="106" t="n"/>
      <c r="K20" s="107" t="n"/>
    </row>
    <row r="21" ht="12.75" customHeight="1" s="8">
      <c r="G21" s="60" t="n"/>
      <c r="H21" s="105" t="n"/>
      <c r="I21" s="80" t="n"/>
      <c r="J21" s="106" t="n"/>
      <c r="K21" s="107" t="n"/>
    </row>
    <row r="22" ht="12.75" customHeight="1" s="8">
      <c r="I22" s="88" t="n"/>
      <c r="J22" s="88" t="n"/>
      <c r="K22" s="106" t="n"/>
    </row>
    <row r="23" ht="12.75" customHeight="1" s="8">
      <c r="I23" s="88" t="n"/>
      <c r="J23" s="88" t="n"/>
      <c r="K23" s="106" t="n"/>
    </row>
    <row r="24" ht="13.5" customHeight="1" s="8">
      <c r="I24" s="88" t="n"/>
      <c r="J24" s="88" t="n"/>
      <c r="K24" s="106" t="n"/>
    </row>
    <row r="26" ht="13.5" customHeight="1" s="8">
      <c r="H26" s="105" t="n"/>
      <c r="I26" s="80" t="n"/>
      <c r="J26" s="106" t="n"/>
    </row>
    <row r="27" ht="13.5" customHeight="1" s="8">
      <c r="H27" s="105" t="n"/>
      <c r="I27" s="80" t="n"/>
      <c r="J27" s="106" t="n"/>
    </row>
    <row r="28" ht="13.5" customHeight="1" s="8">
      <c r="H28" s="105" t="n"/>
      <c r="I28" s="80" t="n"/>
      <c r="J28" s="106" t="n"/>
    </row>
    <row r="30" ht="13.5" customHeight="1" s="8">
      <c r="H30" s="105" t="n"/>
      <c r="I30" s="80" t="n"/>
      <c r="J30" s="106" t="n"/>
    </row>
    <row r="31" ht="13.5" customHeight="1" s="8">
      <c r="H31" s="105" t="n"/>
      <c r="I31" s="80" t="n"/>
      <c r="J31" s="106" t="n"/>
    </row>
    <row r="32" ht="13.5" customHeight="1" s="8">
      <c r="H32" s="105" t="n"/>
      <c r="I32" s="80" t="n"/>
      <c r="J32" s="106" t="n"/>
    </row>
  </sheetData>
  <mergeCells count="14">
    <mergeCell ref="H21:I21"/>
    <mergeCell ref="H20:I20"/>
    <mergeCell ref="H16:I16"/>
    <mergeCell ref="H32:I32"/>
    <mergeCell ref="H26:I26"/>
    <mergeCell ref="H15:I15"/>
    <mergeCell ref="G1:K1"/>
    <mergeCell ref="H27:I27"/>
    <mergeCell ref="H19:I19"/>
    <mergeCell ref="A1:E1"/>
    <mergeCell ref="H31:I31"/>
    <mergeCell ref="H28:I28"/>
    <mergeCell ref="H30:I30"/>
    <mergeCell ref="H17:I17"/>
  </mergeCells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&amp;Kffffff&amp;A</oddHeader>
    <oddFooter>&amp;C&amp;"Times New Roman,Regular"&amp;12 &amp;KffffffPágina &amp;P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5"/>
  <sheetViews>
    <sheetView zoomScaleNormal="100" workbookViewId="0">
      <selection activeCell="C7" sqref="C7"/>
    </sheetView>
  </sheetViews>
  <sheetFormatPr baseColWidth="8" defaultColWidth="8.5546875" defaultRowHeight="14.4"/>
  <cols>
    <col width="12" customWidth="1" style="8" min="1" max="1"/>
    <col width="13.44140625" customWidth="1" style="8" min="2" max="2"/>
    <col width="11" customWidth="1" style="8" min="3" max="3"/>
  </cols>
  <sheetData>
    <row r="1" ht="15" customHeight="1" s="8">
      <c r="A1" t="inlineStr">
        <is>
          <t>DATA</t>
        </is>
      </c>
      <c r="B1" t="inlineStr">
        <is>
          <t>CONTAS</t>
        </is>
      </c>
      <c r="C1" t="inlineStr">
        <is>
          <t>VALOR</t>
        </is>
      </c>
    </row>
    <row r="2" ht="57.75" customHeight="1" s="8">
      <c r="A2" s="64" t="n">
        <v>45602</v>
      </c>
      <c r="B2" s="65" t="inlineStr">
        <is>
          <t>aaaa</t>
        </is>
      </c>
      <c r="C2" s="108" t="inlineStr">
        <is>
          <t>R$ 333.00</t>
        </is>
      </c>
    </row>
    <row r="3" ht="14.25" customHeight="1" s="8">
      <c r="B3" t="inlineStr">
        <is>
          <t>PEDRO</t>
        </is>
      </c>
      <c r="C3" t="inlineStr">
        <is>
          <t>333</t>
        </is>
      </c>
      <c r="F3" t="inlineStr">
        <is>
          <t>E</t>
        </is>
      </c>
      <c r="H3" t="inlineStr">
        <is>
          <t>PEDRO</t>
        </is>
      </c>
      <c r="I3" t="inlineStr">
        <is>
          <t>333</t>
        </is>
      </c>
      <c r="L3" t="inlineStr">
        <is>
          <t>E</t>
        </is>
      </c>
    </row>
    <row r="4" ht="14.25" customHeight="1" s="8">
      <c r="B4" t="inlineStr">
        <is>
          <t>PEDEROO</t>
        </is>
      </c>
      <c r="C4" t="inlineStr">
        <is>
          <t>41641</t>
        </is>
      </c>
      <c r="F4" t="inlineStr">
        <is>
          <t>E</t>
        </is>
      </c>
      <c r="H4" t="inlineStr">
        <is>
          <t>PEDEROO</t>
        </is>
      </c>
      <c r="I4" t="inlineStr">
        <is>
          <t>41641</t>
        </is>
      </c>
      <c r="L4" t="inlineStr">
        <is>
          <t>E</t>
        </is>
      </c>
    </row>
    <row r="5" ht="14.25" customHeight="1" s="8">
      <c r="B5" t="inlineStr">
        <is>
          <t>POOOO</t>
        </is>
      </c>
      <c r="C5" t="inlineStr">
        <is>
          <t>33333</t>
        </is>
      </c>
      <c r="F5" t="inlineStr">
        <is>
          <t>E</t>
        </is>
      </c>
      <c r="H5" t="inlineStr">
        <is>
          <t>POOOO</t>
        </is>
      </c>
      <c r="I5" t="inlineStr">
        <is>
          <t>33333</t>
        </is>
      </c>
      <c r="L5" t="inlineStr">
        <is>
          <t>E</t>
        </is>
      </c>
    </row>
  </sheetData>
  <pageMargins left="0.75" right="0.75" top="1" bottom="1" header="0.511811023622047" footer="0.511811023622047"/>
  <pageSetup orientation="portrait" paperSize="9" horizontalDpi="300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4"/>
  <sheetViews>
    <sheetView zoomScaleNormal="100" workbookViewId="0">
      <selection activeCell="A1" sqref="A1"/>
    </sheetView>
  </sheetViews>
  <sheetFormatPr baseColWidth="8" defaultColWidth="10.109375" defaultRowHeight="14.4"/>
  <cols>
    <col width="8" customWidth="1" style="8" min="1" max="1"/>
    <col width="40" customWidth="1" style="8" min="2" max="2"/>
    <col width="12" customWidth="1" style="8" min="3" max="5"/>
    <col width="15" customWidth="1" style="8" min="6" max="6"/>
    <col width="13.33203125" customWidth="1" style="8" min="7" max="7"/>
    <col width="40" customWidth="1" style="8" min="8" max="8"/>
    <col width="12" customWidth="1" style="8" min="9" max="11"/>
    <col width="15" customWidth="1" style="8" min="12" max="12"/>
  </cols>
  <sheetData>
    <row r="1" ht="13.5" customHeight="1" s="8">
      <c r="A1" s="105" t="inlineStr">
        <is>
          <t>(Usuário) Atendimento Médico 18/11/2024</t>
        </is>
      </c>
      <c r="B1" s="84" t="n"/>
      <c r="C1" s="84" t="n"/>
      <c r="D1" s="84" t="n"/>
      <c r="E1" s="84" t="n"/>
      <c r="F1" s="80" t="n"/>
      <c r="G1" s="105" t="inlineStr">
        <is>
          <t>(Usuário) Atendimento Psicológico 18/11/2024</t>
        </is>
      </c>
      <c r="H1" s="84" t="n"/>
      <c r="I1" s="84" t="n"/>
      <c r="J1" s="84" t="n"/>
      <c r="K1" s="84" t="n"/>
      <c r="L1" s="80" t="n"/>
    </row>
    <row r="2" ht="13.5" customHeight="1" s="8">
      <c r="A2" s="88" t="inlineStr">
        <is>
          <t>Ordem</t>
        </is>
      </c>
      <c r="B2" s="88" t="inlineStr">
        <is>
          <t>Nome</t>
        </is>
      </c>
      <c r="C2" s="88" t="inlineStr">
        <is>
          <t>Renach</t>
        </is>
      </c>
      <c r="D2" s="88" t="inlineStr">
        <is>
          <t>Reexames</t>
        </is>
      </c>
      <c r="E2" s="88" t="inlineStr">
        <is>
          <t>Valor</t>
        </is>
      </c>
      <c r="F2" s="88" t="inlineStr">
        <is>
          <t>Pagamento</t>
        </is>
      </c>
      <c r="G2" s="88" t="inlineStr">
        <is>
          <t>Ordem</t>
        </is>
      </c>
      <c r="H2" s="88" t="inlineStr">
        <is>
          <t>Nome</t>
        </is>
      </c>
      <c r="I2" s="88" t="inlineStr">
        <is>
          <t>Renach</t>
        </is>
      </c>
      <c r="J2" s="88" t="inlineStr">
        <is>
          <t>Reexames</t>
        </is>
      </c>
      <c r="K2" s="88" t="inlineStr">
        <is>
          <t>Valor</t>
        </is>
      </c>
      <c r="L2" s="88" t="inlineStr">
        <is>
          <t>Pagamento</t>
        </is>
      </c>
    </row>
    <row r="3" ht="13.5" customHeight="1" s="8">
      <c r="A3" s="10" t="n">
        <v>1</v>
      </c>
      <c r="B3" s="11" t="inlineStr">
        <is>
          <t>AAA</t>
        </is>
      </c>
      <c r="C3" s="10" t="inlineStr">
        <is>
          <t>33</t>
        </is>
      </c>
      <c r="D3" s="10" t="n"/>
      <c r="E3" s="109" t="n">
        <v>148.65</v>
      </c>
      <c r="F3" s="10" t="inlineStr">
        <is>
          <t>D</t>
        </is>
      </c>
      <c r="G3" s="10" t="n">
        <v>1</v>
      </c>
      <c r="H3" s="11" t="inlineStr">
        <is>
          <t>FERNANDO</t>
        </is>
      </c>
      <c r="I3" s="10" t="inlineStr">
        <is>
          <t>4</t>
        </is>
      </c>
      <c r="J3" s="10" t="n"/>
      <c r="K3" s="109" t="n">
        <v>192.61</v>
      </c>
      <c r="L3" s="10" t="inlineStr">
        <is>
          <t>C</t>
        </is>
      </c>
    </row>
    <row r="4" ht="13.5" customHeight="1" s="8">
      <c r="A4" s="10" t="n">
        <v>2</v>
      </c>
      <c r="B4" s="11" t="inlineStr">
        <is>
          <t>FERNANDO</t>
        </is>
      </c>
      <c r="C4" s="10" t="inlineStr">
        <is>
          <t>4</t>
        </is>
      </c>
      <c r="D4" s="10" t="n"/>
      <c r="E4" s="109" t="n">
        <v>148.65</v>
      </c>
      <c r="F4" s="10" t="inlineStr">
        <is>
          <t>C</t>
        </is>
      </c>
      <c r="G4" s="10" t="n">
        <v>2</v>
      </c>
      <c r="H4" s="11" t="inlineStr">
        <is>
          <t>PEDRO</t>
        </is>
      </c>
      <c r="I4" s="10" t="inlineStr">
        <is>
          <t>2222</t>
        </is>
      </c>
      <c r="J4" s="10" t="inlineStr">
        <is>
          <t>R</t>
        </is>
      </c>
      <c r="K4" s="109" t="n">
        <v>192.61</v>
      </c>
      <c r="L4" s="10" t="inlineStr">
        <is>
          <t>D</t>
        </is>
      </c>
    </row>
    <row r="5" ht="13.5" customHeight="1" s="8">
      <c r="A5" s="10" t="n">
        <v>3</v>
      </c>
      <c r="B5" s="11" t="inlineStr">
        <is>
          <t>PEDRO</t>
        </is>
      </c>
      <c r="C5" s="10" t="inlineStr">
        <is>
          <t>2222</t>
        </is>
      </c>
      <c r="D5" s="10" t="inlineStr">
        <is>
          <t>R</t>
        </is>
      </c>
      <c r="E5" s="109" t="n">
        <v>148.65</v>
      </c>
      <c r="F5" s="10" t="inlineStr">
        <is>
          <t>D</t>
        </is>
      </c>
      <c r="G5" s="10" t="n">
        <v>3</v>
      </c>
      <c r="H5" s="11" t="inlineStr">
        <is>
          <t>SSSS</t>
        </is>
      </c>
      <c r="I5" s="10" t="inlineStr">
        <is>
          <t>2334</t>
        </is>
      </c>
      <c r="J5" s="10" t="n"/>
      <c r="K5" s="109" t="n">
        <v>192.61</v>
      </c>
      <c r="L5" s="10" t="inlineStr">
        <is>
          <t>C</t>
        </is>
      </c>
    </row>
    <row r="6" ht="13.5" customHeight="1" s="8">
      <c r="A6" s="10" t="n">
        <v>4</v>
      </c>
      <c r="B6" s="11" t="inlineStr">
        <is>
          <t>SSSS</t>
        </is>
      </c>
      <c r="C6" s="10" t="inlineStr">
        <is>
          <t>2334</t>
        </is>
      </c>
      <c r="D6" s="10" t="n"/>
      <c r="E6" s="109" t="n">
        <v>148.65</v>
      </c>
      <c r="F6" s="10" t="inlineStr">
        <is>
          <t>C</t>
        </is>
      </c>
      <c r="G6" s="10" t="n">
        <v>4</v>
      </c>
      <c r="H6" s="11" t="inlineStr">
        <is>
          <t>AAFGGG</t>
        </is>
      </c>
      <c r="I6" s="10" t="inlineStr">
        <is>
          <t>222</t>
        </is>
      </c>
      <c r="J6" s="10" t="inlineStr">
        <is>
          <t>R</t>
        </is>
      </c>
      <c r="K6" s="109" t="n">
        <v>192.61</v>
      </c>
      <c r="L6" s="10" t="inlineStr">
        <is>
          <t>D</t>
        </is>
      </c>
    </row>
    <row r="7" ht="13.5" customHeight="1" s="8">
      <c r="A7" s="10" t="n">
        <v>5</v>
      </c>
      <c r="B7" s="11" t="inlineStr">
        <is>
          <t>AAFGGG</t>
        </is>
      </c>
      <c r="C7" s="10" t="inlineStr">
        <is>
          <t>222</t>
        </is>
      </c>
      <c r="D7" s="10" t="inlineStr">
        <is>
          <t>R</t>
        </is>
      </c>
      <c r="E7" s="109" t="n">
        <v>148.65</v>
      </c>
      <c r="F7" s="10" t="inlineStr">
        <is>
          <t>D</t>
        </is>
      </c>
      <c r="G7" s="10" t="n">
        <v>5</v>
      </c>
      <c r="H7" s="11" t="inlineStr">
        <is>
          <t>WWW</t>
        </is>
      </c>
      <c r="I7" s="10" t="inlineStr">
        <is>
          <t>2</t>
        </is>
      </c>
      <c r="J7" s="10" t="inlineStr">
        <is>
          <t>R</t>
        </is>
      </c>
      <c r="K7" s="109" t="n">
        <v>192.61</v>
      </c>
      <c r="L7" s="10" t="inlineStr">
        <is>
          <t>D</t>
        </is>
      </c>
    </row>
    <row r="8" ht="13.5" customHeight="1" s="8">
      <c r="A8" s="10" t="n"/>
      <c r="B8" s="10" t="n"/>
      <c r="C8" s="10" t="n"/>
      <c r="D8" s="10" t="inlineStr">
        <is>
          <t>Soma</t>
        </is>
      </c>
      <c r="E8" s="109" t="n">
        <v>743.25</v>
      </c>
      <c r="F8" s="10" t="n"/>
      <c r="G8" s="10" t="n"/>
      <c r="H8" s="10" t="n"/>
      <c r="I8" s="10" t="n"/>
      <c r="J8" s="10" t="inlineStr">
        <is>
          <t>Soma</t>
        </is>
      </c>
      <c r="K8" s="109" t="n">
        <v>963.05</v>
      </c>
      <c r="L8" s="10" t="n"/>
    </row>
    <row r="9" ht="13.5" customHeight="1" s="8">
      <c r="A9" s="10" t="n"/>
      <c r="B9" s="10" t="n"/>
      <c r="C9" s="10" t="n"/>
      <c r="D9" s="10" t="inlineStr">
        <is>
          <t>Médico</t>
        </is>
      </c>
      <c r="E9" s="109" t="n">
        <v>245</v>
      </c>
      <c r="F9" s="10" t="n"/>
      <c r="G9" s="10" t="n"/>
      <c r="H9" s="10" t="n"/>
      <c r="I9" s="10" t="n"/>
      <c r="J9" s="10" t="inlineStr">
        <is>
          <t>Psicólogo</t>
        </is>
      </c>
      <c r="K9" s="109" t="n">
        <v>317.5</v>
      </c>
      <c r="L9" s="10" t="n"/>
    </row>
    <row r="10" ht="13.5" customHeight="1" s="8">
      <c r="A10" s="10" t="n"/>
      <c r="B10" s="10" t="n"/>
      <c r="C10" s="10" t="n"/>
      <c r="D10" s="10" t="inlineStr">
        <is>
          <t>Total</t>
        </is>
      </c>
      <c r="E10" s="109" t="n">
        <v>498.25</v>
      </c>
      <c r="F10" s="10" t="n"/>
      <c r="G10" s="10" t="n"/>
      <c r="H10" s="10" t="n"/>
      <c r="I10" s="10" t="n"/>
      <c r="J10" s="10" t="n"/>
      <c r="K10" s="109" t="n">
        <v>645.55</v>
      </c>
      <c r="L10" s="10" t="n"/>
    </row>
    <row r="11" ht="13.5" customHeight="1" s="8">
      <c r="A11" s="10" t="n"/>
      <c r="B11" s="10" t="n"/>
      <c r="C11" s="10" t="n"/>
      <c r="D11" s="10" t="n"/>
      <c r="E11" s="109" t="n"/>
      <c r="F11" s="10" t="n"/>
      <c r="G11" s="10" t="n"/>
      <c r="H11" s="10" t="n"/>
      <c r="I11" s="10" t="n"/>
      <c r="J11" s="10" t="n"/>
      <c r="K11" s="109" t="n"/>
      <c r="L11" s="10" t="n"/>
    </row>
    <row r="12" ht="13.5" customHeight="1" s="8">
      <c r="A12" s="10" t="n"/>
      <c r="B12" s="10" t="n"/>
      <c r="C12" s="10" t="n"/>
      <c r="D12" s="10" t="n"/>
      <c r="E12" s="109" t="n"/>
      <c r="F12" s="10" t="n"/>
      <c r="G12" s="10" t="n"/>
      <c r="H12" s="10" t="n"/>
      <c r="I12" s="10" t="n"/>
      <c r="J12" s="10" t="n"/>
      <c r="K12" s="109" t="n"/>
      <c r="L12" s="10" t="n"/>
    </row>
    <row r="13" ht="13.5" customHeight="1" s="8">
      <c r="A13" s="10" t="n"/>
      <c r="B13" s="10" t="n"/>
      <c r="C13" s="10" t="n"/>
      <c r="D13" s="10" t="n"/>
      <c r="E13" s="109" t="n"/>
      <c r="F13" s="10" t="n"/>
      <c r="G13" s="10" t="n"/>
      <c r="H13" s="10" t="n"/>
      <c r="I13" s="10" t="n"/>
      <c r="J13" s="10" t="n"/>
      <c r="K13" s="109" t="n"/>
      <c r="L13" s="10" t="n"/>
    </row>
    <row r="14" ht="13.5" customHeight="1" s="8">
      <c r="A14" s="10" t="n"/>
      <c r="B14" s="10" t="n"/>
      <c r="C14" s="10" t="n"/>
      <c r="D14" s="10" t="n"/>
      <c r="E14" s="109" t="n"/>
      <c r="F14" s="10" t="n"/>
      <c r="G14" s="10" t="n"/>
      <c r="H14" s="10" t="n"/>
      <c r="I14" s="10" t="n"/>
      <c r="J14" s="10" t="n"/>
      <c r="K14" s="10" t="n"/>
      <c r="L14" s="10" t="n"/>
    </row>
  </sheetData>
  <mergeCells count="2">
    <mergeCell ref="G1:L1"/>
    <mergeCell ref="A1:F1"/>
  </mergeCells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&amp;Kffffff&amp;A</oddHeader>
    <oddFooter>&amp;C&amp;"Times New Roman,Regular"&amp;12 &amp;KffffffPágina &amp;P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6"/>
  <sheetViews>
    <sheetView zoomScaleNormal="100" workbookViewId="0">
      <selection activeCell="A1" sqref="A1"/>
    </sheetView>
  </sheetViews>
  <sheetFormatPr baseColWidth="8" defaultColWidth="8.5546875" defaultRowHeight="14.4"/>
  <cols>
    <col width="8" customWidth="1" style="8" min="1" max="1"/>
    <col width="40" customWidth="1" style="8" min="2" max="2"/>
    <col width="12" customWidth="1" style="8" min="3" max="5"/>
    <col width="15" customWidth="1" style="8" min="6" max="6"/>
    <col width="8" customWidth="1" style="8" min="7" max="7"/>
    <col width="40" customWidth="1" style="8" min="8" max="8"/>
    <col width="12" customWidth="1" style="8" min="9" max="11"/>
    <col width="15" customWidth="1" style="8" min="12" max="12"/>
  </cols>
  <sheetData>
    <row r="1" ht="15" customHeight="1" s="8">
      <c r="A1" s="105" t="inlineStr">
        <is>
          <t>(Usuário) Atendimento Médico 18/11/2024</t>
        </is>
      </c>
      <c r="B1" s="84" t="n"/>
      <c r="C1" s="84" t="n"/>
      <c r="D1" s="84" t="n"/>
      <c r="E1" s="84" t="n"/>
      <c r="F1" s="80" t="n"/>
      <c r="G1" s="105" t="inlineStr">
        <is>
          <t>(Usuário) Atendimento Psicológico 18/11/2024</t>
        </is>
      </c>
      <c r="H1" s="84" t="n"/>
      <c r="I1" s="84" t="n"/>
      <c r="J1" s="84" t="n"/>
      <c r="K1" s="84" t="n"/>
      <c r="L1" s="80" t="n"/>
    </row>
    <row r="2" ht="15" customHeight="1" s="8">
      <c r="A2" s="88" t="inlineStr">
        <is>
          <t>Ordem</t>
        </is>
      </c>
      <c r="B2" s="88" t="inlineStr">
        <is>
          <t>Nome</t>
        </is>
      </c>
      <c r="C2" s="88" t="inlineStr">
        <is>
          <t>Renach</t>
        </is>
      </c>
      <c r="D2" s="88" t="inlineStr">
        <is>
          <t>Reexames</t>
        </is>
      </c>
      <c r="E2" s="88" t="inlineStr">
        <is>
          <t>Valor</t>
        </is>
      </c>
      <c r="F2" s="88" t="inlineStr">
        <is>
          <t>Pagamento</t>
        </is>
      </c>
      <c r="G2" s="88" t="inlineStr">
        <is>
          <t>Ordem</t>
        </is>
      </c>
      <c r="H2" s="88" t="inlineStr">
        <is>
          <t>Nome</t>
        </is>
      </c>
      <c r="I2" s="88" t="inlineStr">
        <is>
          <t>Renach</t>
        </is>
      </c>
      <c r="J2" s="88" t="inlineStr">
        <is>
          <t>Reexames</t>
        </is>
      </c>
      <c r="K2" s="88" t="inlineStr">
        <is>
          <t>Valor</t>
        </is>
      </c>
      <c r="L2" s="88" t="inlineStr">
        <is>
          <t>Pagamento</t>
        </is>
      </c>
    </row>
    <row r="3" ht="15" customHeight="1" s="8">
      <c r="A3" s="10" t="n">
        <v>1</v>
      </c>
      <c r="B3" s="11" t="inlineStr">
        <is>
          <t>DSSSD</t>
        </is>
      </c>
      <c r="C3" s="10" t="inlineStr">
        <is>
          <t>33</t>
        </is>
      </c>
      <c r="D3" s="10" t="n"/>
      <c r="E3" s="109" t="n">
        <v>148.65</v>
      </c>
      <c r="F3" s="10" t="inlineStr">
        <is>
          <t>C</t>
        </is>
      </c>
      <c r="G3" s="10" t="n">
        <v>1</v>
      </c>
      <c r="H3" s="11" t="inlineStr">
        <is>
          <t>DSSSD</t>
        </is>
      </c>
      <c r="I3" s="10" t="inlineStr">
        <is>
          <t>33</t>
        </is>
      </c>
      <c r="J3" s="10" t="n"/>
      <c r="K3" s="109" t="n">
        <v>192.61</v>
      </c>
      <c r="L3" s="10" t="inlineStr">
        <is>
          <t>C</t>
        </is>
      </c>
    </row>
    <row r="4" ht="15" customHeight="1" s="8">
      <c r="D4" t="inlineStr">
        <is>
          <t>Soma</t>
        </is>
      </c>
      <c r="E4" s="110" t="n">
        <v>148.65</v>
      </c>
      <c r="J4" t="inlineStr">
        <is>
          <t>Soma</t>
        </is>
      </c>
      <c r="K4" s="110" t="n">
        <v>192.61</v>
      </c>
    </row>
    <row r="5" ht="15" customHeight="1" s="8">
      <c r="D5" t="inlineStr">
        <is>
          <t>Médico</t>
        </is>
      </c>
      <c r="E5" s="110" t="n">
        <v>49</v>
      </c>
      <c r="J5" t="inlineStr">
        <is>
          <t>Psicólogo</t>
        </is>
      </c>
      <c r="K5" s="110" t="n">
        <v>63.5</v>
      </c>
    </row>
    <row r="6" ht="15" customHeight="1" s="8">
      <c r="D6" t="inlineStr">
        <is>
          <t>Total</t>
        </is>
      </c>
      <c r="E6" s="110" t="n">
        <v>99.65000000000001</v>
      </c>
      <c r="J6" t="inlineStr">
        <is>
          <t>Total</t>
        </is>
      </c>
      <c r="K6" s="110" t="n">
        <v>129.11</v>
      </c>
    </row>
  </sheetData>
  <mergeCells count="2">
    <mergeCell ref="G1:L1"/>
    <mergeCell ref="A1:F1"/>
  </mergeCells>
  <pageMargins left="0.75" right="0.75" top="1" bottom="1" header="0.511811023622047" footer="0.511811023622047"/>
  <pageSetup orientation="portrait" paperSize="9" horizontalDpi="300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4.4"/>
  <cols>
    <col width="8" customWidth="1" style="8" min="1" max="1"/>
    <col width="40" customWidth="1" style="8" min="2" max="2"/>
    <col width="12" customWidth="1" style="8" min="3" max="5"/>
    <col width="15" customWidth="1" style="8" min="6" max="6"/>
    <col width="8" customWidth="1" style="8" min="7" max="7"/>
    <col width="40" customWidth="1" style="8" min="8" max="8"/>
    <col width="12" customWidth="1" style="8" min="9" max="11"/>
    <col width="15" customWidth="1" style="8" min="12" max="12"/>
  </cols>
  <sheetData>
    <row r="1">
      <c r="A1" s="76" t="inlineStr">
        <is>
          <t>(Usuário) Atendimento Médico 19/11/2024</t>
        </is>
      </c>
      <c r="B1" s="84" t="n"/>
      <c r="C1" s="84" t="n"/>
      <c r="D1" s="84" t="n"/>
      <c r="E1" s="84" t="n"/>
      <c r="F1" s="80" t="n"/>
      <c r="G1" s="76" t="inlineStr">
        <is>
          <t>(Usuário) Atendimento Psicológico 19/11/2024</t>
        </is>
      </c>
      <c r="H1" s="84" t="n"/>
      <c r="I1" s="84" t="n"/>
      <c r="J1" s="84" t="n"/>
      <c r="K1" s="84" t="n"/>
      <c r="L1" s="80" t="n"/>
    </row>
    <row r="2">
      <c r="A2" s="76" t="inlineStr">
        <is>
          <t>Ordem</t>
        </is>
      </c>
      <c r="B2" s="76" t="inlineStr">
        <is>
          <t>Nome</t>
        </is>
      </c>
      <c r="C2" s="76" t="inlineStr">
        <is>
          <t>Renach</t>
        </is>
      </c>
      <c r="D2" s="76" t="inlineStr">
        <is>
          <t>Reexames</t>
        </is>
      </c>
      <c r="E2" s="76" t="inlineStr">
        <is>
          <t>Valor</t>
        </is>
      </c>
      <c r="F2" s="76" t="inlineStr">
        <is>
          <t>Pagamento</t>
        </is>
      </c>
      <c r="G2" s="76" t="inlineStr">
        <is>
          <t>Ordem</t>
        </is>
      </c>
      <c r="H2" s="76" t="inlineStr">
        <is>
          <t>Nome</t>
        </is>
      </c>
      <c r="I2" s="76" t="inlineStr">
        <is>
          <t>Renach</t>
        </is>
      </c>
      <c r="J2" s="76" t="inlineStr">
        <is>
          <t>Reexames</t>
        </is>
      </c>
      <c r="K2" s="76" t="inlineStr">
        <is>
          <t>Valor</t>
        </is>
      </c>
      <c r="L2" s="76" t="inlineStr">
        <is>
          <t>Pagamento</t>
        </is>
      </c>
    </row>
    <row r="3">
      <c r="A3" s="69" t="n">
        <v>1</v>
      </c>
      <c r="B3" s="70" t="inlineStr">
        <is>
          <t>AGNALDO DOS SANTOS</t>
        </is>
      </c>
      <c r="C3" s="69" t="inlineStr">
        <is>
          <t>513887445</t>
        </is>
      </c>
      <c r="D3" s="69" t="n"/>
      <c r="E3" s="89" t="n">
        <v>148.65</v>
      </c>
      <c r="F3" s="69" t="inlineStr">
        <is>
          <t>E</t>
        </is>
      </c>
      <c r="G3" s="69" t="n">
        <v>1</v>
      </c>
      <c r="H3" s="70" t="inlineStr">
        <is>
          <t>AGNALDO DOS SANTOS</t>
        </is>
      </c>
      <c r="I3" s="69" t="inlineStr">
        <is>
          <t>513887445</t>
        </is>
      </c>
      <c r="J3" s="69" t="n"/>
      <c r="K3" s="89" t="n">
        <v>192.61</v>
      </c>
      <c r="L3" s="69" t="inlineStr">
        <is>
          <t>E</t>
        </is>
      </c>
    </row>
    <row r="4">
      <c r="A4" s="69" t="n">
        <v>2</v>
      </c>
      <c r="B4" s="70" t="inlineStr">
        <is>
          <t>HAMILTON ARAUJO SALES</t>
        </is>
      </c>
      <c r="C4" s="69" t="inlineStr">
        <is>
          <t>513911707</t>
        </is>
      </c>
      <c r="D4" s="69" t="n"/>
      <c r="E4" s="89" t="n">
        <v>148.65</v>
      </c>
      <c r="F4" s="69" t="inlineStr">
        <is>
          <t>C</t>
        </is>
      </c>
      <c r="G4" s="69" t="n">
        <v>2</v>
      </c>
      <c r="H4" s="70" t="inlineStr">
        <is>
          <t>RITA CASSIA DA SILVA SACRAMENTO</t>
        </is>
      </c>
      <c r="I4" s="69" t="inlineStr">
        <is>
          <t>513901213</t>
        </is>
      </c>
      <c r="J4" s="69" t="n"/>
      <c r="K4" s="89" t="n">
        <v>192.61</v>
      </c>
      <c r="L4" s="69" t="inlineStr">
        <is>
          <t>P</t>
        </is>
      </c>
    </row>
    <row r="5">
      <c r="A5" s="69" t="n">
        <v>3</v>
      </c>
      <c r="B5" s="70" t="inlineStr">
        <is>
          <t>ANDERSON BARBOSA DE JESUS</t>
        </is>
      </c>
      <c r="C5" s="69" t="inlineStr">
        <is>
          <t>513909711</t>
        </is>
      </c>
      <c r="D5" s="69" t="n"/>
      <c r="E5" s="89" t="n">
        <v>148.65</v>
      </c>
      <c r="F5" s="69" t="inlineStr">
        <is>
          <t>C</t>
        </is>
      </c>
      <c r="G5" s="69" t="n">
        <v>3</v>
      </c>
      <c r="H5" s="70" t="inlineStr">
        <is>
          <t>ANTONIO HENRIQUE GOMES BARROS PEREIRA</t>
        </is>
      </c>
      <c r="I5" s="69" t="inlineStr">
        <is>
          <t>513915625</t>
        </is>
      </c>
      <c r="J5" s="69" t="n"/>
      <c r="K5" s="89" t="n">
        <v>192.61</v>
      </c>
      <c r="L5" s="69" t="inlineStr">
        <is>
          <t>D</t>
        </is>
      </c>
    </row>
    <row r="6">
      <c r="A6" s="69" t="n">
        <v>4</v>
      </c>
      <c r="B6" s="70" t="inlineStr">
        <is>
          <t>SUZANA ALVES TEIXEIRA</t>
        </is>
      </c>
      <c r="C6" s="69" t="inlineStr">
        <is>
          <t>513875313</t>
        </is>
      </c>
      <c r="D6" s="69" t="n"/>
      <c r="E6" s="89" t="n">
        <v>148.65</v>
      </c>
      <c r="F6" s="69" t="inlineStr">
        <is>
          <t>E</t>
        </is>
      </c>
      <c r="G6" s="69" t="n"/>
      <c r="H6" s="69" t="n"/>
      <c r="I6" s="69" t="n"/>
      <c r="J6" s="69" t="inlineStr">
        <is>
          <t>Soma</t>
        </is>
      </c>
      <c r="K6" s="89" t="n">
        <v>577.83</v>
      </c>
      <c r="L6" s="69" t="n"/>
    </row>
    <row r="7">
      <c r="A7" s="69" t="n">
        <v>5</v>
      </c>
      <c r="B7" s="70" t="inlineStr">
        <is>
          <t>GERALDO SANTOS ALMEIDA</t>
        </is>
      </c>
      <c r="C7" s="69" t="inlineStr">
        <is>
          <t>513913925</t>
        </is>
      </c>
      <c r="D7" s="69" t="n"/>
      <c r="E7" s="89" t="n">
        <v>148.65</v>
      </c>
      <c r="F7" s="69" t="inlineStr">
        <is>
          <t>P</t>
        </is>
      </c>
      <c r="G7" s="69" t="n"/>
      <c r="H7" s="69" t="n"/>
      <c r="I7" s="69" t="n"/>
      <c r="J7" s="69" t="inlineStr">
        <is>
          <t>Psicólogo</t>
        </is>
      </c>
      <c r="K7" s="89" t="n">
        <v>190.5</v>
      </c>
      <c r="L7" s="69" t="n"/>
    </row>
    <row r="8">
      <c r="A8" s="69" t="n">
        <v>6</v>
      </c>
      <c r="B8" s="70" t="inlineStr">
        <is>
          <t>ICARO BOMFIM SILVA</t>
        </is>
      </c>
      <c r="C8" s="69" t="inlineStr">
        <is>
          <t>510769874</t>
        </is>
      </c>
      <c r="D8" s="69" t="n"/>
      <c r="E8" s="89" t="n">
        <v>148.65</v>
      </c>
      <c r="F8" s="69" t="inlineStr">
        <is>
          <t>P</t>
        </is>
      </c>
      <c r="G8" s="69" t="n"/>
      <c r="H8" s="69" t="n"/>
      <c r="I8" s="69" t="n"/>
      <c r="J8" s="69" t="inlineStr">
        <is>
          <t>Total</t>
        </is>
      </c>
      <c r="K8" s="89" t="n">
        <v>387.33</v>
      </c>
      <c r="L8" s="69" t="n"/>
    </row>
    <row r="9">
      <c r="A9" s="69" t="n">
        <v>7</v>
      </c>
      <c r="B9" s="70" t="inlineStr">
        <is>
          <t>SYLMARA FERREIRA DE ANDRADE</t>
        </is>
      </c>
      <c r="C9" s="69" t="inlineStr">
        <is>
          <t>513905414</t>
        </is>
      </c>
      <c r="D9" s="69" t="n"/>
      <c r="E9" s="89" t="n">
        <v>148.65</v>
      </c>
      <c r="F9" s="69" t="inlineStr">
        <is>
          <t>D</t>
        </is>
      </c>
      <c r="G9" s="69" t="n"/>
      <c r="H9" s="69" t="n"/>
      <c r="I9" s="69" t="n"/>
      <c r="J9" s="69" t="n"/>
      <c r="K9" s="69" t="n"/>
      <c r="L9" s="69" t="n"/>
    </row>
    <row r="10">
      <c r="A10" s="69" t="n">
        <v>8</v>
      </c>
      <c r="B10" s="70" t="inlineStr">
        <is>
          <t>FLAVIA BARROS ANDRADE</t>
        </is>
      </c>
      <c r="C10" s="69" t="inlineStr">
        <is>
          <t>014098198</t>
        </is>
      </c>
      <c r="D10" s="69" t="n"/>
      <c r="E10" s="89" t="n">
        <v>148.65</v>
      </c>
      <c r="F10" s="69" t="inlineStr">
        <is>
          <t>C</t>
        </is>
      </c>
      <c r="G10" s="69" t="n"/>
      <c r="H10" s="69" t="n"/>
      <c r="I10" s="69" t="n"/>
      <c r="J10" s="69" t="n"/>
      <c r="K10" s="69" t="n"/>
      <c r="L10" s="69" t="n"/>
    </row>
    <row r="11">
      <c r="A11" s="69" t="n">
        <v>9</v>
      </c>
      <c r="B11" s="70" t="inlineStr">
        <is>
          <t>RAFAEL DAVID BARBOSA</t>
        </is>
      </c>
      <c r="C11" s="69" t="inlineStr">
        <is>
          <t>513825457</t>
        </is>
      </c>
      <c r="D11" s="69" t="n"/>
      <c r="E11" s="89" t="n">
        <v>148.65</v>
      </c>
      <c r="F11" s="69" t="inlineStr">
        <is>
          <t>C</t>
        </is>
      </c>
      <c r="G11" s="69" t="n"/>
      <c r="H11" s="69" t="n"/>
      <c r="I11" s="69" t="n"/>
      <c r="J11" s="69" t="n"/>
      <c r="K11" s="69" t="n"/>
      <c r="L11" s="69" t="n"/>
    </row>
    <row r="12">
      <c r="A12" s="69" t="n">
        <v>10</v>
      </c>
      <c r="B12" s="70" t="inlineStr">
        <is>
          <t>MARCELO BANDEIRA MACEDO</t>
        </is>
      </c>
      <c r="C12" s="69" t="inlineStr">
        <is>
          <t>513908193</t>
        </is>
      </c>
      <c r="D12" s="69" t="n"/>
      <c r="E12" s="89" t="n">
        <v>148.65</v>
      </c>
      <c r="F12" s="69" t="inlineStr">
        <is>
          <t>C</t>
        </is>
      </c>
      <c r="G12" s="69" t="n"/>
      <c r="H12" s="69" t="n"/>
      <c r="I12" s="69" t="n"/>
      <c r="J12" s="69" t="n"/>
      <c r="K12" s="69" t="n"/>
      <c r="L12" s="69" t="n"/>
    </row>
    <row r="13">
      <c r="A13" s="69" t="n">
        <v>11</v>
      </c>
      <c r="B13" s="70" t="inlineStr">
        <is>
          <t>MARCELO SANCHES FERREIRA</t>
        </is>
      </c>
      <c r="C13" s="69" t="inlineStr">
        <is>
          <t>513878943</t>
        </is>
      </c>
      <c r="D13" s="69" t="n"/>
      <c r="E13" s="89" t="n">
        <v>148.65</v>
      </c>
      <c r="F13" s="69" t="inlineStr">
        <is>
          <t>C</t>
        </is>
      </c>
      <c r="G13" s="69" t="n"/>
      <c r="H13" s="69" t="n"/>
      <c r="I13" s="69" t="n"/>
      <c r="J13" s="69" t="n"/>
      <c r="K13" s="69" t="n"/>
      <c r="L13" s="69" t="n"/>
    </row>
    <row r="14">
      <c r="A14" s="69" t="n">
        <v>12</v>
      </c>
      <c r="B14" s="70" t="inlineStr">
        <is>
          <t>MARCELLO FERRAZ VENANCIO</t>
        </is>
      </c>
      <c r="C14" s="69" t="inlineStr">
        <is>
          <t>513895221</t>
        </is>
      </c>
      <c r="D14" s="69" t="n"/>
      <c r="E14" s="89" t="n">
        <v>148.65</v>
      </c>
      <c r="F14" s="69" t="inlineStr">
        <is>
          <t>P</t>
        </is>
      </c>
      <c r="G14" s="69" t="n"/>
      <c r="H14" s="69" t="n"/>
      <c r="I14" s="69" t="n"/>
      <c r="J14" s="69" t="n"/>
      <c r="K14" s="69" t="n"/>
      <c r="L14" s="69" t="n"/>
    </row>
    <row r="15">
      <c r="A15" s="69" t="n">
        <v>13</v>
      </c>
      <c r="B15" s="70" t="inlineStr">
        <is>
          <t>JOAO PAULO PAIXAO ANDRADE</t>
        </is>
      </c>
      <c r="C15" s="69" t="inlineStr">
        <is>
          <t>513911935</t>
        </is>
      </c>
      <c r="D15" s="69" t="n"/>
      <c r="E15" s="89" t="n">
        <v>148.65</v>
      </c>
      <c r="F15" s="69" t="inlineStr">
        <is>
          <t>D</t>
        </is>
      </c>
      <c r="G15" s="69" t="n"/>
      <c r="H15" s="69" t="n"/>
      <c r="I15" s="69" t="n"/>
      <c r="J15" s="69" t="n"/>
      <c r="K15" s="69" t="n"/>
      <c r="L15" s="69" t="n"/>
    </row>
    <row r="16">
      <c r="A16" s="69" t="n">
        <v>14</v>
      </c>
      <c r="B16" s="70" t="inlineStr">
        <is>
          <t>RITA CASSIA DA SILVA SACRAMENTO</t>
        </is>
      </c>
      <c r="C16" s="69" t="inlineStr">
        <is>
          <t>513901213</t>
        </is>
      </c>
      <c r="D16" s="69" t="n"/>
      <c r="E16" s="89" t="n">
        <v>148.65</v>
      </c>
      <c r="F16" s="69" t="inlineStr">
        <is>
          <t>P</t>
        </is>
      </c>
      <c r="G16" s="69" t="n"/>
      <c r="H16" s="69" t="n"/>
      <c r="I16" s="69" t="n"/>
      <c r="J16" s="69" t="n"/>
      <c r="K16" s="69" t="n"/>
      <c r="L16" s="69" t="n"/>
    </row>
    <row r="17">
      <c r="A17" s="69" t="n">
        <v>15</v>
      </c>
      <c r="B17" s="70" t="inlineStr">
        <is>
          <t>ANTONIO HENRIQUE GOMES BARROS PEREIRA</t>
        </is>
      </c>
      <c r="C17" s="69" t="inlineStr">
        <is>
          <t>513915625</t>
        </is>
      </c>
      <c r="D17" s="69" t="n"/>
      <c r="E17" s="89" t="n">
        <v>148.65</v>
      </c>
      <c r="F17" s="69" t="inlineStr">
        <is>
          <t>D</t>
        </is>
      </c>
      <c r="G17" s="69" t="n"/>
      <c r="H17" s="69" t="n"/>
      <c r="I17" s="69" t="n"/>
      <c r="J17" s="69" t="n"/>
      <c r="K17" s="69" t="n"/>
      <c r="L17" s="69" t="n"/>
    </row>
    <row r="18">
      <c r="A18" s="69" t="n">
        <v>16</v>
      </c>
      <c r="B18" s="70" t="inlineStr">
        <is>
          <t>DANIELA SANTOS DE ANDRADE</t>
        </is>
      </c>
      <c r="C18" s="69" t="inlineStr">
        <is>
          <t>513884127</t>
        </is>
      </c>
      <c r="D18" s="69" t="n"/>
      <c r="E18" s="89" t="n">
        <v>148.65</v>
      </c>
      <c r="F18" s="69" t="inlineStr">
        <is>
          <t>C</t>
        </is>
      </c>
      <c r="G18" s="69" t="n"/>
      <c r="H18" s="69" t="n"/>
      <c r="I18" s="69" t="n"/>
      <c r="J18" s="69" t="n"/>
      <c r="K18" s="69" t="n"/>
      <c r="L18" s="69" t="n"/>
    </row>
    <row r="19">
      <c r="A19" s="69" t="n">
        <v>17</v>
      </c>
      <c r="B19" s="70" t="inlineStr">
        <is>
          <t>MARIA EDUARDA MESSIAS VASSOLER</t>
        </is>
      </c>
      <c r="C19" s="69" t="inlineStr">
        <is>
          <t>513806078</t>
        </is>
      </c>
      <c r="D19" s="69" t="n"/>
      <c r="E19" s="89" t="n">
        <v>148.65</v>
      </c>
      <c r="F19" s="69" t="inlineStr">
        <is>
          <t>E</t>
        </is>
      </c>
      <c r="G19" s="69" t="n"/>
      <c r="H19" s="69" t="n"/>
      <c r="I19" s="69" t="n"/>
      <c r="J19" s="69" t="n"/>
      <c r="K19" s="69" t="n"/>
      <c r="L19" s="69" t="n"/>
    </row>
    <row r="20">
      <c r="A20" s="69" t="n">
        <v>18</v>
      </c>
      <c r="B20" s="70" t="inlineStr">
        <is>
          <t>DAIANA SAMPAIO OLIVEIRA</t>
        </is>
      </c>
      <c r="C20" s="69" t="inlineStr">
        <is>
          <t>513909248</t>
        </is>
      </c>
      <c r="D20" s="69" t="n"/>
      <c r="E20" s="89" t="n">
        <v>148.65</v>
      </c>
      <c r="F20" s="69" t="inlineStr">
        <is>
          <t>E</t>
        </is>
      </c>
      <c r="G20" s="69" t="n"/>
      <c r="H20" s="69" t="n"/>
      <c r="I20" s="69" t="n"/>
      <c r="J20" s="69" t="n"/>
      <c r="K20" s="69" t="n"/>
      <c r="L20" s="69" t="n"/>
    </row>
    <row r="21">
      <c r="A21" s="69" t="n">
        <v>19</v>
      </c>
      <c r="B21" s="70" t="inlineStr">
        <is>
          <t>RITA DE CASSIA BOMFIM GUSMAO</t>
        </is>
      </c>
      <c r="C21" s="69" t="inlineStr">
        <is>
          <t>513026350</t>
        </is>
      </c>
      <c r="D21" s="69" t="n"/>
      <c r="E21" s="89" t="n">
        <v>148.65</v>
      </c>
      <c r="F21" s="69" t="inlineStr">
        <is>
          <t>D</t>
        </is>
      </c>
      <c r="G21" s="69" t="n"/>
      <c r="H21" s="69" t="n"/>
      <c r="I21" s="69" t="n"/>
      <c r="J21" s="69" t="n"/>
      <c r="K21" s="69" t="n"/>
      <c r="L21" s="69" t="n"/>
    </row>
    <row r="22">
      <c r="A22" s="69" t="n">
        <v>20</v>
      </c>
      <c r="B22" s="70" t="inlineStr">
        <is>
          <t>MARIA APARECIDA RIBEIRO MELO</t>
        </is>
      </c>
      <c r="C22" s="69" t="inlineStr">
        <is>
          <t>513907199</t>
        </is>
      </c>
      <c r="D22" s="69" t="n"/>
      <c r="E22" s="89" t="n">
        <v>148.65</v>
      </c>
      <c r="F22" s="69" t="inlineStr">
        <is>
          <t>C</t>
        </is>
      </c>
      <c r="G22" s="69" t="n"/>
      <c r="H22" s="69" t="n"/>
      <c r="I22" s="69" t="n"/>
      <c r="J22" s="69" t="n"/>
      <c r="K22" s="69" t="n"/>
      <c r="L22" s="69" t="n"/>
    </row>
    <row r="23">
      <c r="A23" s="69" t="n"/>
      <c r="B23" s="69" t="n"/>
      <c r="C23" s="69" t="n"/>
      <c r="D23" s="69" t="inlineStr">
        <is>
          <t>Soma</t>
        </is>
      </c>
      <c r="E23" s="89" t="n">
        <v>2973</v>
      </c>
      <c r="F23" s="69" t="n"/>
      <c r="G23" s="69" t="n"/>
      <c r="H23" s="69" t="n"/>
      <c r="I23" s="69" t="n"/>
      <c r="J23" s="69" t="n"/>
      <c r="K23" s="69" t="n"/>
      <c r="L23" s="69" t="n"/>
    </row>
    <row r="24">
      <c r="A24" s="69" t="n"/>
      <c r="B24" s="69" t="n"/>
      <c r="C24" s="69" t="n"/>
      <c r="D24" s="69" t="inlineStr">
        <is>
          <t>Médico</t>
        </is>
      </c>
      <c r="E24" s="89" t="n">
        <v>980</v>
      </c>
      <c r="F24" s="69" t="n"/>
      <c r="G24" s="69" t="n"/>
      <c r="H24" s="69" t="n"/>
      <c r="I24" s="69" t="n"/>
      <c r="J24" s="69" t="n"/>
      <c r="K24" s="69" t="n"/>
      <c r="L24" s="69" t="n"/>
    </row>
    <row r="25">
      <c r="A25" s="69" t="n"/>
      <c r="B25" s="69" t="n"/>
      <c r="C25" s="69" t="n"/>
      <c r="D25" s="69" t="inlineStr">
        <is>
          <t>Total</t>
        </is>
      </c>
      <c r="E25" s="89" t="n">
        <v>1993</v>
      </c>
      <c r="F25" s="69" t="n"/>
      <c r="G25" s="69" t="n"/>
      <c r="H25" s="69" t="n"/>
      <c r="I25" s="69" t="n"/>
      <c r="J25" s="69" t="n"/>
      <c r="K25" s="89" t="n"/>
      <c r="L25" s="69" t="n"/>
    </row>
    <row r="26">
      <c r="A26" s="69" t="n"/>
      <c r="B26" s="69" t="n"/>
      <c r="C26" s="69" t="n"/>
      <c r="D26" s="69" t="n"/>
      <c r="E26" s="89" t="n"/>
      <c r="F26" s="69" t="n"/>
      <c r="G26" s="69" t="n"/>
      <c r="H26" s="69" t="n"/>
      <c r="I26" s="69" t="n"/>
      <c r="J26" s="69" t="n"/>
      <c r="K26" s="89" t="n"/>
      <c r="L26" s="69" t="n"/>
    </row>
    <row r="27">
      <c r="A27" s="69" t="n"/>
      <c r="B27" s="69" t="n"/>
      <c r="C27" s="69" t="n"/>
      <c r="D27" s="69" t="n"/>
      <c r="E27" s="89" t="n"/>
      <c r="F27" s="69" t="n"/>
      <c r="G27" s="69" t="n"/>
      <c r="H27" s="69" t="n"/>
      <c r="I27" s="69" t="n"/>
      <c r="J27" s="69" t="n"/>
      <c r="K27" s="89" t="n"/>
      <c r="L27" s="69" t="n"/>
    </row>
  </sheetData>
  <mergeCells count="2">
    <mergeCell ref="G1:L1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Dell</dc:creator>
  <dc:language xmlns:dc="http://purl.org/dc/elements/1.1/">pt-BR</dc:language>
  <dcterms:created xmlns:dcterms="http://purl.org/dc/terms/" xmlns:xsi="http://www.w3.org/2001/XMLSchema-instance" xsi:type="dcterms:W3CDTF">2024-10-01T12:28:32Z</dcterms:created>
  <dcterms:modified xmlns:dcterms="http://purl.org/dc/terms/" xmlns:xsi="http://www.w3.org/2001/XMLSchema-instance" xsi:type="dcterms:W3CDTF">2024-11-25T19:34:42Z</dcterms:modified>
  <cp:lastModifiedBy>Felipe</cp:lastModifiedBy>
  <cp:revision>148</cp:revision>
</cp:coreProperties>
</file>