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HP Laptop\Documents\GitHub\LucaDeVeintemilla_15035_G5_ADSW\PREGAME\1. ELICITACION\1.3 Historias de Usuario\"/>
    </mc:Choice>
  </mc:AlternateContent>
  <xr:revisionPtr revIDLastSave="0" documentId="13_ncr:1_{9B3294AA-4701-42FF-9DE5-1555CD0FF3C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Formato descripción HU" sheetId="1" r:id="rId1"/>
    <sheet name="Historia de Usuar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vhCKkeMYzm2Jba8XCxLGu1CsdLp5Kzl0QBrnRZuAM8Q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<sst xmlns="http://schemas.openxmlformats.org/spreadsheetml/2006/main" count="124" uniqueCount="97">
  <si>
    <t>Matriz de Marco de Trabajo de HU</t>
  </si>
  <si>
    <t>ITEM</t>
  </si>
  <si>
    <t>PROBLEMA</t>
  </si>
  <si>
    <t>QUÉ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</si>
  <si>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</si>
  <si>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</si>
  <si>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</si>
  <si>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</si>
  <si>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</si>
  <si>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</si>
  <si>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</si>
  <si>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</si>
  <si>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</si>
  <si>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</si>
  <si>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</si>
  <si>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</si>
  <si>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Juez</t>
  </si>
  <si>
    <t>Alta</t>
  </si>
  <si>
    <t>Terminado</t>
  </si>
  <si>
    <t>REQ002</t>
  </si>
  <si>
    <t>Se necesita asignar roles de usuario para cada función dentro del sistema.</t>
  </si>
  <si>
    <t xml:space="preserve">Se asignan roles para que cada usuario realice las funciones que necesita realizar. </t>
  </si>
  <si>
    <t>Notario, Juez y Administrador</t>
  </si>
  <si>
    <t>1. Elaboración de interfaces gráficas para cada uno de los respectivos roles.</t>
  </si>
  <si>
    <t>Se ingresara al sistema con su respectivo rol para comprobar su correcto funcionamiento.</t>
  </si>
  <si>
    <t>Gestión de Roles de Usuario</t>
  </si>
  <si>
    <t>REQ003</t>
  </si>
  <si>
    <t>El sistema de votación de reinas debe poder estar disponible en la red.</t>
  </si>
  <si>
    <t>Para que todos los implicados en el proceso de votación puedan acceder de manera individual desde una laptop.</t>
  </si>
  <si>
    <t xml:space="preserve">1. Se debe lanzar el servidor de la aplicación web hacia la IP de la red en la que todos los implicados están conectados. </t>
  </si>
  <si>
    <t>Juan Reyes</t>
  </si>
  <si>
    <t>Se utilizarán los equipos necesarios para comprobar si esta funcionando correctamente la red.</t>
  </si>
  <si>
    <t>Gestión de la Red</t>
  </si>
  <si>
    <t>REQ004</t>
  </si>
  <si>
    <t xml:space="preserve">Media </t>
  </si>
  <si>
    <t>REQ005</t>
  </si>
  <si>
    <t>En el sistema se debe poder ver en tiempo real el resultado de las calififaciones.</t>
  </si>
  <si>
    <t>Se debe poder ver las calificaciones para que el evento sea transparente.</t>
  </si>
  <si>
    <t>Notario</t>
  </si>
  <si>
    <t>1. Se elaborará una interfaz en la cual se mostraran tablas con la información de cada candidata y su ponderación de cada etapa del evento.</t>
  </si>
  <si>
    <t xml:space="preserve">Se genera un prototipo de un evento de votación con los jueces a manera de ejemplo, evidenciando el envío en tiempo real de un voto. </t>
  </si>
  <si>
    <t>Prototipo de Votación</t>
  </si>
  <si>
    <t>REQ006</t>
  </si>
  <si>
    <t>El sistema debe poder ser capaz de mostrar la ponderación de cada etapa del evento.</t>
  </si>
  <si>
    <t>En la interfaz se pone una foto y la calificación de cada vento.</t>
  </si>
  <si>
    <t>1. Se elaborará varias interfaces de cada etapa del evento en la cual se podrá realizar una votación en la escala del 1 al 10.</t>
  </si>
  <si>
    <t>Kevin Vargas</t>
  </si>
  <si>
    <t>Se realizaran pruebas en el sistema con el administrador para comprobar si funciona el cambio de evento.</t>
  </si>
  <si>
    <t>Registro de Eventos</t>
  </si>
  <si>
    <t>REQ007</t>
  </si>
  <si>
    <t>Generación de Resultados de la Votación</t>
  </si>
  <si>
    <t>El sistema reunirá todos resultados y los colocará en un PDF</t>
  </si>
  <si>
    <t>Para poder entregarle los resultados a la persona que proclamará a la ganadora.</t>
  </si>
  <si>
    <t>Presentadora</t>
  </si>
  <si>
    <t>1. Se realizará un archivo PDF con todos los resultados obtenidos de la votación.</t>
  </si>
  <si>
    <t>Se realizarán pruebas con los resultados que se encuentran en la base de datos y se comparará si los datos corresponden o no a los generados en el PDF.</t>
  </si>
  <si>
    <t>En proceso</t>
  </si>
  <si>
    <t>No iniciado</t>
  </si>
  <si>
    <t>Baja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</si>
  <si>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</si>
  <si>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</si>
  <si>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</si>
  <si>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</si>
  <si>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</si>
  <si>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</si>
  <si>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</si>
  <si>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</si>
  <si>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</si>
  <si>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</si>
  <si>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El sistema deberá contar con un login</t>
  </si>
  <si>
    <t>Se necesita un login</t>
  </si>
  <si>
    <t>Se pondrá las credenciales otorgadas y se verificará si el acceso fue exitoso o no.</t>
  </si>
  <si>
    <t>Para que solo las personas que van a participar en el proceso del reinado puedan hacerlo.</t>
  </si>
  <si>
    <t>1. Se ingresa en el login las respectivas credenciales.
2. Una vez dentro, se mostrará la ventana respectiva.</t>
  </si>
  <si>
    <t>El sistema debe gestionar Perfiles de los Usuarios del Sistema de Votación</t>
  </si>
  <si>
    <t>El sistema debe constatar envío de votos en tiempo real</t>
  </si>
  <si>
    <t xml:space="preserve">Luca de Veintemilla
</t>
  </si>
  <si>
    <t>Dylan Hernández</t>
  </si>
  <si>
    <t xml:space="preserve">
Juan Reyes</t>
  </si>
  <si>
    <t>Luca de Veintemilla</t>
  </si>
  <si>
    <t>Login ReinasESPE</t>
  </si>
  <si>
    <t>El sistema deberá contar con una pantalla principal</t>
  </si>
  <si>
    <t>Se nececsita una pantalla principal que presente a las candidatas.</t>
  </si>
  <si>
    <t>Para que los jueces puedan conocer a las candidatas.</t>
  </si>
  <si>
    <t>1. El usuario ingresa al sistema.
2. El usuario interactua con la información de las candidatas.</t>
  </si>
  <si>
    <t>Pantalla principal ReinasESPE</t>
  </si>
  <si>
    <t>Se podrá ver a las candidatas con toda su información correspondiente.</t>
  </si>
  <si>
    <t>REQ008</t>
  </si>
  <si>
    <t>El sistema debe generar informes sobre los resultados</t>
  </si>
  <si>
    <t>El sistema no debe permitir proceder en los eventos</t>
  </si>
  <si>
    <t>El sistema debe restringir los votos al evento seleccionado.</t>
  </si>
  <si>
    <t>Para que todos los jueces voten y no hay uno mas adelantado que otro</t>
  </si>
  <si>
    <t xml:space="preserve">1. Durante cada uno de los eventos se debe esperar a la votación.
</t>
  </si>
  <si>
    <t>Se verifica si algún juez avanza sin contar con todos los votos completos del evento.</t>
  </si>
  <si>
    <t>Restricción de votacion por evento</t>
  </si>
  <si>
    <t>El sistema debe permitir la votacion para cada evento</t>
  </si>
  <si>
    <t>El sistema debe permitir la votación simultánea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</si>
</sst>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6" x14ac:knownFonts="1">
    <font>
      <sz val="11"/>
      <color theme="1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i/>
      <sz val="16"/>
      <color theme="1"/>
      <name val="Calibri"/>
      <family val="2"/>
    </font>
    <font>
      <sz val="10"/>
      <color theme="1"/>
      <name val="Calibri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2"/>
      <color theme="1"/>
      <name val="Calibri"/>
      <family val="2"/>
    </font>
    <font>
      <b/>
      <i/>
      <sz val="12"/>
      <color rgb="FF9C6500"/>
      <name val="Calibri"/>
      <family val="2"/>
    </font>
    <font>
      <sz val="8"/>
      <name val="Arial"/>
      <scheme val="minor"/>
    </font>
    <font>
      <b/>
      <sz val="11"/>
      <color rgb="FF9C65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2" fillId="0" borderId="0" xfId="0" applyFont="1"/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wrapText="1"/>
    </xf>
    <xf numFmtId="0" fontId="5" fillId="0" borderId="3" xfId="0" applyFont="1" applyBorder="1" applyAlignment="1">
      <alignment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 wrapText="1"/>
    </xf>
    <xf numFmtId="0" fontId="3" fillId="0" borderId="0" xfId="0" applyFont="1" applyAlignment="1">
      <alignment vertical="center"/>
    </xf>
    <xf numFmtId="0" fontId="5" fillId="0" borderId="2" xfId="0" applyFont="1" applyBorder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vertical="center"/>
    </xf>
    <xf numFmtId="0" fontId="3" fillId="3" borderId="8" xfId="0" applyFont="1" applyFill="1" applyBorder="1"/>
    <xf numFmtId="0" fontId="12" fillId="5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vertical="center" wrapText="1"/>
    </xf>
    <xf numFmtId="0" fontId="2" fillId="3" borderId="8" xfId="0" applyFont="1" applyFill="1" applyBorder="1" applyAlignment="1">
      <alignment vertical="center"/>
    </xf>
    <xf numFmtId="0" fontId="12" fillId="3" borderId="8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3" fillId="3" borderId="23" xfId="0" applyFont="1" applyFill="1" applyBorder="1"/>
    <xf numFmtId="0" fontId="3" fillId="3" borderId="24" xfId="0" applyFont="1" applyFill="1" applyBorder="1"/>
    <xf numFmtId="0" fontId="3" fillId="3" borderId="25" xfId="0" applyFont="1" applyFill="1" applyBorder="1"/>
    <xf numFmtId="0" fontId="3" fillId="3" borderId="10" xfId="0" applyFont="1" applyFill="1" applyBorder="1"/>
    <xf numFmtId="0" fontId="7" fillId="3" borderId="12" xfId="0" applyFont="1" applyFill="1" applyBorder="1" applyAlignment="1">
      <alignment horizontal="left" vertical="center" wrapText="1"/>
    </xf>
    <xf numFmtId="0" fontId="2" fillId="3" borderId="12" xfId="0" applyFont="1" applyFill="1" applyBorder="1"/>
    <xf numFmtId="0" fontId="3" fillId="3" borderId="12" xfId="0" applyFont="1" applyFill="1" applyBorder="1"/>
    <xf numFmtId="0" fontId="3" fillId="3" borderId="1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5" fillId="0" borderId="27" xfId="0" applyFont="1" applyBorder="1" applyAlignment="1">
      <alignment vertical="center"/>
    </xf>
    <xf numFmtId="0" fontId="5" fillId="0" borderId="28" xfId="0" applyFont="1" applyBorder="1" applyAlignment="1">
      <alignment vertical="center"/>
    </xf>
    <xf numFmtId="0" fontId="5" fillId="0" borderId="26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/>
    <xf numFmtId="0" fontId="10" fillId="6" borderId="9" xfId="0" applyFont="1" applyFill="1" applyBorder="1" applyAlignment="1">
      <alignment horizontal="center" vertical="center"/>
    </xf>
    <xf numFmtId="0" fontId="9" fillId="0" borderId="13" xfId="0" applyFont="1" applyBorder="1"/>
    <xf numFmtId="0" fontId="9" fillId="0" borderId="16" xfId="0" applyFont="1" applyBorder="1"/>
    <xf numFmtId="0" fontId="13" fillId="7" borderId="10" xfId="0" applyFont="1" applyFill="1" applyBorder="1" applyAlignment="1">
      <alignment horizontal="center" vertical="center"/>
    </xf>
    <xf numFmtId="0" fontId="9" fillId="0" borderId="11" xfId="0" applyFont="1" applyBorder="1"/>
    <xf numFmtId="0" fontId="9" fillId="0" borderId="23" xfId="0" applyFont="1" applyBorder="1"/>
    <xf numFmtId="0" fontId="9" fillId="0" borderId="25" xfId="0" applyFont="1" applyBorder="1"/>
    <xf numFmtId="0" fontId="10" fillId="4" borderId="10" xfId="0" applyFont="1" applyFill="1" applyBorder="1" applyAlignment="1">
      <alignment horizontal="center" vertical="center"/>
    </xf>
    <xf numFmtId="0" fontId="9" fillId="0" borderId="14" xfId="0" applyFont="1" applyBorder="1"/>
    <xf numFmtId="0" fontId="9" fillId="0" borderId="15" xfId="0" applyFont="1" applyBorder="1"/>
    <xf numFmtId="0" fontId="2" fillId="5" borderId="10" xfId="0" applyFont="1" applyFill="1" applyBorder="1" applyAlignment="1">
      <alignment horizontal="center" vertical="center"/>
    </xf>
    <xf numFmtId="0" fontId="9" fillId="0" borderId="12" xfId="0" applyFont="1" applyBorder="1"/>
    <xf numFmtId="0" fontId="9" fillId="0" borderId="24" xfId="0" applyFont="1" applyBorder="1"/>
    <xf numFmtId="0" fontId="8" fillId="3" borderId="4" xfId="0" applyFont="1" applyFill="1" applyBorder="1" applyAlignment="1">
      <alignment horizontal="center" vertical="center" wrapText="1"/>
    </xf>
    <xf numFmtId="0" fontId="9" fillId="0" borderId="5" xfId="0" applyFont="1" applyBorder="1"/>
    <xf numFmtId="0" fontId="9" fillId="0" borderId="6" xfId="0" applyFont="1" applyBorder="1"/>
    <xf numFmtId="0" fontId="10" fillId="4" borderId="4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 wrapText="1"/>
    </xf>
    <xf numFmtId="0" fontId="12" fillId="2" borderId="17" xfId="0" applyFont="1" applyFill="1" applyBorder="1" applyAlignment="1">
      <alignment horizontal="center" vertical="center"/>
    </xf>
    <xf numFmtId="0" fontId="9" fillId="0" borderId="18" xfId="0" applyFont="1" applyBorder="1"/>
    <xf numFmtId="0" fontId="9" fillId="0" borderId="19" xfId="0" applyFont="1" applyBorder="1"/>
    <xf numFmtId="0" fontId="9" fillId="0" borderId="20" xfId="0" applyFont="1" applyBorder="1"/>
    <xf numFmtId="0" fontId="9" fillId="0" borderId="21" xfId="0" applyFont="1" applyBorder="1"/>
    <xf numFmtId="0" fontId="9" fillId="0" borderId="22" xfId="0" applyFont="1" applyBorder="1"/>
    <xf numFmtId="0" fontId="15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" fillId="0" borderId="0" xfId="0" applyFont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2"/>
  <sheetViews>
    <sheetView showGridLines="0" tabSelected="1" topLeftCell="A4" zoomScale="70" zoomScaleNormal="130" workbookViewId="0">
      <selection activeCell="H4" sqref="H4"/>
    </sheetView>
  </sheetViews>
  <sheetFormatPr baseColWidth="10" defaultColWidth="12.625" defaultRowHeight="15" customHeight="1" x14ac:dyDescent="0.2"/>
  <cols>
    <col min="1" max="1" width="4.625" customWidth="1"/>
    <col min="2" max="2" width="8.25" customWidth="1"/>
    <col min="3" max="5" width="20.625" customWidth="1"/>
    <col min="6" max="6" width="17.75" customWidth="1"/>
    <col min="7" max="7" width="32.5" customWidth="1"/>
    <col min="8" max="8" width="10.625" customWidth="1"/>
    <col min="9" max="9" width="14.25" customWidth="1"/>
    <col min="10" max="12" width="10.625" customWidth="1"/>
    <col min="13" max="13" width="32.5" customWidth="1"/>
    <col min="14" max="15" width="20.625" customWidth="1"/>
    <col min="16" max="26" width="9.375" customWidth="1"/>
  </cols>
  <sheetData>
    <row r="1" spans="1:26" x14ac:dyDescent="0.25">
      <c r="I1" s="1"/>
      <c r="J1" s="1"/>
      <c r="K1" s="2"/>
      <c r="L1" s="3"/>
    </row>
    <row r="2" spans="1:26" x14ac:dyDescent="0.25">
      <c r="A2" s="4"/>
      <c r="B2" s="4"/>
      <c r="C2" s="4"/>
      <c r="D2" s="4"/>
      <c r="E2" s="4"/>
      <c r="F2" s="4"/>
      <c r="G2" s="4"/>
      <c r="H2" s="4"/>
      <c r="I2" s="1"/>
      <c r="J2" s="1"/>
      <c r="K2" s="2"/>
      <c r="L2" s="3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45" customHeight="1" x14ac:dyDescent="0.2">
      <c r="A3" s="4"/>
      <c r="B3" s="41" t="s">
        <v>0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H4" s="5"/>
      <c r="I4" s="1"/>
      <c r="J4" s="1"/>
      <c r="K4" s="2"/>
      <c r="L4" s="3"/>
    </row>
    <row r="5" spans="1:26" s="70" customFormat="1" ht="78" customHeight="1" x14ac:dyDescent="0.2">
      <c r="A5" s="4"/>
      <c r="B5" s="68" t="s">
        <v>1</v>
      </c>
      <c r="C5" s="68" t="s">
        <v>2</v>
      </c>
      <c r="D5" s="69" t="s">
        <v>3</v>
      </c>
      <c r="E5" s="68" t="s">
        <v>4</v>
      </c>
      <c r="F5" s="68" t="s">
        <v>5</v>
      </c>
      <c r="G5" s="68" t="s">
        <v>6</v>
      </c>
      <c r="H5" s="68" t="s">
        <v>7</v>
      </c>
      <c r="I5" s="68" t="s">
        <v>8</v>
      </c>
      <c r="J5" s="68" t="s">
        <v>9</v>
      </c>
      <c r="K5" s="68" t="s">
        <v>10</v>
      </c>
      <c r="L5" s="68" t="s">
        <v>11</v>
      </c>
      <c r="M5" s="68" t="s">
        <v>12</v>
      </c>
      <c r="N5" s="68" t="s">
        <v>13</v>
      </c>
      <c r="O5" s="68" t="s">
        <v>14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07.25" customHeight="1" x14ac:dyDescent="0.25">
      <c r="A6" s="5"/>
      <c r="B6" s="6" t="s">
        <v>15</v>
      </c>
      <c r="C6" s="7" t="s">
        <v>81</v>
      </c>
      <c r="D6" s="7" t="s">
        <v>82</v>
      </c>
      <c r="E6" s="7" t="s">
        <v>83</v>
      </c>
      <c r="F6" s="7" t="s">
        <v>16</v>
      </c>
      <c r="G6" s="7" t="s">
        <v>84</v>
      </c>
      <c r="H6" s="7" t="s">
        <v>46</v>
      </c>
      <c r="I6" s="8">
        <v>5</v>
      </c>
      <c r="J6" s="9">
        <v>45279</v>
      </c>
      <c r="K6" s="8" t="s">
        <v>17</v>
      </c>
      <c r="L6" s="8" t="s">
        <v>18</v>
      </c>
      <c r="M6" s="7" t="s">
        <v>86</v>
      </c>
      <c r="N6" s="10"/>
      <c r="O6" s="11" t="s">
        <v>85</v>
      </c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07.25" customHeight="1" x14ac:dyDescent="0.25">
      <c r="A7" s="5"/>
      <c r="B7" s="6" t="s">
        <v>19</v>
      </c>
      <c r="C7" s="7" t="s">
        <v>69</v>
      </c>
      <c r="D7" s="7" t="s">
        <v>70</v>
      </c>
      <c r="E7" s="7" t="s">
        <v>72</v>
      </c>
      <c r="F7" s="7" t="s">
        <v>22</v>
      </c>
      <c r="G7" s="7" t="s">
        <v>73</v>
      </c>
      <c r="H7" s="7" t="s">
        <v>76</v>
      </c>
      <c r="I7" s="8">
        <v>5</v>
      </c>
      <c r="J7" s="9">
        <v>45286</v>
      </c>
      <c r="K7" s="8" t="s">
        <v>17</v>
      </c>
      <c r="L7" s="8" t="s">
        <v>56</v>
      </c>
      <c r="M7" s="7" t="s">
        <v>71</v>
      </c>
      <c r="N7" s="10"/>
      <c r="O7" s="11" t="s">
        <v>80</v>
      </c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07.25" customHeight="1" x14ac:dyDescent="0.25">
      <c r="A8" s="5"/>
      <c r="B8" s="6" t="s">
        <v>26</v>
      </c>
      <c r="C8" s="7" t="s">
        <v>96</v>
      </c>
      <c r="D8" s="11" t="s">
        <v>27</v>
      </c>
      <c r="E8" s="11" t="s">
        <v>28</v>
      </c>
      <c r="F8" s="11" t="s">
        <v>22</v>
      </c>
      <c r="G8" s="11" t="s">
        <v>29</v>
      </c>
      <c r="H8" s="11" t="s">
        <v>30</v>
      </c>
      <c r="I8" s="12">
        <v>3</v>
      </c>
      <c r="J8" s="9">
        <v>45300</v>
      </c>
      <c r="K8" s="8" t="s">
        <v>17</v>
      </c>
      <c r="L8" s="12" t="s">
        <v>56</v>
      </c>
      <c r="M8" s="7" t="s">
        <v>31</v>
      </c>
      <c r="N8" s="7"/>
      <c r="O8" s="7" t="s">
        <v>32</v>
      </c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72" customHeight="1" x14ac:dyDescent="0.2">
      <c r="B9" s="6" t="s">
        <v>33</v>
      </c>
      <c r="C9" s="7" t="s">
        <v>74</v>
      </c>
      <c r="D9" s="7" t="s">
        <v>20</v>
      </c>
      <c r="E9" s="7" t="s">
        <v>21</v>
      </c>
      <c r="F9" s="11" t="s">
        <v>22</v>
      </c>
      <c r="G9" s="7" t="s">
        <v>23</v>
      </c>
      <c r="H9" s="7" t="s">
        <v>77</v>
      </c>
      <c r="I9" s="8">
        <v>6</v>
      </c>
      <c r="J9" s="9">
        <v>45293</v>
      </c>
      <c r="K9" s="8" t="s">
        <v>17</v>
      </c>
      <c r="L9" s="12" t="s">
        <v>56</v>
      </c>
      <c r="M9" s="7" t="s">
        <v>24</v>
      </c>
      <c r="N9" s="7"/>
      <c r="O9" s="13" t="s">
        <v>25</v>
      </c>
    </row>
    <row r="10" spans="1:26" ht="72" customHeight="1" x14ac:dyDescent="0.2">
      <c r="A10" s="14"/>
      <c r="B10" s="6" t="s">
        <v>35</v>
      </c>
      <c r="C10" s="7" t="s">
        <v>90</v>
      </c>
      <c r="D10" s="11" t="s">
        <v>89</v>
      </c>
      <c r="E10" s="11" t="s">
        <v>91</v>
      </c>
      <c r="F10" s="11" t="s">
        <v>16</v>
      </c>
      <c r="G10" s="11" t="s">
        <v>92</v>
      </c>
      <c r="H10" s="11" t="s">
        <v>46</v>
      </c>
      <c r="I10" s="12">
        <v>3</v>
      </c>
      <c r="J10" s="9">
        <v>45307</v>
      </c>
      <c r="K10" s="8" t="s">
        <v>17</v>
      </c>
      <c r="L10" s="12" t="s">
        <v>56</v>
      </c>
      <c r="M10" s="7" t="s">
        <v>93</v>
      </c>
      <c r="N10" s="7"/>
      <c r="O10" s="7" t="s">
        <v>94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66" customHeight="1" x14ac:dyDescent="0.2">
      <c r="B11" s="38" t="s">
        <v>42</v>
      </c>
      <c r="C11" s="7" t="s">
        <v>75</v>
      </c>
      <c r="D11" s="7" t="s">
        <v>36</v>
      </c>
      <c r="E11" s="7" t="s">
        <v>37</v>
      </c>
      <c r="F11" s="7" t="s">
        <v>38</v>
      </c>
      <c r="G11" s="7" t="s">
        <v>39</v>
      </c>
      <c r="H11" s="7" t="s">
        <v>46</v>
      </c>
      <c r="I11" s="8">
        <v>6</v>
      </c>
      <c r="J11" s="9">
        <v>45314</v>
      </c>
      <c r="K11" s="8" t="s">
        <v>17</v>
      </c>
      <c r="L11" s="12" t="s">
        <v>56</v>
      </c>
      <c r="M11" s="7" t="s">
        <v>40</v>
      </c>
      <c r="N11" s="7"/>
      <c r="O11" s="7" t="s">
        <v>41</v>
      </c>
    </row>
    <row r="12" spans="1:26" ht="73.150000000000006" customHeight="1" x14ac:dyDescent="0.2">
      <c r="B12" s="40" t="s">
        <v>49</v>
      </c>
      <c r="C12" s="7" t="s">
        <v>95</v>
      </c>
      <c r="D12" s="7" t="s">
        <v>43</v>
      </c>
      <c r="E12" s="7" t="s">
        <v>44</v>
      </c>
      <c r="F12" s="11" t="s">
        <v>16</v>
      </c>
      <c r="G12" s="7" t="s">
        <v>45</v>
      </c>
      <c r="H12" s="7" t="s">
        <v>78</v>
      </c>
      <c r="I12" s="8">
        <v>8</v>
      </c>
      <c r="J12" s="9">
        <v>45318</v>
      </c>
      <c r="K12" s="8" t="s">
        <v>17</v>
      </c>
      <c r="L12" s="12" t="s">
        <v>56</v>
      </c>
      <c r="M12" s="15" t="s">
        <v>47</v>
      </c>
      <c r="N12" s="9"/>
      <c r="O12" s="7" t="s">
        <v>48</v>
      </c>
    </row>
    <row r="13" spans="1:26" ht="60" customHeight="1" x14ac:dyDescent="0.2">
      <c r="B13" s="40" t="s">
        <v>87</v>
      </c>
      <c r="C13" s="11" t="s">
        <v>88</v>
      </c>
      <c r="D13" s="7" t="s">
        <v>51</v>
      </c>
      <c r="E13" s="7" t="s">
        <v>52</v>
      </c>
      <c r="F13" s="11" t="s">
        <v>53</v>
      </c>
      <c r="G13" s="7" t="s">
        <v>54</v>
      </c>
      <c r="H13" s="7" t="s">
        <v>79</v>
      </c>
      <c r="I13" s="8">
        <v>5</v>
      </c>
      <c r="J13" s="9">
        <v>45318</v>
      </c>
      <c r="K13" s="8" t="s">
        <v>17</v>
      </c>
      <c r="L13" s="12" t="s">
        <v>57</v>
      </c>
      <c r="M13" s="15" t="s">
        <v>55</v>
      </c>
      <c r="N13" s="9"/>
      <c r="O13" s="15" t="s">
        <v>50</v>
      </c>
    </row>
    <row r="14" spans="1:26" ht="39.75" customHeight="1" x14ac:dyDescent="0.2">
      <c r="B14" s="39"/>
      <c r="C14" s="7"/>
      <c r="D14" s="7"/>
      <c r="E14" s="7"/>
      <c r="F14" s="11"/>
      <c r="G14" s="7"/>
      <c r="H14" s="7"/>
      <c r="I14" s="8"/>
      <c r="J14" s="8"/>
      <c r="K14" s="8"/>
      <c r="L14" s="8"/>
      <c r="M14" s="15"/>
      <c r="N14" s="8"/>
      <c r="O14" s="15"/>
    </row>
    <row r="15" spans="1:26" ht="39.75" customHeight="1" x14ac:dyDescent="0.2">
      <c r="B15" s="6"/>
      <c r="C15" s="7"/>
      <c r="D15" s="7"/>
      <c r="E15" s="7"/>
      <c r="F15" s="7"/>
      <c r="G15" s="7"/>
      <c r="H15" s="7"/>
      <c r="I15" s="8"/>
      <c r="J15" s="9"/>
      <c r="K15" s="8"/>
      <c r="L15" s="8"/>
      <c r="M15" s="7"/>
      <c r="N15" s="7"/>
      <c r="O15" s="7"/>
    </row>
    <row r="16" spans="1:26" ht="39.75" customHeight="1" x14ac:dyDescent="0.2">
      <c r="B16" s="6"/>
      <c r="C16" s="7"/>
      <c r="D16" s="7"/>
      <c r="E16" s="7"/>
      <c r="F16" s="7"/>
      <c r="G16" s="7"/>
      <c r="H16" s="7"/>
      <c r="I16" s="8"/>
      <c r="J16" s="9"/>
      <c r="K16" s="8"/>
      <c r="L16" s="8"/>
      <c r="M16" s="7"/>
      <c r="N16" s="7"/>
      <c r="O16" s="7"/>
    </row>
    <row r="17" spans="2:15" ht="39.75" customHeight="1" x14ac:dyDescent="0.2">
      <c r="B17" s="6"/>
      <c r="C17" s="7"/>
      <c r="D17" s="7"/>
      <c r="E17" s="7"/>
      <c r="F17" s="7"/>
      <c r="G17" s="7"/>
      <c r="H17" s="7"/>
      <c r="I17" s="8"/>
      <c r="J17" s="9"/>
      <c r="K17" s="8"/>
      <c r="L17" s="8"/>
      <c r="M17" s="7"/>
      <c r="N17" s="7"/>
      <c r="O17" s="7"/>
    </row>
    <row r="18" spans="2:15" ht="39.75" customHeight="1" x14ac:dyDescent="0.2">
      <c r="B18" s="6"/>
      <c r="C18" s="7"/>
      <c r="D18" s="7"/>
      <c r="E18" s="7"/>
      <c r="F18" s="7"/>
      <c r="G18" s="7"/>
      <c r="H18" s="7"/>
      <c r="I18" s="8"/>
      <c r="J18" s="9"/>
      <c r="K18" s="8"/>
      <c r="L18" s="8"/>
      <c r="M18" s="7"/>
      <c r="N18" s="7"/>
      <c r="O18" s="7"/>
    </row>
    <row r="19" spans="2:15" ht="39.75" customHeight="1" x14ac:dyDescent="0.2">
      <c r="B19" s="6"/>
      <c r="C19" s="7"/>
      <c r="D19" s="7"/>
      <c r="E19" s="7"/>
      <c r="F19" s="7"/>
      <c r="G19" s="7"/>
      <c r="H19" s="7"/>
      <c r="I19" s="8"/>
      <c r="J19" s="9"/>
      <c r="K19" s="8"/>
      <c r="L19" s="8"/>
      <c r="M19" s="7"/>
      <c r="N19" s="7"/>
      <c r="O19" s="7"/>
    </row>
    <row r="20" spans="2:15" ht="39.75" customHeight="1" x14ac:dyDescent="0.2">
      <c r="B20" s="6"/>
      <c r="C20" s="7"/>
      <c r="D20" s="7"/>
      <c r="E20" s="7"/>
      <c r="F20" s="7"/>
      <c r="G20" s="7"/>
      <c r="H20" s="7"/>
      <c r="I20" s="8"/>
      <c r="J20" s="9"/>
      <c r="K20" s="8"/>
      <c r="L20" s="8"/>
      <c r="M20" s="7"/>
      <c r="N20" s="7"/>
      <c r="O20" s="7"/>
    </row>
    <row r="21" spans="2:15" ht="39.75" customHeight="1" x14ac:dyDescent="0.2">
      <c r="B21" s="6"/>
      <c r="C21" s="7"/>
      <c r="D21" s="7"/>
      <c r="E21" s="7"/>
      <c r="F21" s="7"/>
      <c r="G21" s="7"/>
      <c r="H21" s="7"/>
      <c r="I21" s="8"/>
      <c r="J21" s="9"/>
      <c r="K21" s="8"/>
      <c r="L21" s="8"/>
      <c r="M21" s="7"/>
      <c r="N21" s="7"/>
      <c r="O21" s="7"/>
    </row>
    <row r="22" spans="2:15" ht="19.5" customHeight="1" x14ac:dyDescent="0.2">
      <c r="B22" s="4"/>
      <c r="C22" s="4"/>
      <c r="D22" s="4"/>
      <c r="E22" s="4"/>
      <c r="F22" s="4"/>
      <c r="G22" s="4"/>
      <c r="H22" s="4"/>
      <c r="I22" s="3"/>
      <c r="J22" s="3"/>
      <c r="K22" s="16"/>
      <c r="L22" s="3"/>
      <c r="M22" s="4"/>
      <c r="N22" s="4"/>
    </row>
    <row r="23" spans="2:15" ht="19.5" customHeight="1" x14ac:dyDescent="0.25">
      <c r="I23" s="1"/>
      <c r="J23" s="1"/>
      <c r="K23" s="2"/>
      <c r="L23" s="3"/>
    </row>
    <row r="24" spans="2:15" ht="19.5" customHeight="1" x14ac:dyDescent="0.25">
      <c r="I24" s="1"/>
      <c r="J24" s="1"/>
      <c r="K24" s="2"/>
      <c r="L24" s="3"/>
    </row>
    <row r="25" spans="2:15" ht="19.5" customHeight="1" x14ac:dyDescent="0.25">
      <c r="I25" s="1"/>
      <c r="J25" s="1"/>
      <c r="K25" s="2"/>
      <c r="L25" s="3"/>
    </row>
    <row r="26" spans="2:15" ht="19.5" customHeight="1" x14ac:dyDescent="0.2">
      <c r="I26" s="1"/>
      <c r="J26" s="1"/>
      <c r="K26" s="17"/>
      <c r="L26" s="3"/>
    </row>
    <row r="27" spans="2:15" ht="19.5" customHeight="1" x14ac:dyDescent="0.2">
      <c r="I27" s="1"/>
      <c r="J27" s="1"/>
      <c r="K27" s="17"/>
      <c r="L27" s="3"/>
    </row>
    <row r="28" spans="2:15" ht="19.5" customHeight="1" x14ac:dyDescent="0.25">
      <c r="I28" s="1"/>
      <c r="J28" s="1"/>
      <c r="K28" s="2"/>
      <c r="L28" s="3"/>
    </row>
    <row r="29" spans="2:15" ht="19.5" customHeight="1" x14ac:dyDescent="0.25">
      <c r="I29" s="1"/>
      <c r="J29" s="1"/>
      <c r="K29" s="2"/>
      <c r="L29" s="3"/>
    </row>
    <row r="30" spans="2:15" ht="19.5" customHeight="1" x14ac:dyDescent="0.25">
      <c r="I30" s="1"/>
      <c r="J30" s="1"/>
      <c r="K30" s="2"/>
      <c r="L30" s="3"/>
    </row>
    <row r="31" spans="2:15" ht="19.5" customHeight="1" x14ac:dyDescent="0.25">
      <c r="I31" s="1"/>
      <c r="J31" s="1"/>
      <c r="K31" s="2" t="s">
        <v>17</v>
      </c>
      <c r="L31" s="1" t="s">
        <v>57</v>
      </c>
      <c r="M31" s="5"/>
    </row>
    <row r="32" spans="2:15" ht="19.5" customHeight="1" x14ac:dyDescent="0.25">
      <c r="I32" s="1"/>
      <c r="J32" s="1"/>
      <c r="K32" s="2" t="s">
        <v>34</v>
      </c>
      <c r="L32" s="1" t="s">
        <v>56</v>
      </c>
      <c r="M32" s="5"/>
    </row>
    <row r="33" spans="9:13" ht="19.5" customHeight="1" x14ac:dyDescent="0.25">
      <c r="I33" s="1"/>
      <c r="J33" s="1"/>
      <c r="K33" s="2" t="s">
        <v>58</v>
      </c>
      <c r="L33" s="1" t="s">
        <v>18</v>
      </c>
      <c r="M33" s="5"/>
    </row>
    <row r="34" spans="9:13" ht="19.5" customHeight="1" x14ac:dyDescent="0.25">
      <c r="I34" s="1"/>
      <c r="J34" s="1"/>
      <c r="K34" s="2"/>
      <c r="L34" s="1" t="s">
        <v>59</v>
      </c>
      <c r="M34" s="5"/>
    </row>
    <row r="35" spans="9:13" ht="19.5" customHeight="1" x14ac:dyDescent="0.25">
      <c r="I35" s="1"/>
      <c r="J35" s="1"/>
      <c r="K35" s="2"/>
      <c r="L35" s="3"/>
    </row>
    <row r="36" spans="9:13" ht="19.5" customHeight="1" x14ac:dyDescent="0.25">
      <c r="I36" s="1"/>
      <c r="J36" s="1"/>
      <c r="K36" s="2"/>
      <c r="L36" s="3"/>
    </row>
    <row r="37" spans="9:13" ht="15.75" customHeight="1" x14ac:dyDescent="0.25">
      <c r="I37" s="1"/>
      <c r="J37" s="1"/>
      <c r="K37" s="2"/>
      <c r="L37" s="3"/>
    </row>
    <row r="38" spans="9:13" ht="15.75" customHeight="1" x14ac:dyDescent="0.25">
      <c r="I38" s="1"/>
      <c r="J38" s="1"/>
      <c r="K38" s="2"/>
      <c r="L38" s="3"/>
    </row>
    <row r="39" spans="9:13" ht="15.75" customHeight="1" x14ac:dyDescent="0.25">
      <c r="I39" s="1"/>
      <c r="J39" s="1"/>
      <c r="K39" s="2"/>
      <c r="L39" s="3"/>
    </row>
    <row r="40" spans="9:13" ht="15.75" customHeight="1" x14ac:dyDescent="0.25">
      <c r="I40" s="1"/>
      <c r="J40" s="1"/>
      <c r="K40" s="2"/>
      <c r="L40" s="3"/>
    </row>
    <row r="41" spans="9:13" ht="15.75" customHeight="1" x14ac:dyDescent="0.25">
      <c r="I41" s="1"/>
      <c r="J41" s="1"/>
      <c r="K41" s="2"/>
      <c r="L41" s="3"/>
    </row>
    <row r="42" spans="9:13" ht="15.75" customHeight="1" x14ac:dyDescent="0.25">
      <c r="I42" s="1"/>
      <c r="J42" s="1"/>
      <c r="K42" s="2"/>
      <c r="L42" s="3"/>
    </row>
    <row r="43" spans="9:13" ht="15.75" customHeight="1" x14ac:dyDescent="0.25">
      <c r="I43" s="1"/>
      <c r="J43" s="1"/>
      <c r="K43" s="2"/>
      <c r="L43" s="3"/>
    </row>
    <row r="44" spans="9:13" ht="15.75" customHeight="1" x14ac:dyDescent="0.25">
      <c r="I44" s="1"/>
      <c r="J44" s="1"/>
      <c r="K44" s="2"/>
      <c r="L44" s="3"/>
    </row>
    <row r="45" spans="9:13" ht="15.75" customHeight="1" x14ac:dyDescent="0.25">
      <c r="I45" s="1"/>
      <c r="J45" s="1"/>
      <c r="K45" s="2"/>
      <c r="L45" s="3"/>
    </row>
    <row r="46" spans="9:13" ht="15.75" customHeight="1" x14ac:dyDescent="0.25">
      <c r="I46" s="1"/>
      <c r="J46" s="1"/>
      <c r="K46" s="2"/>
      <c r="L46" s="3"/>
    </row>
    <row r="47" spans="9:13" ht="15.75" customHeight="1" x14ac:dyDescent="0.25">
      <c r="I47" s="1"/>
      <c r="J47" s="1"/>
      <c r="K47" s="2"/>
      <c r="L47" s="3"/>
    </row>
    <row r="48" spans="9:13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5">
      <c r="I991" s="1"/>
      <c r="J991" s="1"/>
      <c r="K991" s="2"/>
      <c r="L991" s="3"/>
    </row>
    <row r="992" spans="9:12" ht="15.75" customHeight="1" x14ac:dyDescent="0.25">
      <c r="I992" s="1"/>
      <c r="J992" s="1"/>
      <c r="K992" s="2"/>
      <c r="L992" s="3"/>
    </row>
    <row r="993" spans="9:12" ht="15.75" customHeight="1" x14ac:dyDescent="0.25">
      <c r="I993" s="1"/>
      <c r="J993" s="1"/>
      <c r="K993" s="2"/>
      <c r="L993" s="3"/>
    </row>
    <row r="994" spans="9:12" ht="15.75" customHeight="1" x14ac:dyDescent="0.25">
      <c r="I994" s="1"/>
      <c r="J994" s="1"/>
      <c r="K994" s="2"/>
      <c r="L994" s="3"/>
    </row>
    <row r="995" spans="9:12" ht="15.75" customHeight="1" x14ac:dyDescent="0.25">
      <c r="I995" s="1"/>
      <c r="J995" s="1"/>
      <c r="K995" s="2"/>
      <c r="L995" s="3"/>
    </row>
    <row r="996" spans="9:12" ht="15.75" customHeight="1" x14ac:dyDescent="0.25">
      <c r="I996" s="1"/>
      <c r="J996" s="1"/>
      <c r="K996" s="2"/>
      <c r="L996" s="3"/>
    </row>
    <row r="997" spans="9:12" ht="15.75" customHeight="1" x14ac:dyDescent="0.25">
      <c r="I997" s="1"/>
      <c r="J997" s="1"/>
      <c r="K997" s="2"/>
      <c r="L997" s="3"/>
    </row>
    <row r="998" spans="9:12" ht="15.75" customHeight="1" x14ac:dyDescent="0.25">
      <c r="I998" s="1"/>
      <c r="J998" s="1"/>
      <c r="K998" s="2"/>
      <c r="L998" s="3"/>
    </row>
    <row r="999" spans="9:12" ht="15.75" customHeight="1" x14ac:dyDescent="0.25">
      <c r="I999" s="1"/>
      <c r="J999" s="1"/>
      <c r="K999" s="2"/>
      <c r="L999" s="3"/>
    </row>
    <row r="1000" spans="9:12" ht="15.75" customHeight="1" x14ac:dyDescent="0.25">
      <c r="I1000" s="1"/>
      <c r="J1000" s="1"/>
      <c r="K1000" s="2"/>
      <c r="L1000" s="3"/>
    </row>
    <row r="1001" spans="9:12" ht="15.75" customHeight="1" x14ac:dyDescent="0.2">
      <c r="I1001" s="3"/>
      <c r="J1001" s="3"/>
      <c r="K1001" s="16"/>
      <c r="L1001" s="3"/>
    </row>
    <row r="1002" spans="9:12" ht="15.75" customHeight="1" x14ac:dyDescent="0.2">
      <c r="I1002" s="3"/>
      <c r="J1002" s="3"/>
      <c r="K1002" s="16"/>
      <c r="L1002" s="3"/>
    </row>
  </sheetData>
  <mergeCells count="1">
    <mergeCell ref="B3:O3"/>
  </mergeCells>
  <phoneticPr fontId="14" type="noConversion"/>
  <dataValidations count="2">
    <dataValidation type="list" allowBlank="1" showErrorMessage="1" sqref="L6:L21" xr:uid="{00000000-0002-0000-0000-000000000000}">
      <formula1>$L$31:$L$34</formula1>
    </dataValidation>
    <dataValidation type="list" allowBlank="1" showErrorMessage="1" sqref="K6:K21" xr:uid="{00000000-0002-0000-0000-000001000000}">
      <formula1>$K$31:$K$33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Z1020"/>
  <sheetViews>
    <sheetView showGridLines="0" topLeftCell="A6" workbookViewId="0"/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1:26" ht="15" hidden="1" customHeight="1" x14ac:dyDescent="0.2"/>
    <row r="3" spans="1:26" ht="15" hidden="1" customHeight="1" x14ac:dyDescent="0.2"/>
    <row r="4" spans="1:26" hidden="1" x14ac:dyDescent="0.25">
      <c r="C4" s="18"/>
      <c r="D4" s="18"/>
      <c r="E4" s="18"/>
      <c r="F4" s="5"/>
    </row>
    <row r="5" spans="1:26" hidden="1" x14ac:dyDescent="0.25">
      <c r="C5" s="18"/>
      <c r="D5" s="18"/>
      <c r="E5" s="18"/>
      <c r="F5" s="5"/>
    </row>
    <row r="6" spans="1:26" ht="39.75" customHeight="1" x14ac:dyDescent="0.2">
      <c r="B6" s="56" t="s">
        <v>60</v>
      </c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8"/>
    </row>
    <row r="7" spans="1:26" ht="9.75" customHeight="1" x14ac:dyDescent="0.2">
      <c r="A7" s="4"/>
      <c r="B7" s="4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9.75" customHeight="1" x14ac:dyDescent="0.25">
      <c r="B8" s="31"/>
      <c r="C8" s="32"/>
      <c r="D8" s="32"/>
      <c r="E8" s="32"/>
      <c r="F8" s="33"/>
      <c r="G8" s="34"/>
      <c r="H8" s="34"/>
      <c r="I8" s="34"/>
      <c r="J8" s="34"/>
      <c r="K8" s="34"/>
      <c r="L8" s="34"/>
      <c r="M8" s="34"/>
      <c r="N8" s="34"/>
      <c r="O8" s="34"/>
      <c r="P8" s="35"/>
      <c r="Q8" s="4"/>
    </row>
    <row r="9" spans="1:26" ht="30" customHeight="1" x14ac:dyDescent="0.2">
      <c r="B9" s="36"/>
      <c r="C9" s="20" t="s">
        <v>1</v>
      </c>
      <c r="D9" s="21"/>
      <c r="E9" s="59" t="s">
        <v>61</v>
      </c>
      <c r="F9" s="58"/>
      <c r="G9" s="21"/>
      <c r="H9" s="59" t="s">
        <v>11</v>
      </c>
      <c r="I9" s="58"/>
      <c r="J9" s="22"/>
      <c r="K9" s="22"/>
      <c r="L9" s="22"/>
      <c r="M9" s="22"/>
      <c r="N9" s="22"/>
      <c r="O9" s="22"/>
      <c r="P9" s="37"/>
      <c r="Q9" s="4"/>
    </row>
    <row r="10" spans="1:26" ht="30" customHeight="1" x14ac:dyDescent="0.2">
      <c r="B10" s="36"/>
      <c r="C10" s="23" t="s">
        <v>15</v>
      </c>
      <c r="D10" s="24"/>
      <c r="E10" s="60" t="str">
        <f>VLOOKUP(C10,'Formato descripción HU'!B6:O21,5,0)</f>
        <v>Juez</v>
      </c>
      <c r="F10" s="58"/>
      <c r="G10" s="25"/>
      <c r="H10" s="60" t="str">
        <f>VLOOKUP(C10,'Formato descripción HU'!B6:O21,11,0)</f>
        <v>Terminado</v>
      </c>
      <c r="I10" s="58"/>
      <c r="J10" s="25"/>
      <c r="K10" s="22"/>
      <c r="L10" s="22"/>
      <c r="M10" s="22"/>
      <c r="N10" s="22"/>
      <c r="O10" s="22"/>
      <c r="P10" s="37"/>
      <c r="Q10" s="4"/>
    </row>
    <row r="11" spans="1:26" ht="9.75" customHeight="1" x14ac:dyDescent="0.2">
      <c r="A11" s="4"/>
      <c r="B11" s="36"/>
      <c r="C11" s="26"/>
      <c r="D11" s="24"/>
      <c r="E11" s="27"/>
      <c r="F11" s="27"/>
      <c r="G11" s="25"/>
      <c r="H11" s="27"/>
      <c r="I11" s="27"/>
      <c r="J11" s="25"/>
      <c r="K11" s="27"/>
      <c r="L11" s="27"/>
      <c r="M11" s="22"/>
      <c r="N11" s="27"/>
      <c r="O11" s="27"/>
      <c r="P11" s="37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30" customHeight="1" x14ac:dyDescent="0.2">
      <c r="A12" s="4"/>
      <c r="B12" s="36"/>
      <c r="C12" s="20" t="s">
        <v>62</v>
      </c>
      <c r="D12" s="24"/>
      <c r="E12" s="59" t="s">
        <v>10</v>
      </c>
      <c r="F12" s="58"/>
      <c r="G12" s="25"/>
      <c r="H12" s="59" t="s">
        <v>63</v>
      </c>
      <c r="I12" s="58"/>
      <c r="J12" s="25"/>
      <c r="K12" s="27"/>
      <c r="L12" s="27"/>
      <c r="M12" s="22"/>
      <c r="N12" s="27"/>
      <c r="O12" s="27"/>
      <c r="P12" s="37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30" customHeight="1" x14ac:dyDescent="0.2">
      <c r="A13" s="4"/>
      <c r="B13" s="36"/>
      <c r="C13" s="23">
        <f>VLOOKUP('Historia de Usuario'!C10,'Formato descripción HU'!B6:O21,8,0)</f>
        <v>5</v>
      </c>
      <c r="D13" s="24"/>
      <c r="E13" s="60" t="str">
        <f>VLOOKUP(C10,'Formato descripción HU'!B6:O21,10,0)</f>
        <v>Alta</v>
      </c>
      <c r="F13" s="58"/>
      <c r="G13" s="25"/>
      <c r="H13" s="60" t="str">
        <f>VLOOKUP(C10,'Formato descripción HU'!B6:O21,7,0)</f>
        <v>Kevin Vargas</v>
      </c>
      <c r="I13" s="58"/>
      <c r="J13" s="25"/>
      <c r="K13" s="27"/>
      <c r="L13" s="27"/>
      <c r="M13" s="22"/>
      <c r="N13" s="27"/>
      <c r="O13" s="27"/>
      <c r="P13" s="37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9.75" customHeight="1" x14ac:dyDescent="0.2">
      <c r="A14" s="4"/>
      <c r="B14" s="36"/>
      <c r="C14" s="22"/>
      <c r="D14" s="24"/>
      <c r="E14" s="22"/>
      <c r="F14" s="22"/>
      <c r="G14" s="25"/>
      <c r="H14" s="25"/>
      <c r="I14" s="22"/>
      <c r="J14" s="22"/>
      <c r="K14" s="22"/>
      <c r="L14" s="22"/>
      <c r="M14" s="22"/>
      <c r="N14" s="22"/>
      <c r="O14" s="22"/>
      <c r="P14" s="37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9.5" customHeight="1" x14ac:dyDescent="0.2">
      <c r="A15" s="4"/>
      <c r="B15" s="36"/>
      <c r="C15" s="43" t="s">
        <v>64</v>
      </c>
      <c r="D15" s="61" t="str">
        <f>VLOOKUP(C10,'Formato descripción HU'!B6:O21,3,0)</f>
        <v>Se nececsita una pantalla principal que presente a las candidatas.</v>
      </c>
      <c r="E15" s="47"/>
      <c r="F15" s="22"/>
      <c r="G15" s="43" t="s">
        <v>65</v>
      </c>
      <c r="H15" s="61" t="str">
        <f>VLOOKUP(C10,'Formato descripción HU'!B6:O21,4,0)</f>
        <v>Para que los jueces puedan conocer a las candidatas.</v>
      </c>
      <c r="I15" s="54"/>
      <c r="J15" s="47"/>
      <c r="K15" s="22"/>
      <c r="L15" s="43" t="s">
        <v>66</v>
      </c>
      <c r="M15" s="53" t="str">
        <f>VLOOKUP(C10,'Formato descripción HU'!B6:O21,6,0)</f>
        <v>1. El usuario ingresa al sistema.
2. El usuario interactua con la información de las candidatas.</v>
      </c>
      <c r="N15" s="54"/>
      <c r="O15" s="47"/>
      <c r="P15" s="37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9.5" customHeight="1" x14ac:dyDescent="0.2">
      <c r="A16" s="4"/>
      <c r="B16" s="36"/>
      <c r="C16" s="44"/>
      <c r="D16" s="51"/>
      <c r="E16" s="52"/>
      <c r="F16" s="22"/>
      <c r="G16" s="44"/>
      <c r="H16" s="51"/>
      <c r="I16" s="42"/>
      <c r="J16" s="52"/>
      <c r="K16" s="22"/>
      <c r="L16" s="44"/>
      <c r="M16" s="51"/>
      <c r="N16" s="42"/>
      <c r="O16" s="52"/>
      <c r="P16" s="37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9.5" customHeight="1" x14ac:dyDescent="0.2">
      <c r="A17" s="4"/>
      <c r="B17" s="36"/>
      <c r="C17" s="45"/>
      <c r="D17" s="48"/>
      <c r="E17" s="49"/>
      <c r="F17" s="22"/>
      <c r="G17" s="45"/>
      <c r="H17" s="48"/>
      <c r="I17" s="55"/>
      <c r="J17" s="49"/>
      <c r="K17" s="22"/>
      <c r="L17" s="45"/>
      <c r="M17" s="48"/>
      <c r="N17" s="55"/>
      <c r="O17" s="49"/>
      <c r="P17" s="37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9.75" customHeight="1" x14ac:dyDescent="0.2">
      <c r="A18" s="4"/>
      <c r="B18" s="36"/>
      <c r="C18" s="22"/>
      <c r="D18" s="22"/>
      <c r="E18" s="22"/>
      <c r="F18" s="22"/>
      <c r="G18" s="25"/>
      <c r="H18" s="25"/>
      <c r="I18" s="25"/>
      <c r="J18" s="22"/>
      <c r="K18" s="22"/>
      <c r="L18" s="22"/>
      <c r="M18" s="22"/>
      <c r="N18" s="22"/>
      <c r="O18" s="22"/>
      <c r="P18" s="37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9.5" customHeight="1" x14ac:dyDescent="0.2">
      <c r="B19" s="36"/>
      <c r="C19" s="46" t="s">
        <v>67</v>
      </c>
      <c r="D19" s="47"/>
      <c r="E19" s="62" t="str">
        <f>VLOOKUP(C10,'Formato descripción HU'!B6:O21,14,0)</f>
        <v>Pantalla principal ReinasESPE</v>
      </c>
      <c r="F19" s="63"/>
      <c r="G19" s="63"/>
      <c r="H19" s="63"/>
      <c r="I19" s="63"/>
      <c r="J19" s="63"/>
      <c r="K19" s="63"/>
      <c r="L19" s="63"/>
      <c r="M19" s="63"/>
      <c r="N19" s="63"/>
      <c r="O19" s="64"/>
      <c r="P19" s="37"/>
      <c r="Q19" s="4"/>
    </row>
    <row r="20" spans="1:26" ht="19.5" customHeight="1" x14ac:dyDescent="0.2">
      <c r="B20" s="36"/>
      <c r="C20" s="48"/>
      <c r="D20" s="49"/>
      <c r="E20" s="65"/>
      <c r="F20" s="66"/>
      <c r="G20" s="66"/>
      <c r="H20" s="66"/>
      <c r="I20" s="66"/>
      <c r="J20" s="66"/>
      <c r="K20" s="66"/>
      <c r="L20" s="66"/>
      <c r="M20" s="66"/>
      <c r="N20" s="66"/>
      <c r="O20" s="67"/>
      <c r="P20" s="37"/>
      <c r="Q20" s="4"/>
    </row>
    <row r="21" spans="1:26" ht="9.75" customHeight="1" x14ac:dyDescent="0.2">
      <c r="B21" s="36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37"/>
      <c r="Q21" s="4"/>
    </row>
    <row r="22" spans="1:26" ht="19.5" customHeight="1" x14ac:dyDescent="0.2">
      <c r="A22" s="4"/>
      <c r="B22" s="36"/>
      <c r="C22" s="50" t="s">
        <v>68</v>
      </c>
      <c r="D22" s="47"/>
      <c r="E22" s="53" t="str">
        <f>VLOOKUP(C10,'Formato descripción HU'!B6:O21,12,0)</f>
        <v>Se podrá ver a las candidatas con toda su información correspondiente.</v>
      </c>
      <c r="F22" s="54"/>
      <c r="G22" s="54"/>
      <c r="H22" s="47"/>
      <c r="I22" s="22"/>
      <c r="J22" s="50" t="s">
        <v>13</v>
      </c>
      <c r="K22" s="47"/>
      <c r="L22" s="53">
        <f>VLOOKUP(C10,'Formato descripción HU'!B6:O21,13,0)</f>
        <v>0</v>
      </c>
      <c r="M22" s="54"/>
      <c r="N22" s="54"/>
      <c r="O22" s="47"/>
      <c r="P22" s="37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9.5" customHeight="1" x14ac:dyDescent="0.2">
      <c r="A23" s="4"/>
      <c r="B23" s="36"/>
      <c r="C23" s="51"/>
      <c r="D23" s="52"/>
      <c r="E23" s="51"/>
      <c r="F23" s="42"/>
      <c r="G23" s="42"/>
      <c r="H23" s="52"/>
      <c r="I23" s="22"/>
      <c r="J23" s="51"/>
      <c r="K23" s="52"/>
      <c r="L23" s="51"/>
      <c r="M23" s="42"/>
      <c r="N23" s="42"/>
      <c r="O23" s="52"/>
      <c r="P23" s="37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9.5" customHeight="1" x14ac:dyDescent="0.2">
      <c r="A24" s="4"/>
      <c r="B24" s="36"/>
      <c r="C24" s="48"/>
      <c r="D24" s="49"/>
      <c r="E24" s="48"/>
      <c r="F24" s="55"/>
      <c r="G24" s="55"/>
      <c r="H24" s="49"/>
      <c r="I24" s="22"/>
      <c r="J24" s="48"/>
      <c r="K24" s="49"/>
      <c r="L24" s="48"/>
      <c r="M24" s="55"/>
      <c r="N24" s="55"/>
      <c r="O24" s="49"/>
      <c r="P24" s="37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9.75" customHeight="1" x14ac:dyDescent="0.2">
      <c r="A25" s="4"/>
      <c r="B25" s="28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30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9.5" customHeigh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9.5" customHeigh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9.5" customHeigh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9.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9.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9.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9.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9.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9.5" customHeight="1" x14ac:dyDescent="0.2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26" ht="19.5" customHeight="1" x14ac:dyDescent="0.2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spans="1:26" ht="19.5" customHeight="1" x14ac:dyDescent="0.2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 spans="1:26" ht="19.5" customHeight="1" x14ac:dyDescent="0.2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 spans="1:26" ht="19.5" customHeight="1" x14ac:dyDescent="0.2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spans="1:26" ht="19.5" customHeight="1" x14ac:dyDescent="0.2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spans="1:26" ht="19.5" customHeight="1" x14ac:dyDescent="0.2"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26" ht="19.5" customHeight="1" x14ac:dyDescent="0.2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spans="1:26" ht="19.5" customHeight="1" x14ac:dyDescent="0.2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 spans="1:26" ht="19.5" customHeight="1" x14ac:dyDescent="0.2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 spans="1:26" ht="19.5" customHeight="1" x14ac:dyDescent="0.2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 spans="1:26" ht="19.5" customHeight="1" x14ac:dyDescent="0.2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1:26" ht="19.5" customHeight="1" x14ac:dyDescent="0.2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1:26" ht="19.5" customHeight="1" x14ac:dyDescent="0.2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 spans="1:26" ht="19.5" customHeight="1" x14ac:dyDescent="0.2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 spans="3:16" ht="19.5" customHeight="1" x14ac:dyDescent="0.2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 spans="3:16" ht="19.5" customHeight="1" x14ac:dyDescent="0.2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 spans="3:16" ht="19.5" customHeight="1" x14ac:dyDescent="0.2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  <row r="52" spans="3:16" ht="19.5" customHeight="1" x14ac:dyDescent="0.2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</row>
    <row r="53" spans="3:16" ht="19.5" customHeight="1" x14ac:dyDescent="0.2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</row>
    <row r="54" spans="3:16" ht="19.5" customHeight="1" x14ac:dyDescent="0.2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 spans="3:16" ht="15.75" customHeight="1" x14ac:dyDescent="0.2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</row>
    <row r="56" spans="3:16" ht="15.75" customHeight="1" x14ac:dyDescent="0.2"/>
    <row r="57" spans="3:16" ht="15.75" customHeight="1" x14ac:dyDescent="0.2"/>
    <row r="58" spans="3:16" ht="15.75" customHeight="1" x14ac:dyDescent="0.2"/>
    <row r="59" spans="3:16" ht="15.75" customHeight="1" x14ac:dyDescent="0.2"/>
    <row r="60" spans="3:16" ht="15.75" customHeight="1" x14ac:dyDescent="0.2"/>
    <row r="61" spans="3:16" ht="15.75" customHeight="1" x14ac:dyDescent="0.2"/>
    <row r="62" spans="3:16" ht="15.75" customHeight="1" x14ac:dyDescent="0.2"/>
    <row r="63" spans="3:16" ht="15.75" customHeight="1" x14ac:dyDescent="0.2"/>
    <row r="64" spans="3:16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HU'!$B$6:$B$21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Dylan Hernandez</cp:lastModifiedBy>
  <cp:revision/>
  <dcterms:created xsi:type="dcterms:W3CDTF">2019-10-21T15:37:14Z</dcterms:created>
  <dcterms:modified xsi:type="dcterms:W3CDTF">2024-01-16T14:13:51Z</dcterms:modified>
  <cp:category/>
  <cp:contentStatus/>
</cp:coreProperties>
</file>