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afa0.sharepoint.com/sites/TVCControlMethods/Shared Documents/General/2. TVC Test Flight Data/"/>
    </mc:Choice>
  </mc:AlternateContent>
  <xr:revisionPtr revIDLastSave="0" documentId="8_{53F2A4B6-2F10-4E81-8D54-2DDC0F9D335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Summary" sheetId="26" state="hidden" r:id="rId1"/>
    <sheet name="2-21-25 Test" sheetId="37" r:id="rId2"/>
    <sheet name="4-23-25 Launch" sheetId="39" r:id="rId3"/>
  </sheet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39" l="1"/>
  <c r="B55" i="37"/>
  <c r="L53" i="37"/>
  <c r="B49" i="37" s="1"/>
  <c r="B53" i="37" s="1"/>
  <c r="D28" i="26"/>
</calcChain>
</file>

<file path=xl/sharedStrings.xml><?xml version="1.0" encoding="utf-8"?>
<sst xmlns="http://schemas.openxmlformats.org/spreadsheetml/2006/main" count="356" uniqueCount="180">
  <si>
    <r>
      <rPr>
        <sz val="11"/>
        <color rgb="FF000000"/>
        <rFont val="Calibri"/>
        <scheme val="minor"/>
      </rPr>
      <t>X-9</t>
    </r>
    <r>
      <rPr>
        <i/>
        <sz val="11"/>
        <color rgb="FF000000"/>
        <rFont val="Calibri"/>
        <scheme val="minor"/>
      </rPr>
      <t xml:space="preserve"> 'Pathfinder'</t>
    </r>
  </si>
  <si>
    <t>Flight</t>
  </si>
  <si>
    <t>Alt (ft)</t>
  </si>
  <si>
    <t>Result</t>
  </si>
  <si>
    <t>-</t>
  </si>
  <si>
    <t>CATO</t>
  </si>
  <si>
    <t>+</t>
  </si>
  <si>
    <t>L1 CERT</t>
  </si>
  <si>
    <t>~</t>
  </si>
  <si>
    <t>NC not connected</t>
  </si>
  <si>
    <t>NC harness broke</t>
  </si>
  <si>
    <t>Aft harness broke</t>
  </si>
  <si>
    <t>PR for Obj's met</t>
  </si>
  <si>
    <t>sum</t>
  </si>
  <si>
    <t>12|4|2</t>
  </si>
  <si>
    <t>form complete?</t>
  </si>
  <si>
    <t>N</t>
  </si>
  <si>
    <t>Rocket Flight Data Sheet v1.5</t>
  </si>
  <si>
    <t>Overview</t>
  </si>
  <si>
    <t>Date</t>
  </si>
  <si>
    <t>Rocket</t>
  </si>
  <si>
    <r>
      <t xml:space="preserve">X-9D </t>
    </r>
    <r>
      <rPr>
        <b/>
        <i/>
        <sz val="14"/>
        <color theme="1"/>
        <rFont val="Calibri"/>
        <family val="2"/>
        <scheme val="minor"/>
      </rPr>
      <t>Pathfinder</t>
    </r>
  </si>
  <si>
    <t>Flight Number</t>
  </si>
  <si>
    <t>Outcome</t>
  </si>
  <si>
    <t>Notes</t>
  </si>
  <si>
    <t>General Test Objective</t>
  </si>
  <si>
    <t xml:space="preserve">Successfully flight test:
(1) First flight of X-9D
(2) First flight of XBEE-PRO SX telemetry
(3) WRAITH Mk1 state logic </t>
  </si>
  <si>
    <t>Specific Test Objectives</t>
  </si>
  <si>
    <t>(1) Flight Profile</t>
  </si>
  <si>
    <t>(1.1) Nominal boost and coast, low roll-rate</t>
  </si>
  <si>
    <t>(1)</t>
  </si>
  <si>
    <t>(1.2) Nominal drogue deployment event</t>
  </si>
  <si>
    <t>(1.3) Nominal main deployment event</t>
  </si>
  <si>
    <t>(1.4) Safe recovery, no damage to rocket and avionics</t>
  </si>
  <si>
    <t>(2)</t>
  </si>
  <si>
    <t>(2) Avionics</t>
  </si>
  <si>
    <t>(0)</t>
  </si>
  <si>
    <t>(2.1) TeleMetrum EasyMini: 2x successful pyro events</t>
  </si>
  <si>
    <t>(2.2) WRAITH Mk1 C: record high quality IMU/baro/GNSS data</t>
  </si>
  <si>
    <t>(3)(4)</t>
  </si>
  <si>
    <t>(2.3) WRAITH Mk1 D + EX-1: deploy chutes, good telem, record good data</t>
  </si>
  <si>
    <t>(2.4) RunCam Thumb: capture high-quality onboard video</t>
  </si>
  <si>
    <t>(3) Ground Support</t>
  </si>
  <si>
    <t>(3.1) Capture high quality photo from tripod camera #1</t>
  </si>
  <si>
    <t>(3.2) Capture hand-held video w/rkt in frame through boost</t>
  </si>
  <si>
    <t>(3.3) WRAITH Mk1 Ground Station: save telemetry entire flight</t>
  </si>
  <si>
    <t>(6)</t>
  </si>
  <si>
    <t>(3.4) WRAITH Mk1 B: good GNSS, logging</t>
  </si>
  <si>
    <t>(3.5) WRAITH Mk1 Ground Station: record video screen capture</t>
  </si>
  <si>
    <t>(3.6) Wireless Ground Control Network - operate properly</t>
  </si>
  <si>
    <t>(5)</t>
  </si>
  <si>
    <t>Flight Outcome</t>
  </si>
  <si>
    <t>SUCCESS</t>
  </si>
  <si>
    <t>Max Altitude (Baro)</t>
  </si>
  <si>
    <t>ft AGL</t>
  </si>
  <si>
    <t>Max Altitude (GNSS)</t>
  </si>
  <si>
    <t>Max Velocity</t>
  </si>
  <si>
    <t>ft/s</t>
  </si>
  <si>
    <t>Max Acceleration</t>
  </si>
  <si>
    <t>g's</t>
  </si>
  <si>
    <t>Flight Summary</t>
  </si>
  <si>
    <t>First flight of X-9D, WRAITH Mk1 EX board, &amp; XBEE-PRO SX. First flight in CO at SCORE sight in Pueblo. 
Excellent flight overall (best flight to date by obj's met)</t>
  </si>
  <si>
    <t>Lessons Learned</t>
  </si>
  <si>
    <t>(1) High g's at drogue and main deploy caused damage to JST-GH connector --&gt; do not friction fit electronics</t>
  </si>
  <si>
    <t>TODO</t>
  </si>
  <si>
    <t>* Analyze telem data
* Incorporate INA260 data
(1) Investigate 1S Batt Voltage --&gt; drop from 4.778 at impact? 
(2) Don't use SEL35F18 Lens next time
(3) Initial tilt
(4) Update WGCN code for two camera controllers</t>
  </si>
  <si>
    <t>(0) WRAITH Mk1 ALPHA died during ground testing, See OneNote "Death of WRAITH Mk1 ALPHA"
(1) Very low roll!
(2) Matek SAM-M10Q detached from friction mount and ripped JST-GH connector off WRAITH Mk1 CHARLIE [NOSE]. 
(3) One Checksum error on binary conversion (see convertBinary log). One ADMIN packet lost @ ~T-225". Stopped logging GNSS data @ main deploy. Issues with ICM20649 temp within ~100" of boot up.
(4) ***Looks like P0 diode is still backwards (has not been fixed yet). See email conversation with Vern "Telemetry update" ***
(5) Significant link issues. Re-created at home--I think it's b/c I had both camera controller connected. I believe they are running exact same code which caused interference. 
(6) See email "Merry Christmas &amp; XBee PRO-SX First Flight" with Vern for discussion of telemetry performance</t>
  </si>
  <si>
    <t>Rocket Details</t>
  </si>
  <si>
    <t>Mass Budget</t>
  </si>
  <si>
    <t>Rocket OD</t>
  </si>
  <si>
    <t>in</t>
  </si>
  <si>
    <t xml:space="preserve">Notes:
</t>
  </si>
  <si>
    <t>NC with avionics:</t>
  </si>
  <si>
    <t>Rocket Length</t>
  </si>
  <si>
    <t>FWD Tube:</t>
  </si>
  <si>
    <t>Rocket Dry Weight</t>
  </si>
  <si>
    <t>g</t>
  </si>
  <si>
    <t>Main+cord:</t>
  </si>
  <si>
    <t>Dry CG (from nose)</t>
  </si>
  <si>
    <t>Avbay+Tube/Screws:</t>
  </si>
  <si>
    <t>Wet CG (from nose)</t>
  </si>
  <si>
    <t>in (OR)</t>
  </si>
  <si>
    <t>Mid/Aft Section+Drogue/Cord/Screws:</t>
  </si>
  <si>
    <t>Motor Weight (wet)</t>
  </si>
  <si>
    <t>post:</t>
  </si>
  <si>
    <t>AUW</t>
  </si>
  <si>
    <t>Sum (dry):</t>
  </si>
  <si>
    <t>Wet Stability Margin</t>
  </si>
  <si>
    <t>cal (O.R.)</t>
  </si>
  <si>
    <t>% length</t>
  </si>
  <si>
    <t>Motor</t>
  </si>
  <si>
    <t>Designation</t>
  </si>
  <si>
    <t>Aerotech I175WS</t>
  </si>
  <si>
    <t xml:space="preserve">Notes: 
</t>
  </si>
  <si>
    <t>Total Impulse (N-s)</t>
  </si>
  <si>
    <t>Propellant Mass (g)</t>
  </si>
  <si>
    <t>~180</t>
  </si>
  <si>
    <t>Motor Hardware</t>
  </si>
  <si>
    <t>Aerotech DMS</t>
  </si>
  <si>
    <t xml:space="preserve">  Propellant</t>
  </si>
  <si>
    <t>White Lightning</t>
  </si>
  <si>
    <t>Cast Date</t>
  </si>
  <si>
    <t>N/A</t>
  </si>
  <si>
    <t>Avionics</t>
  </si>
  <si>
    <t>Avionics 2</t>
  </si>
  <si>
    <t>TeleMetrum EasyMini (apogee, main @ 250m)</t>
  </si>
  <si>
    <t>[BODY]</t>
  </si>
  <si>
    <r>
      <t xml:space="preserve">Notes:
</t>
    </r>
    <r>
      <rPr>
        <sz val="11"/>
        <color rgb="FF0070C0"/>
        <rFont val="Calibri"/>
        <family val="2"/>
        <scheme val="minor"/>
      </rPr>
      <t xml:space="preserve">* - includes XBPROSX + NEOM9N
   - apogee + 1" (accel alt)
   - main @ 1000 ft
</t>
    </r>
  </si>
  <si>
    <t>Avionics 3</t>
  </si>
  <si>
    <t>WRAITH Mini Mk 1 Unit D + EX-1 (v0.8.2)*</t>
  </si>
  <si>
    <t>Avionics 4</t>
  </si>
  <si>
    <t>WRAITH Mini Mk 1 Unit C (v0.8.2)</t>
  </si>
  <si>
    <t>[NOSE]</t>
  </si>
  <si>
    <t>Camera</t>
  </si>
  <si>
    <t>RunCam Thumb</t>
  </si>
  <si>
    <t>GCS</t>
  </si>
  <si>
    <t xml:space="preserve"> Computer</t>
  </si>
  <si>
    <t>WRAITH Mini Mk 1 Unit B + EX-3 (v0.8.2)*</t>
  </si>
  <si>
    <t>GPS</t>
  </si>
  <si>
    <t>Telemetry</t>
  </si>
  <si>
    <t>Antenna</t>
  </si>
  <si>
    <t>Recovery</t>
  </si>
  <si>
    <t>Deployment Type</t>
  </si>
  <si>
    <t>Dual</t>
  </si>
  <si>
    <t>Drogue</t>
  </si>
  <si>
    <t>Top Flight Streamer</t>
  </si>
  <si>
    <t>Main</t>
  </si>
  <si>
    <t>Fruity chutes 36"</t>
  </si>
  <si>
    <t xml:space="preserve">  Charges</t>
  </si>
  <si>
    <t>4x BP with chinese e-matches</t>
  </si>
  <si>
    <t>Launch Conditions</t>
  </si>
  <si>
    <t>Location</t>
  </si>
  <si>
    <t>SCORE Launch Site Pueblo CO</t>
  </si>
  <si>
    <t>Notes:</t>
  </si>
  <si>
    <t>Time</t>
  </si>
  <si>
    <t>Wind</t>
  </si>
  <si>
    <t>Low</t>
  </si>
  <si>
    <t>Temperature</t>
  </si>
  <si>
    <t>~50</t>
  </si>
  <si>
    <t>DegF</t>
  </si>
  <si>
    <t>Conditions</t>
  </si>
  <si>
    <t>SKC</t>
  </si>
  <si>
    <t>Nearest METAR</t>
  </si>
  <si>
    <t>Launch Details</t>
  </si>
  <si>
    <t>Boost/Coast Phase</t>
  </si>
  <si>
    <t>Nominal. Launch at angle.</t>
  </si>
  <si>
    <r>
      <t xml:space="preserve">Notes:
</t>
    </r>
    <r>
      <rPr>
        <sz val="11"/>
        <color rgb="FF0070C0"/>
        <rFont val="Calibri"/>
        <family val="2"/>
        <scheme val="minor"/>
      </rPr>
      <t>Launched using 1010 buttons on club rail</t>
    </r>
  </si>
  <si>
    <t>Roll</t>
  </si>
  <si>
    <t>Very low</t>
  </si>
  <si>
    <t>Drogue Deploy.</t>
  </si>
  <si>
    <t>Nominal</t>
  </si>
  <si>
    <t>Descent Rate Drouge</t>
  </si>
  <si>
    <t>~-90</t>
  </si>
  <si>
    <t>Main Deploy</t>
  </si>
  <si>
    <t>Descent Rate Main</t>
  </si>
  <si>
    <t>~-24</t>
  </si>
  <si>
    <t>POI dist from POO</t>
  </si>
  <si>
    <t>~1700 ft</t>
  </si>
  <si>
    <t>Deployment Charges</t>
  </si>
  <si>
    <t>All Fired</t>
  </si>
  <si>
    <t>Rocket Codition 
(post flt)</t>
  </si>
  <si>
    <t>Excellent except for SAM-M10Q on WRAITH Mk1 Charlie</t>
  </si>
  <si>
    <t xml:space="preserve">VK-1 Viking </t>
  </si>
  <si>
    <t xml:space="preserve">Successfull flight test:
(1) First flight of  VK-1
(2) Quaternion LQR Controller
(3) BNO085 data
(4) Ringbuffer telem and sd card dump
(5) New GSE and radio telem loop control
(6) State machiene </t>
  </si>
  <si>
    <t>/</t>
  </si>
  <si>
    <t>(1.1) Stable vertical flight for powered ascent</t>
  </si>
  <si>
    <t>(1.2) Nominal main deployment event</t>
  </si>
  <si>
    <t>(1.3) Safe recovery, no damage to rocket and avionics</t>
  </si>
  <si>
    <t>(2.1) FC 2x successful pyro events (Launch and Main deploy)</t>
  </si>
  <si>
    <t>(2.2) Record high rate IMU, Servo, Controller, and altimeter data ~400hz dt</t>
  </si>
  <si>
    <t xml:space="preserve">(2.3) Sucessfull SD card dump and recovery </t>
  </si>
  <si>
    <t>(2.4) Successfully tansmit packets during full flight</t>
  </si>
  <si>
    <t>(3.1) Save radio telemetry as backup</t>
  </si>
  <si>
    <t>(3.2) Correct flight state status throughout full flight relayed</t>
  </si>
  <si>
    <t>(3.3) Succesfull transmit of commands (calibrate, launch) if needed (abort/seperate)</t>
  </si>
  <si>
    <t>(3.4)  Record video screen capture</t>
  </si>
  <si>
    <t>Estes F-15 Zero</t>
  </si>
  <si>
    <t>Single</t>
  </si>
  <si>
    <t>1x BP with apogee e-matches</t>
  </si>
  <si>
    <t xml:space="preserve">Stillman Field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</si>
</sst>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6" xfId="0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wrapText="1"/>
    </xf>
    <xf numFmtId="0" fontId="0" fillId="5" borderId="0" xfId="0" applyFill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2" xfId="0" applyBorder="1"/>
    <xf numFmtId="0" fontId="2" fillId="3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9" fillId="4" borderId="18" xfId="0" applyFont="1" applyFill="1" applyBorder="1" applyAlignment="1">
      <alignment horizontal="right"/>
    </xf>
    <xf numFmtId="14" fontId="10" fillId="5" borderId="5" xfId="0" applyNumberFormat="1" applyFont="1" applyFill="1" applyBorder="1"/>
    <xf numFmtId="14" fontId="10" fillId="5" borderId="6" xfId="0" applyNumberFormat="1" applyFont="1" applyFill="1" applyBorder="1"/>
    <xf numFmtId="14" fontId="10" fillId="5" borderId="19" xfId="0" applyNumberFormat="1" applyFont="1" applyFill="1" applyBorder="1"/>
    <xf numFmtId="0" fontId="10" fillId="5" borderId="10" xfId="0" applyFont="1" applyFill="1" applyBorder="1"/>
    <xf numFmtId="0" fontId="10" fillId="5" borderId="1" xfId="0" applyFont="1" applyFill="1" applyBorder="1"/>
    <xf numFmtId="0" fontId="10" fillId="5" borderId="20" xfId="0" applyFont="1" applyFill="1" applyBorder="1"/>
    <xf numFmtId="0" fontId="3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4" borderId="18" xfId="0" applyFont="1" applyFill="1" applyBorder="1" applyAlignment="1">
      <alignment horizontal="right"/>
    </xf>
    <xf numFmtId="0" fontId="2" fillId="7" borderId="12" xfId="0" applyFont="1" applyFill="1" applyBorder="1" applyAlignment="1">
      <alignment horizontal="center"/>
    </xf>
    <xf numFmtId="164" fontId="2" fillId="7" borderId="12" xfId="0" applyNumberFormat="1" applyFont="1" applyFill="1" applyBorder="1" applyAlignment="1">
      <alignment horizontal="center"/>
    </xf>
    <xf numFmtId="0" fontId="3" fillId="4" borderId="27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4" borderId="12" xfId="0" applyFill="1" applyBorder="1" applyAlignment="1">
      <alignment horizontal="right"/>
    </xf>
    <xf numFmtId="0" fontId="13" fillId="3" borderId="12" xfId="0" applyFont="1" applyFill="1" applyBorder="1" applyAlignment="1">
      <alignment horizontal="center"/>
    </xf>
    <xf numFmtId="0" fontId="0" fillId="4" borderId="13" xfId="0" applyFill="1" applyBorder="1" applyAlignment="1">
      <alignment horizontal="right"/>
    </xf>
    <xf numFmtId="0" fontId="0" fillId="0" borderId="13" xfId="0" applyBorder="1"/>
    <xf numFmtId="0" fontId="7" fillId="3" borderId="12" xfId="0" applyFont="1" applyFill="1" applyBorder="1" applyAlignment="1">
      <alignment horizontal="center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 applyAlignment="1">
      <alignment horizontal="right"/>
    </xf>
    <xf numFmtId="0" fontId="0" fillId="5" borderId="9" xfId="0" applyFill="1" applyBorder="1"/>
    <xf numFmtId="165" fontId="7" fillId="3" borderId="12" xfId="1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right"/>
    </xf>
    <xf numFmtId="0" fontId="0" fillId="5" borderId="11" xfId="0" applyFill="1" applyBorder="1"/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14" fontId="2" fillId="0" borderId="6" xfId="0" applyNumberFormat="1" applyFont="1" applyBorder="1" applyAlignment="1">
      <alignment horizontal="center"/>
    </xf>
    <xf numFmtId="0" fontId="0" fillId="4" borderId="21" xfId="0" applyFill="1" applyBorder="1" applyAlignment="1">
      <alignment horizontal="right"/>
    </xf>
    <xf numFmtId="0" fontId="2" fillId="3" borderId="2" xfId="0" applyFont="1" applyFill="1" applyBorder="1"/>
    <xf numFmtId="0" fontId="2" fillId="3" borderId="4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2" fillId="3" borderId="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0" borderId="6" xfId="0" applyFont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3" borderId="12" xfId="0" applyFill="1" applyBorder="1"/>
    <xf numFmtId="0" fontId="0" fillId="4" borderId="12" xfId="0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4" borderId="12" xfId="0" applyFill="1" applyBorder="1" applyAlignment="1">
      <alignment horizontal="right" vertical="center" wrapText="1"/>
    </xf>
    <xf numFmtId="49" fontId="3" fillId="4" borderId="22" xfId="0" applyNumberFormat="1" applyFon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3" fillId="7" borderId="25" xfId="0" applyNumberFormat="1" applyFont="1" applyFill="1" applyBorder="1" applyAlignment="1">
      <alignment horizontal="center"/>
    </xf>
    <xf numFmtId="49" fontId="0" fillId="7" borderId="25" xfId="0" quotePrefix="1" applyNumberFormat="1" applyFill="1" applyBorder="1" applyAlignment="1">
      <alignment horizontal="center"/>
    </xf>
    <xf numFmtId="49" fontId="0" fillId="7" borderId="25" xfId="0" applyNumberFormat="1" applyFill="1" applyBorder="1" applyAlignment="1">
      <alignment horizontal="center"/>
    </xf>
    <xf numFmtId="49" fontId="0" fillId="7" borderId="22" xfId="0" applyNumberForma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 indent="1"/>
    </xf>
    <xf numFmtId="0" fontId="16" fillId="0" borderId="0" xfId="2" applyAlignment="1">
      <alignment horizontal="left" vertical="center" inden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0" fillId="3" borderId="12" xfId="0" applyFill="1" applyBorder="1" applyAlignment="1">
      <alignment horizontal="left" vertical="top"/>
    </xf>
    <xf numFmtId="0" fontId="2" fillId="3" borderId="2" xfId="0" quotePrefix="1" applyFont="1" applyFill="1" applyBorder="1" applyAlignment="1">
      <alignment horizontal="left"/>
    </xf>
    <xf numFmtId="0" fontId="2" fillId="3" borderId="4" xfId="0" quotePrefix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left"/>
    </xf>
    <xf numFmtId="14" fontId="2" fillId="3" borderId="4" xfId="0" applyNumberFormat="1" applyFont="1" applyFill="1" applyBorder="1" applyAlignment="1">
      <alignment horizontal="left"/>
    </xf>
    <xf numFmtId="0" fontId="0" fillId="7" borderId="13" xfId="0" applyFill="1" applyBorder="1" applyAlignment="1">
      <alignment horizontal="center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 wrapText="1"/>
    </xf>
    <xf numFmtId="0" fontId="2" fillId="7" borderId="2" xfId="0" quotePrefix="1" applyFont="1" applyFill="1" applyBorder="1" applyAlignment="1">
      <alignment horizontal="center" vertical="center" wrapText="1"/>
    </xf>
    <xf numFmtId="0" fontId="2" fillId="7" borderId="4" xfId="0" quotePrefix="1" applyFon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left" vertical="center" wrapText="1"/>
    </xf>
    <xf numFmtId="0" fontId="4" fillId="10" borderId="2" xfId="0" quotePrefix="1" applyFont="1" applyFill="1" applyBorder="1" applyAlignment="1">
      <alignment horizontal="center" vertical="center" wrapText="1"/>
    </xf>
    <xf numFmtId="0" fontId="4" fillId="10" borderId="3" xfId="0" quotePrefix="1" applyFont="1" applyFill="1" applyBorder="1" applyAlignment="1">
      <alignment horizontal="center" vertical="center" wrapText="1"/>
    </xf>
    <xf numFmtId="0" fontId="4" fillId="10" borderId="26" xfId="0" quotePrefix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7" borderId="13" xfId="0" applyFont="1" applyFill="1" applyBorder="1" applyAlignment="1">
      <alignment horizontal="left" vertical="top" wrapText="1"/>
    </xf>
    <xf numFmtId="0" fontId="2" fillId="7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4" fillId="7" borderId="28" xfId="0" applyFont="1" applyFill="1" applyBorder="1" applyAlignment="1">
      <alignment horizontal="left" vertical="top" wrapText="1"/>
    </xf>
    <xf numFmtId="0" fontId="14" fillId="7" borderId="6" xfId="0" applyFont="1" applyFill="1" applyBorder="1" applyAlignment="1">
      <alignment horizontal="left" vertical="top" wrapText="1"/>
    </xf>
    <xf numFmtId="0" fontId="14" fillId="7" borderId="19" xfId="0" applyFont="1" applyFill="1" applyBorder="1" applyAlignment="1">
      <alignment horizontal="left" vertical="top" wrapText="1"/>
    </xf>
    <xf numFmtId="0" fontId="14" fillId="7" borderId="29" xfId="0" applyFont="1" applyFill="1" applyBorder="1" applyAlignment="1">
      <alignment horizontal="left" vertical="top" wrapText="1"/>
    </xf>
    <xf numFmtId="0" fontId="14" fillId="7" borderId="0" xfId="0" applyFont="1" applyFill="1" applyAlignment="1">
      <alignment horizontal="left" vertical="top" wrapText="1"/>
    </xf>
    <xf numFmtId="0" fontId="14" fillId="7" borderId="30" xfId="0" applyFont="1" applyFill="1" applyBorder="1" applyAlignment="1">
      <alignment horizontal="left" vertical="top" wrapText="1"/>
    </xf>
    <xf numFmtId="0" fontId="14" fillId="7" borderId="31" xfId="0" applyFont="1" applyFill="1" applyBorder="1" applyAlignment="1">
      <alignment horizontal="left" vertical="top" wrapText="1"/>
    </xf>
    <xf numFmtId="0" fontId="14" fillId="7" borderId="32" xfId="0" applyFont="1" applyFill="1" applyBorder="1" applyAlignment="1">
      <alignment horizontal="left" vertical="top" wrapText="1"/>
    </xf>
    <xf numFmtId="0" fontId="14" fillId="7" borderId="33" xfId="0" applyFont="1" applyFill="1" applyBorder="1" applyAlignment="1">
      <alignment horizontal="left" vertical="top" wrapText="1"/>
    </xf>
    <xf numFmtId="0" fontId="3" fillId="4" borderId="24" xfId="0" quotePrefix="1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5" fillId="7" borderId="12" xfId="0" quotePrefix="1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2" fillId="7" borderId="12" xfId="0" quotePrefix="1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14" fontId="9" fillId="6" borderId="3" xfId="0" applyNumberFormat="1" applyFont="1" applyFill="1" applyBorder="1" applyAlignment="1">
      <alignment horizontal="center"/>
    </xf>
    <xf numFmtId="14" fontId="9" fillId="6" borderId="4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2" fillId="7" borderId="13" xfId="0" quotePrefix="1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 vertical="top" wrapText="1"/>
    </xf>
    <xf numFmtId="0" fontId="2" fillId="7" borderId="26" xfId="0" applyFont="1" applyFill="1" applyBorder="1" applyAlignment="1">
      <alignment horizontal="left" vertical="top" wrapText="1"/>
    </xf>
    <xf numFmtId="0" fontId="0" fillId="9" borderId="10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11" xfId="0" applyFill="1" applyBorder="1" applyAlignment="1">
      <alignment horizontal="left" vertical="center" wrapText="1"/>
    </xf>
    <xf numFmtId="0" fontId="2" fillId="7" borderId="10" xfId="0" quotePrefix="1" applyFont="1" applyFill="1" applyBorder="1" applyAlignment="1">
      <alignment horizontal="center" vertical="center" wrapText="1"/>
    </xf>
    <xf numFmtId="0" fontId="2" fillId="7" borderId="11" xfId="0" quotePrefix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2" fontId="12" fillId="6" borderId="5" xfId="0" applyNumberFormat="1" applyFont="1" applyFill="1" applyBorder="1" applyAlignment="1">
      <alignment horizontal="left" vertical="center" wrapText="1"/>
    </xf>
    <xf numFmtId="2" fontId="12" fillId="6" borderId="6" xfId="0" applyNumberFormat="1" applyFont="1" applyFill="1" applyBorder="1" applyAlignment="1">
      <alignment horizontal="left" vertical="center" wrapText="1"/>
    </xf>
    <xf numFmtId="2" fontId="12" fillId="6" borderId="7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25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76200</xdr:rowOff>
    </xdr:from>
    <xdr:to>
      <xdr:col>13</xdr:col>
      <xdr:colOff>643890</xdr:colOff>
      <xdr:row>25</xdr:row>
      <xdr:rowOff>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7CD973-7A42-0D74-8AC9-1D66B4186CFB}"/>
            </a:ext>
            <a:ext uri="{147F2762-F138-4A5C-976F-8EAC2B608ADB}">
              <a16:predDERef xmlns:a16="http://schemas.microsoft.com/office/drawing/2014/main" pred="{FA8908FA-B5F0-7CEA-F063-A0625EEA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6350" y="904875"/>
          <a:ext cx="3038475" cy="4572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619125</xdr:colOff>
      <xdr:row>33</xdr:row>
      <xdr:rowOff>85725</xdr:rowOff>
    </xdr:from>
    <xdr:to>
      <xdr:col>21</xdr:col>
      <xdr:colOff>194310</xdr:colOff>
      <xdr:row>58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5A346-8054-4EBB-9A05-8EBE0F26F1F5}"/>
            </a:ext>
            <a:ext uri="{147F2762-F138-4A5C-976F-8EAC2B608ADB}">
              <a16:predDERef xmlns:a16="http://schemas.microsoft.com/office/drawing/2014/main" pred="{ED7CD973-7A42-0D74-8AC9-1D66B4186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9344025"/>
          <a:ext cx="8220075" cy="424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4</xdr:row>
      <xdr:rowOff>123825</xdr:rowOff>
    </xdr:from>
    <xdr:to>
      <xdr:col>19</xdr:col>
      <xdr:colOff>838200</xdr:colOff>
      <xdr:row>12</xdr:row>
      <xdr:rowOff>110490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C09778-CE1E-A885-07A1-405AD24C9DD7}"/>
            </a:ext>
            <a:ext uri="{147F2762-F138-4A5C-976F-8EAC2B608ADB}">
              <a16:predDERef xmlns:a16="http://schemas.microsoft.com/office/drawing/2014/main" pred="{98F5A346-8054-4EBB-9A05-8EBE0F26F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96775" y="952500"/>
          <a:ext cx="5343525" cy="2266950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13</xdr:row>
      <xdr:rowOff>171450</xdr:rowOff>
    </xdr:from>
    <xdr:to>
      <xdr:col>19</xdr:col>
      <xdr:colOff>842010</xdr:colOff>
      <xdr:row>26</xdr:row>
      <xdr:rowOff>110490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499A8A-098F-5439-173B-31041DDF5AEC}"/>
            </a:ext>
            <a:ext uri="{147F2762-F138-4A5C-976F-8EAC2B608ADB}">
              <a16:predDERef xmlns:a16="http://schemas.microsoft.com/office/drawing/2014/main" pred="{67C09778-CE1E-A885-07A1-405AD24C9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87250" y="3467100"/>
          <a:ext cx="5362575" cy="2286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1066800</xdr:colOff>
      <xdr:row>4</xdr:row>
      <xdr:rowOff>85725</xdr:rowOff>
    </xdr:from>
    <xdr:to>
      <xdr:col>26</xdr:col>
      <xdr:colOff>34290</xdr:colOff>
      <xdr:row>12</xdr:row>
      <xdr:rowOff>118110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8E3DDF-419A-60E6-D09C-90E204C4782A}"/>
            </a:ext>
            <a:ext uri="{147F2762-F138-4A5C-976F-8EAC2B608ADB}">
              <a16:predDERef xmlns:a16="http://schemas.microsoft.com/office/drawing/2014/main" pred="{BC499A8A-098F-5439-173B-31041DDF5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68900" y="914400"/>
          <a:ext cx="5486400" cy="2324100"/>
        </a:xfrm>
        <a:prstGeom prst="rect">
          <a:avLst/>
        </a:prstGeom>
      </xdr:spPr>
    </xdr:pic>
    <xdr:clientData/>
  </xdr:twoCellAnchor>
  <xdr:twoCellAnchor editAs="oneCell">
    <xdr:from>
      <xdr:col>19</xdr:col>
      <xdr:colOff>990600</xdr:colOff>
      <xdr:row>13</xdr:row>
      <xdr:rowOff>142875</xdr:rowOff>
    </xdr:from>
    <xdr:to>
      <xdr:col>25</xdr:col>
      <xdr:colOff>499110</xdr:colOff>
      <xdr:row>26</xdr:row>
      <xdr:rowOff>110490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5E316B-45AF-12EE-62CF-E8389AFCDA43}"/>
            </a:ext>
            <a:ext uri="{147F2762-F138-4A5C-976F-8EAC2B608ADB}">
              <a16:predDERef xmlns:a16="http://schemas.microsoft.com/office/drawing/2014/main" pred="{DC8E3DDF-419A-60E6-D09C-90E204C47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792700" y="3438525"/>
          <a:ext cx="5438775" cy="2305050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28</xdr:row>
      <xdr:rowOff>38100</xdr:rowOff>
    </xdr:from>
    <xdr:to>
      <xdr:col>14</xdr:col>
      <xdr:colOff>1371600</xdr:colOff>
      <xdr:row>30</xdr:row>
      <xdr:rowOff>1062990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9B6FCC-3362-0D8C-A3EC-91007B0257BC}"/>
            </a:ext>
            <a:ext uri="{147F2762-F138-4A5C-976F-8EAC2B608ADB}">
              <a16:predDERef xmlns:a16="http://schemas.microsoft.com/office/drawing/2014/main" pred="{1F5E316B-45AF-12EE-62CF-E8389AFCD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67775" y="6048375"/>
          <a:ext cx="4572000" cy="2733675"/>
        </a:xfrm>
        <a:prstGeom prst="rect">
          <a:avLst/>
        </a:prstGeom>
      </xdr:spPr>
    </xdr:pic>
    <xdr:clientData/>
  </xdr:twoCellAnchor>
  <xdr:twoCellAnchor editAs="oneCell">
    <xdr:from>
      <xdr:col>15</xdr:col>
      <xdr:colOff>637062</xdr:colOff>
      <xdr:row>28</xdr:row>
      <xdr:rowOff>22634</xdr:rowOff>
    </xdr:from>
    <xdr:to>
      <xdr:col>19</xdr:col>
      <xdr:colOff>1905792</xdr:colOff>
      <xdr:row>30</xdr:row>
      <xdr:rowOff>1017044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A90E4A-58E8-C437-450C-19A1192709D2}"/>
            </a:ext>
            <a:ext uri="{147F2762-F138-4A5C-976F-8EAC2B608ADB}">
              <a16:predDERef xmlns:a16="http://schemas.microsoft.com/office/drawing/2014/main" pred="{EF9B6FCC-3362-0D8C-A3EC-91007B025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71993" y="6171446"/>
          <a:ext cx="4573245" cy="2714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0C22-492F-48A3-8C20-0569F25F4AAA}">
  <sheetPr codeName="Sheet5"/>
  <dimension ref="C3:F28"/>
  <sheetViews>
    <sheetView topLeftCell="A13" zoomScale="85" zoomScaleNormal="85" workbookViewId="0">
      <selection activeCell="C3" sqref="C3:D3"/>
    </sheetView>
  </sheetViews>
  <sheetFormatPr defaultRowHeight="15"/>
  <cols>
    <col min="6" max="6" width="17.140625" customWidth="1"/>
  </cols>
  <sheetData>
    <row r="3" spans="3:6">
      <c r="C3" s="78" t="s">
        <v>0</v>
      </c>
      <c r="D3" s="79"/>
      <c r="E3" s="13"/>
    </row>
    <row r="4" spans="3:6">
      <c r="C4" s="13" t="s">
        <v>1</v>
      </c>
      <c r="D4" s="13" t="s">
        <v>2</v>
      </c>
      <c r="E4" s="13" t="s">
        <v>3</v>
      </c>
    </row>
    <row r="5" spans="3:6">
      <c r="C5" s="13">
        <v>1</v>
      </c>
      <c r="D5" s="13">
        <v>25</v>
      </c>
      <c r="E5" s="13" t="s">
        <v>4</v>
      </c>
      <c r="F5" t="s">
        <v>5</v>
      </c>
    </row>
    <row r="6" spans="3:6">
      <c r="C6" s="13">
        <v>2</v>
      </c>
      <c r="D6" s="13">
        <v>585</v>
      </c>
      <c r="E6" s="13" t="s">
        <v>6</v>
      </c>
    </row>
    <row r="7" spans="3:6">
      <c r="C7" s="13">
        <v>3</v>
      </c>
      <c r="D7" s="13">
        <v>558</v>
      </c>
      <c r="E7" s="13" t="s">
        <v>6</v>
      </c>
    </row>
    <row r="8" spans="3:6">
      <c r="C8" s="13">
        <v>4</v>
      </c>
      <c r="D8" s="13">
        <v>580</v>
      </c>
      <c r="E8" s="13" t="s">
        <v>6</v>
      </c>
    </row>
    <row r="9" spans="3:6">
      <c r="C9" s="13">
        <v>5</v>
      </c>
      <c r="D9" s="13">
        <v>441</v>
      </c>
      <c r="E9" s="13" t="s">
        <v>6</v>
      </c>
    </row>
    <row r="10" spans="3:6">
      <c r="C10" s="13">
        <v>6</v>
      </c>
      <c r="D10" s="13">
        <v>1952</v>
      </c>
      <c r="E10" s="13" t="s">
        <v>6</v>
      </c>
      <c r="F10" t="s">
        <v>7</v>
      </c>
    </row>
    <row r="11" spans="3:6">
      <c r="C11" s="13">
        <v>7</v>
      </c>
      <c r="D11" s="13">
        <v>1669</v>
      </c>
      <c r="E11" s="13" t="s">
        <v>8</v>
      </c>
    </row>
    <row r="12" spans="3:6">
      <c r="C12" s="13">
        <v>8</v>
      </c>
      <c r="D12" s="13">
        <v>717</v>
      </c>
      <c r="E12" s="13" t="s">
        <v>4</v>
      </c>
      <c r="F12" t="s">
        <v>9</v>
      </c>
    </row>
    <row r="13" spans="3:6">
      <c r="C13" s="13">
        <v>9</v>
      </c>
      <c r="D13" s="13">
        <v>3050</v>
      </c>
      <c r="E13" s="13" t="s">
        <v>8</v>
      </c>
    </row>
    <row r="14" spans="3:6">
      <c r="C14" s="13">
        <v>10</v>
      </c>
      <c r="D14" s="13">
        <v>2975</v>
      </c>
      <c r="E14" s="13" t="s">
        <v>6</v>
      </c>
    </row>
    <row r="15" spans="3:6">
      <c r="C15" s="13">
        <v>11</v>
      </c>
      <c r="D15" s="13">
        <v>2408</v>
      </c>
      <c r="E15" s="13" t="s">
        <v>4</v>
      </c>
      <c r="F15" t="s">
        <v>10</v>
      </c>
    </row>
    <row r="16" spans="3:6">
      <c r="C16" s="13">
        <v>12</v>
      </c>
      <c r="D16" s="13">
        <v>612</v>
      </c>
      <c r="E16" s="13" t="s">
        <v>6</v>
      </c>
    </row>
    <row r="17" spans="3:6">
      <c r="C17" s="13">
        <v>13</v>
      </c>
      <c r="D17" s="13">
        <v>2385</v>
      </c>
      <c r="E17" s="13" t="s">
        <v>6</v>
      </c>
    </row>
    <row r="18" spans="3:6">
      <c r="C18" s="13">
        <v>14</v>
      </c>
      <c r="D18" s="13">
        <v>3140</v>
      </c>
      <c r="E18" s="13" t="s">
        <v>6</v>
      </c>
    </row>
    <row r="19" spans="3:6">
      <c r="C19" s="13">
        <v>15</v>
      </c>
      <c r="D19" s="13">
        <v>3065</v>
      </c>
      <c r="E19" s="13" t="s">
        <v>6</v>
      </c>
    </row>
    <row r="20" spans="3:6">
      <c r="C20" s="13">
        <v>16</v>
      </c>
      <c r="D20" s="13">
        <v>3060</v>
      </c>
      <c r="E20" s="13" t="s">
        <v>6</v>
      </c>
    </row>
    <row r="21" spans="3:6">
      <c r="C21" s="13">
        <v>17</v>
      </c>
      <c r="D21" s="13">
        <v>3100</v>
      </c>
      <c r="E21" s="13" t="s">
        <v>6</v>
      </c>
    </row>
    <row r="22" spans="3:6">
      <c r="C22" s="13">
        <v>18</v>
      </c>
      <c r="D22" s="13">
        <v>3200</v>
      </c>
      <c r="E22" s="13" t="s">
        <v>4</v>
      </c>
      <c r="F22" t="s">
        <v>11</v>
      </c>
    </row>
    <row r="23" spans="3:6">
      <c r="C23" s="13">
        <v>19</v>
      </c>
      <c r="D23" s="13">
        <v>2600</v>
      </c>
      <c r="E23" s="13" t="s">
        <v>6</v>
      </c>
      <c r="F23" t="s">
        <v>12</v>
      </c>
    </row>
    <row r="28" spans="3:6">
      <c r="C28" s="13" t="s">
        <v>13</v>
      </c>
      <c r="D28" s="13">
        <f>SUM(D5:D27)</f>
        <v>36122</v>
      </c>
      <c r="E28" s="13" t="s">
        <v>14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DC54-357F-4E65-A98A-47751F0257F2}">
  <sheetPr>
    <pageSetUpPr fitToPage="1"/>
  </sheetPr>
  <dimension ref="A1:V137"/>
  <sheetViews>
    <sheetView zoomScale="101" zoomScaleNormal="100" workbookViewId="0">
      <selection activeCell="P31" sqref="P31"/>
    </sheetView>
  </sheetViews>
  <sheetFormatPr defaultRowHeight="15"/>
  <cols>
    <col min="1" max="1" width="19.7109375" style="1" customWidth="1"/>
    <col min="2" max="2" width="46" style="2" customWidth="1"/>
    <col min="3" max="3" width="10" customWidth="1"/>
    <col min="4" max="4" width="12.140625" customWidth="1"/>
    <col min="5" max="5" width="5.7109375" customWidth="1"/>
    <col min="6" max="6" width="8" customWidth="1"/>
    <col min="7" max="7" width="10.7109375" customWidth="1"/>
    <col min="11" max="11" width="9.28515625" customWidth="1"/>
    <col min="12" max="12" width="9.5703125" customWidth="1"/>
    <col min="13" max="13" width="10.85546875" bestFit="1" customWidth="1"/>
    <col min="14" max="14" width="11.5703125" bestFit="1" customWidth="1"/>
    <col min="15" max="15" width="21.5703125" bestFit="1" customWidth="1"/>
    <col min="16" max="16" width="22" bestFit="1" customWidth="1"/>
    <col min="20" max="20" width="28.7109375" bestFit="1" customWidth="1"/>
    <col min="21" max="21" width="18.28515625" bestFit="1" customWidth="1"/>
    <col min="22" max="22" width="14.42578125" bestFit="1" customWidth="1"/>
  </cols>
  <sheetData>
    <row r="1" spans="1:22" ht="15.75" thickBot="1">
      <c r="B1" s="1" t="s">
        <v>15</v>
      </c>
      <c r="C1" s="20" t="s">
        <v>16</v>
      </c>
      <c r="G1" s="1" t="s">
        <v>17</v>
      </c>
    </row>
    <row r="2" spans="1:22">
      <c r="A2" s="143" t="s">
        <v>18</v>
      </c>
      <c r="B2" s="144"/>
      <c r="C2" s="144"/>
      <c r="D2" s="144"/>
      <c r="E2" s="145"/>
      <c r="F2" s="145"/>
      <c r="G2" s="146"/>
    </row>
    <row r="3" spans="1:22" ht="18.75">
      <c r="A3" s="21" t="s">
        <v>19</v>
      </c>
      <c r="B3" s="147">
        <v>45709</v>
      </c>
      <c r="C3" s="148"/>
      <c r="D3" s="149"/>
      <c r="E3" s="22"/>
      <c r="F3" s="23"/>
      <c r="G3" s="24"/>
    </row>
    <row r="4" spans="1:22" ht="18.75">
      <c r="A4" s="21" t="s">
        <v>20</v>
      </c>
      <c r="B4" s="150" t="s">
        <v>21</v>
      </c>
      <c r="C4" s="151"/>
      <c r="D4" s="152"/>
      <c r="E4" s="25"/>
      <c r="F4" s="26"/>
      <c r="G4" s="27"/>
    </row>
    <row r="5" spans="1:22" ht="19.5" customHeight="1">
      <c r="A5" s="21" t="s">
        <v>22</v>
      </c>
      <c r="B5" s="153">
        <v>1</v>
      </c>
      <c r="C5" s="153"/>
      <c r="D5" s="153"/>
      <c r="E5" s="154" t="s">
        <v>23</v>
      </c>
      <c r="F5" s="155"/>
      <c r="G5" s="68" t="s">
        <v>24</v>
      </c>
    </row>
    <row r="6" spans="1:22" ht="70.5" customHeight="1">
      <c r="A6" s="28" t="s">
        <v>25</v>
      </c>
      <c r="B6" s="156" t="s">
        <v>26</v>
      </c>
      <c r="C6" s="157"/>
      <c r="D6" s="158"/>
      <c r="E6" s="159" t="s">
        <v>6</v>
      </c>
      <c r="F6" s="160"/>
      <c r="G6" s="69"/>
    </row>
    <row r="7" spans="1:22" ht="15" customHeight="1">
      <c r="A7" s="135" t="s">
        <v>27</v>
      </c>
      <c r="B7" s="138" t="s">
        <v>28</v>
      </c>
      <c r="C7" s="138"/>
      <c r="D7" s="138"/>
      <c r="E7" s="139" t="s">
        <v>6</v>
      </c>
      <c r="F7" s="140"/>
      <c r="G7" s="72"/>
      <c r="U7" s="16"/>
      <c r="V7" s="16"/>
    </row>
    <row r="8" spans="1:22" ht="15" customHeight="1">
      <c r="A8" s="135"/>
      <c r="B8" s="116" t="s">
        <v>29</v>
      </c>
      <c r="C8" s="116"/>
      <c r="D8" s="116"/>
      <c r="E8" s="141" t="s">
        <v>6</v>
      </c>
      <c r="F8" s="141"/>
      <c r="G8" s="71" t="s">
        <v>30</v>
      </c>
      <c r="U8" s="16"/>
      <c r="V8" s="16"/>
    </row>
    <row r="9" spans="1:22" ht="15" customHeight="1">
      <c r="A9" s="135"/>
      <c r="B9" s="116" t="s">
        <v>31</v>
      </c>
      <c r="C9" s="116"/>
      <c r="D9" s="116"/>
      <c r="E9" s="141" t="s">
        <v>6</v>
      </c>
      <c r="F9" s="141"/>
      <c r="G9" s="71"/>
      <c r="U9" s="16"/>
      <c r="V9" s="16"/>
    </row>
    <row r="10" spans="1:22" ht="15" customHeight="1">
      <c r="A10" s="135"/>
      <c r="B10" s="116" t="s">
        <v>32</v>
      </c>
      <c r="C10" s="116"/>
      <c r="D10" s="116"/>
      <c r="E10" s="141" t="s">
        <v>6</v>
      </c>
      <c r="F10" s="141"/>
      <c r="G10" s="72"/>
      <c r="U10" s="16"/>
      <c r="V10" s="16"/>
    </row>
    <row r="11" spans="1:22" ht="15" customHeight="1">
      <c r="A11" s="136"/>
      <c r="B11" s="116" t="s">
        <v>33</v>
      </c>
      <c r="C11" s="116"/>
      <c r="D11" s="116"/>
      <c r="E11" s="142" t="s">
        <v>8</v>
      </c>
      <c r="F11" s="142"/>
      <c r="G11" s="71" t="s">
        <v>34</v>
      </c>
      <c r="T11" s="29"/>
      <c r="U11" s="13"/>
      <c r="V11" s="13"/>
    </row>
    <row r="12" spans="1:22" ht="15" customHeight="1">
      <c r="A12" s="136"/>
      <c r="B12" s="138" t="s">
        <v>35</v>
      </c>
      <c r="C12" s="138"/>
      <c r="D12" s="138"/>
      <c r="E12" s="140" t="s">
        <v>6</v>
      </c>
      <c r="F12" s="140"/>
      <c r="G12" s="72" t="s">
        <v>36</v>
      </c>
      <c r="T12" s="29"/>
      <c r="U12" s="13"/>
      <c r="V12" s="13"/>
    </row>
    <row r="13" spans="1:22">
      <c r="A13" s="136"/>
      <c r="B13" s="116" t="s">
        <v>37</v>
      </c>
      <c r="C13" s="116"/>
      <c r="D13" s="116"/>
      <c r="E13" s="141" t="s">
        <v>6</v>
      </c>
      <c r="F13" s="142"/>
      <c r="G13" s="72"/>
      <c r="T13" s="29"/>
      <c r="U13" s="30"/>
      <c r="V13" s="13"/>
    </row>
    <row r="14" spans="1:22">
      <c r="A14" s="136"/>
      <c r="B14" s="116" t="s">
        <v>38</v>
      </c>
      <c r="C14" s="116"/>
      <c r="D14" s="116"/>
      <c r="E14" s="141" t="s">
        <v>8</v>
      </c>
      <c r="F14" s="142"/>
      <c r="G14" s="72" t="s">
        <v>39</v>
      </c>
      <c r="T14" s="29"/>
      <c r="U14" s="30"/>
      <c r="V14" s="31"/>
    </row>
    <row r="15" spans="1:22">
      <c r="A15" s="136"/>
      <c r="B15" s="116" t="s">
        <v>40</v>
      </c>
      <c r="C15" s="116"/>
      <c r="D15" s="116"/>
      <c r="E15" s="141" t="s">
        <v>6</v>
      </c>
      <c r="F15" s="142"/>
      <c r="G15" s="72"/>
      <c r="T15" s="29"/>
      <c r="U15" s="30"/>
      <c r="V15" s="31"/>
    </row>
    <row r="16" spans="1:22">
      <c r="A16" s="136"/>
      <c r="B16" s="116" t="s">
        <v>41</v>
      </c>
      <c r="C16" s="116"/>
      <c r="D16" s="116"/>
      <c r="E16" s="141" t="s">
        <v>6</v>
      </c>
      <c r="F16" s="142"/>
      <c r="G16" s="72"/>
    </row>
    <row r="17" spans="1:7">
      <c r="A17" s="136"/>
      <c r="B17" s="138" t="s">
        <v>42</v>
      </c>
      <c r="C17" s="138"/>
      <c r="D17" s="138"/>
      <c r="E17" s="139" t="s">
        <v>6</v>
      </c>
      <c r="F17" s="139"/>
      <c r="G17" s="70"/>
    </row>
    <row r="18" spans="1:7">
      <c r="A18" s="137"/>
      <c r="B18" s="164" t="s">
        <v>43</v>
      </c>
      <c r="C18" s="165"/>
      <c r="D18" s="166"/>
      <c r="E18" s="167" t="s">
        <v>6</v>
      </c>
      <c r="F18" s="168"/>
      <c r="G18" s="73"/>
    </row>
    <row r="19" spans="1:7">
      <c r="A19" s="137"/>
      <c r="B19" s="164" t="s">
        <v>44</v>
      </c>
      <c r="C19" s="165"/>
      <c r="D19" s="166"/>
      <c r="E19" s="114" t="s">
        <v>6</v>
      </c>
      <c r="F19" s="115"/>
      <c r="G19" s="73"/>
    </row>
    <row r="20" spans="1:7">
      <c r="A20" s="137"/>
      <c r="B20" s="116" t="s">
        <v>45</v>
      </c>
      <c r="C20" s="116"/>
      <c r="D20" s="116"/>
      <c r="E20" s="114" t="s">
        <v>6</v>
      </c>
      <c r="F20" s="115"/>
      <c r="G20" s="73" t="s">
        <v>46</v>
      </c>
    </row>
    <row r="21" spans="1:7">
      <c r="A21" s="137"/>
      <c r="B21" s="111" t="s">
        <v>47</v>
      </c>
      <c r="C21" s="112"/>
      <c r="D21" s="113"/>
      <c r="E21" s="114" t="s">
        <v>6</v>
      </c>
      <c r="F21" s="115"/>
      <c r="G21" s="73"/>
    </row>
    <row r="22" spans="1:7">
      <c r="A22" s="137"/>
      <c r="B22" s="116" t="s">
        <v>48</v>
      </c>
      <c r="C22" s="116"/>
      <c r="D22" s="116"/>
      <c r="E22" s="114" t="s">
        <v>6</v>
      </c>
      <c r="F22" s="115"/>
      <c r="G22" s="73"/>
    </row>
    <row r="23" spans="1:7">
      <c r="A23" s="137"/>
      <c r="B23" s="116" t="s">
        <v>49</v>
      </c>
      <c r="C23" s="116"/>
      <c r="D23" s="116"/>
      <c r="E23" s="114" t="s">
        <v>8</v>
      </c>
      <c r="F23" s="115"/>
      <c r="G23" s="72" t="s">
        <v>50</v>
      </c>
    </row>
    <row r="24" spans="1:7">
      <c r="A24" s="32" t="s">
        <v>51</v>
      </c>
      <c r="B24" s="117" t="s">
        <v>52</v>
      </c>
      <c r="C24" s="118"/>
      <c r="D24" s="118"/>
      <c r="E24" s="118"/>
      <c r="F24" s="118"/>
      <c r="G24" s="119"/>
    </row>
    <row r="25" spans="1:7">
      <c r="A25" s="32" t="s">
        <v>53</v>
      </c>
      <c r="B25" s="33">
        <v>2600</v>
      </c>
      <c r="C25" s="12" t="s">
        <v>54</v>
      </c>
      <c r="D25" s="120"/>
      <c r="E25" s="120"/>
      <c r="F25" s="120"/>
      <c r="G25" s="121"/>
    </row>
    <row r="26" spans="1:7">
      <c r="A26" s="32" t="s">
        <v>55</v>
      </c>
      <c r="B26" s="33">
        <v>2625</v>
      </c>
      <c r="C26" s="12" t="s">
        <v>54</v>
      </c>
      <c r="D26" s="120"/>
      <c r="E26" s="120"/>
      <c r="F26" s="120"/>
      <c r="G26" s="121"/>
    </row>
    <row r="27" spans="1:7">
      <c r="A27" s="32" t="s">
        <v>56</v>
      </c>
      <c r="B27" s="33">
        <v>440</v>
      </c>
      <c r="C27" s="12" t="s">
        <v>57</v>
      </c>
      <c r="D27" s="120"/>
      <c r="E27" s="120"/>
      <c r="F27" s="120"/>
      <c r="G27" s="121"/>
    </row>
    <row r="28" spans="1:7">
      <c r="A28" s="32" t="s">
        <v>58</v>
      </c>
      <c r="B28" s="34">
        <v>11.3</v>
      </c>
      <c r="C28" s="12" t="s">
        <v>59</v>
      </c>
      <c r="D28" s="120"/>
      <c r="E28" s="120"/>
      <c r="F28" s="120"/>
      <c r="G28" s="121"/>
    </row>
    <row r="29" spans="1:7" ht="67.5" customHeight="1">
      <c r="A29" s="35" t="s">
        <v>60</v>
      </c>
      <c r="B29" s="122" t="s">
        <v>61</v>
      </c>
      <c r="C29" s="122"/>
      <c r="D29" s="122"/>
      <c r="E29" s="122"/>
      <c r="F29" s="122"/>
      <c r="G29" s="123"/>
    </row>
    <row r="30" spans="1:7" ht="67.5" customHeight="1">
      <c r="A30" s="35" t="s">
        <v>62</v>
      </c>
      <c r="B30" s="161" t="s">
        <v>63</v>
      </c>
      <c r="C30" s="162"/>
      <c r="D30" s="162"/>
      <c r="E30" s="162"/>
      <c r="F30" s="162"/>
      <c r="G30" s="163"/>
    </row>
    <row r="31" spans="1:7" ht="92.25" customHeight="1">
      <c r="A31" s="35" t="s">
        <v>64</v>
      </c>
      <c r="B31" s="161" t="s">
        <v>65</v>
      </c>
      <c r="C31" s="162"/>
      <c r="D31" s="162"/>
      <c r="E31" s="162"/>
      <c r="F31" s="162"/>
      <c r="G31" s="163"/>
    </row>
    <row r="32" spans="1:7">
      <c r="A32" s="124" t="s">
        <v>24</v>
      </c>
      <c r="B32" s="82"/>
      <c r="C32" s="82"/>
      <c r="D32" s="82"/>
      <c r="E32" s="82"/>
      <c r="F32" s="82"/>
      <c r="G32" s="125"/>
    </row>
    <row r="33" spans="1:12">
      <c r="A33" s="126" t="s">
        <v>66</v>
      </c>
      <c r="B33" s="127"/>
      <c r="C33" s="127"/>
      <c r="D33" s="127"/>
      <c r="E33" s="127"/>
      <c r="F33" s="127"/>
      <c r="G33" s="128"/>
    </row>
    <row r="34" spans="1:12">
      <c r="A34" s="129"/>
      <c r="B34" s="130"/>
      <c r="C34" s="130"/>
      <c r="D34" s="130"/>
      <c r="E34" s="130"/>
      <c r="F34" s="130"/>
      <c r="G34" s="131"/>
    </row>
    <row r="35" spans="1:12">
      <c r="A35" s="129"/>
      <c r="B35" s="130"/>
      <c r="C35" s="130"/>
      <c r="D35" s="130"/>
      <c r="E35" s="130"/>
      <c r="F35" s="130"/>
      <c r="G35" s="131"/>
    </row>
    <row r="36" spans="1:12">
      <c r="A36" s="129"/>
      <c r="B36" s="130"/>
      <c r="C36" s="130"/>
      <c r="D36" s="130"/>
      <c r="E36" s="130"/>
      <c r="F36" s="130"/>
      <c r="G36" s="131"/>
    </row>
    <row r="37" spans="1:12">
      <c r="A37" s="129"/>
      <c r="B37" s="130"/>
      <c r="C37" s="130"/>
      <c r="D37" s="130"/>
      <c r="E37" s="130"/>
      <c r="F37" s="130"/>
      <c r="G37" s="131"/>
    </row>
    <row r="38" spans="1:12">
      <c r="A38" s="129"/>
      <c r="B38" s="130"/>
      <c r="C38" s="130"/>
      <c r="D38" s="130"/>
      <c r="E38" s="130"/>
      <c r="F38" s="130"/>
      <c r="G38" s="131"/>
    </row>
    <row r="39" spans="1:12">
      <c r="A39" s="129"/>
      <c r="B39" s="130"/>
      <c r="C39" s="130"/>
      <c r="D39" s="130"/>
      <c r="E39" s="130"/>
      <c r="F39" s="130"/>
      <c r="G39" s="131"/>
    </row>
    <row r="40" spans="1:12">
      <c r="A40" s="129"/>
      <c r="B40" s="130"/>
      <c r="C40" s="130"/>
      <c r="D40" s="130"/>
      <c r="E40" s="130"/>
      <c r="F40" s="130"/>
      <c r="G40" s="131"/>
    </row>
    <row r="41" spans="1:12">
      <c r="A41" s="129"/>
      <c r="B41" s="130"/>
      <c r="C41" s="130"/>
      <c r="D41" s="130"/>
      <c r="E41" s="130"/>
      <c r="F41" s="130"/>
      <c r="G41" s="131"/>
    </row>
    <row r="42" spans="1:12">
      <c r="A42" s="129"/>
      <c r="B42" s="130"/>
      <c r="C42" s="130"/>
      <c r="D42" s="130"/>
      <c r="E42" s="130"/>
      <c r="F42" s="130"/>
      <c r="G42" s="131"/>
    </row>
    <row r="43" spans="1:12">
      <c r="A43" s="129"/>
      <c r="B43" s="130"/>
      <c r="C43" s="130"/>
      <c r="D43" s="130"/>
      <c r="E43" s="130"/>
      <c r="F43" s="130"/>
      <c r="G43" s="131"/>
    </row>
    <row r="44" spans="1:12" ht="15.75" thickBot="1">
      <c r="A44" s="132"/>
      <c r="B44" s="133"/>
      <c r="C44" s="133"/>
      <c r="D44" s="133"/>
      <c r="E44" s="133"/>
      <c r="F44" s="133"/>
      <c r="G44" s="134"/>
    </row>
    <row r="45" spans="1:12" ht="6.75" customHeight="1">
      <c r="A45" s="17"/>
      <c r="B45" s="18"/>
      <c r="C45" s="36"/>
      <c r="D45" s="36"/>
      <c r="E45" s="36"/>
      <c r="F45" s="36"/>
    </row>
    <row r="46" spans="1:12">
      <c r="A46" s="82" t="s">
        <v>67</v>
      </c>
      <c r="B46" s="82"/>
      <c r="C46" s="82"/>
      <c r="D46" s="82"/>
      <c r="E46" s="82"/>
      <c r="F46" s="82"/>
      <c r="G46" s="82"/>
      <c r="K46" t="s">
        <v>68</v>
      </c>
    </row>
    <row r="47" spans="1:12">
      <c r="A47" s="37" t="s">
        <v>69</v>
      </c>
      <c r="B47" s="38">
        <v>2.6970000000000001</v>
      </c>
      <c r="C47" s="12" t="s">
        <v>70</v>
      </c>
      <c r="D47" s="85" t="s">
        <v>71</v>
      </c>
      <c r="E47" s="90"/>
      <c r="F47" s="90"/>
      <c r="G47" s="90"/>
      <c r="K47" s="1" t="s">
        <v>72</v>
      </c>
      <c r="L47">
        <v>340.7</v>
      </c>
    </row>
    <row r="48" spans="1:12">
      <c r="A48" s="37" t="s">
        <v>73</v>
      </c>
      <c r="B48" s="38">
        <v>42</v>
      </c>
      <c r="C48" s="12" t="s">
        <v>70</v>
      </c>
      <c r="D48" s="90"/>
      <c r="E48" s="90"/>
      <c r="F48" s="90"/>
      <c r="G48" s="90"/>
      <c r="K48" s="1" t="s">
        <v>74</v>
      </c>
      <c r="L48">
        <v>144.80000000000001</v>
      </c>
    </row>
    <row r="49" spans="1:12">
      <c r="A49" s="37" t="s">
        <v>75</v>
      </c>
      <c r="B49" s="15">
        <f>L53</f>
        <v>1786.9</v>
      </c>
      <c r="C49" s="12" t="s">
        <v>76</v>
      </c>
      <c r="D49" s="90"/>
      <c r="E49" s="90"/>
      <c r="F49" s="90"/>
      <c r="G49" s="90"/>
      <c r="K49" s="1" t="s">
        <v>77</v>
      </c>
      <c r="L49">
        <v>92</v>
      </c>
    </row>
    <row r="50" spans="1:12">
      <c r="A50" s="37" t="s">
        <v>78</v>
      </c>
      <c r="B50" s="15">
        <v>22.75</v>
      </c>
      <c r="C50" s="12" t="s">
        <v>70</v>
      </c>
      <c r="D50" s="90"/>
      <c r="E50" s="90"/>
      <c r="F50" s="90"/>
      <c r="G50" s="90"/>
      <c r="K50" s="1" t="s">
        <v>79</v>
      </c>
      <c r="L50">
        <v>608.70000000000005</v>
      </c>
    </row>
    <row r="51" spans="1:12">
      <c r="A51" s="37" t="s">
        <v>80</v>
      </c>
      <c r="B51" s="15">
        <v>25</v>
      </c>
      <c r="C51" s="12" t="s">
        <v>81</v>
      </c>
      <c r="D51" s="90"/>
      <c r="E51" s="90"/>
      <c r="F51" s="90"/>
      <c r="G51" s="90"/>
      <c r="J51" s="1"/>
      <c r="K51" s="1" t="s">
        <v>82</v>
      </c>
      <c r="L51">
        <v>600.70000000000005</v>
      </c>
    </row>
    <row r="52" spans="1:12">
      <c r="A52" s="37" t="s">
        <v>83</v>
      </c>
      <c r="B52" s="38">
        <v>346.8</v>
      </c>
      <c r="C52" s="12" t="s">
        <v>76</v>
      </c>
      <c r="D52" s="39" t="s">
        <v>84</v>
      </c>
      <c r="E52" s="110"/>
      <c r="F52" s="110"/>
      <c r="G52" s="40" t="s">
        <v>76</v>
      </c>
      <c r="J52" s="1"/>
    </row>
    <row r="53" spans="1:12">
      <c r="A53" s="37" t="s">
        <v>85</v>
      </c>
      <c r="B53" s="41">
        <f>B49+B52</f>
        <v>2133.7000000000003</v>
      </c>
      <c r="C53" s="14" t="s">
        <v>76</v>
      </c>
      <c r="D53" s="42"/>
      <c r="E53" s="43"/>
      <c r="F53" s="43"/>
      <c r="G53" s="44"/>
      <c r="J53" s="1"/>
      <c r="K53" s="1" t="s">
        <v>86</v>
      </c>
      <c r="L53">
        <f>SUM(L47:L52)</f>
        <v>1786.9</v>
      </c>
    </row>
    <row r="54" spans="1:12">
      <c r="A54" s="37" t="s">
        <v>87</v>
      </c>
      <c r="B54" s="38">
        <v>2.38</v>
      </c>
      <c r="C54" s="14" t="s">
        <v>88</v>
      </c>
      <c r="D54" s="45"/>
      <c r="E54" s="11"/>
      <c r="F54" s="11"/>
      <c r="G54" s="46"/>
      <c r="J54" s="1"/>
    </row>
    <row r="55" spans="1:12">
      <c r="A55" s="37" t="s">
        <v>87</v>
      </c>
      <c r="B55" s="47">
        <f>B54*B47/B48</f>
        <v>0.15282999999999999</v>
      </c>
      <c r="C55" s="14" t="s">
        <v>89</v>
      </c>
      <c r="D55" s="48"/>
      <c r="E55" s="107"/>
      <c r="F55" s="107"/>
      <c r="G55" s="49"/>
      <c r="J55" s="1"/>
    </row>
    <row r="56" spans="1:12" ht="5.25" customHeight="1">
      <c r="A56" s="6"/>
      <c r="B56" s="5"/>
      <c r="C56" s="3"/>
    </row>
    <row r="57" spans="1:12">
      <c r="A57" s="93" t="s">
        <v>90</v>
      </c>
      <c r="B57" s="94"/>
      <c r="C57" s="94"/>
      <c r="D57" s="94"/>
      <c r="E57" s="94"/>
      <c r="F57" s="94"/>
      <c r="G57" s="95"/>
    </row>
    <row r="58" spans="1:12">
      <c r="A58" s="37" t="s">
        <v>91</v>
      </c>
      <c r="B58" s="86" t="s">
        <v>92</v>
      </c>
      <c r="C58" s="87"/>
      <c r="D58" s="85" t="s">
        <v>93</v>
      </c>
      <c r="E58" s="90"/>
      <c r="F58" s="90"/>
      <c r="G58" s="90"/>
    </row>
    <row r="59" spans="1:12">
      <c r="A59" s="37" t="s">
        <v>94</v>
      </c>
      <c r="B59" s="50">
        <v>333</v>
      </c>
      <c r="C59" s="51"/>
      <c r="D59" s="90"/>
      <c r="E59" s="90"/>
      <c r="F59" s="90"/>
      <c r="G59" s="90"/>
    </row>
    <row r="60" spans="1:12">
      <c r="A60" s="37" t="s">
        <v>95</v>
      </c>
      <c r="B60" s="50" t="s">
        <v>96</v>
      </c>
      <c r="C60" s="51"/>
      <c r="D60" s="90"/>
      <c r="E60" s="90"/>
      <c r="F60" s="90"/>
      <c r="G60" s="90"/>
    </row>
    <row r="61" spans="1:12">
      <c r="A61" s="37" t="s">
        <v>97</v>
      </c>
      <c r="B61" s="86" t="s">
        <v>98</v>
      </c>
      <c r="C61" s="87"/>
      <c r="D61" s="90"/>
      <c r="E61" s="90"/>
      <c r="F61" s="90"/>
      <c r="G61" s="90"/>
    </row>
    <row r="62" spans="1:12">
      <c r="A62" s="37" t="s">
        <v>99</v>
      </c>
      <c r="B62" s="86" t="s">
        <v>100</v>
      </c>
      <c r="C62" s="87"/>
      <c r="D62" s="90"/>
      <c r="E62" s="90"/>
      <c r="F62" s="90"/>
      <c r="G62" s="90"/>
    </row>
    <row r="63" spans="1:12">
      <c r="A63" s="37" t="s">
        <v>101</v>
      </c>
      <c r="B63" s="108" t="s">
        <v>102</v>
      </c>
      <c r="C63" s="109"/>
      <c r="D63" s="90"/>
      <c r="E63" s="90"/>
      <c r="F63" s="90"/>
      <c r="G63" s="90"/>
    </row>
    <row r="64" spans="1:12" ht="7.5" customHeight="1">
      <c r="A64" s="6"/>
      <c r="B64" s="52"/>
      <c r="C64" s="52"/>
    </row>
    <row r="65" spans="1:7">
      <c r="A65" s="93" t="s">
        <v>103</v>
      </c>
      <c r="B65" s="94"/>
      <c r="C65" s="94"/>
      <c r="D65" s="94"/>
      <c r="E65" s="94"/>
      <c r="F65" s="94"/>
      <c r="G65" s="95"/>
    </row>
    <row r="66" spans="1:7">
      <c r="A66" s="37" t="s">
        <v>104</v>
      </c>
      <c r="B66" s="54" t="s">
        <v>105</v>
      </c>
      <c r="C66" s="55" t="s">
        <v>106</v>
      </c>
      <c r="D66" s="96" t="s">
        <v>107</v>
      </c>
      <c r="E66" s="169"/>
      <c r="F66" s="169"/>
      <c r="G66" s="170"/>
    </row>
    <row r="67" spans="1:7">
      <c r="A67" s="37" t="s">
        <v>108</v>
      </c>
      <c r="B67" s="54" t="s">
        <v>109</v>
      </c>
      <c r="C67" s="55" t="s">
        <v>106</v>
      </c>
      <c r="D67" s="171"/>
      <c r="E67" s="172"/>
      <c r="F67" s="172"/>
      <c r="G67" s="173"/>
    </row>
    <row r="68" spans="1:7">
      <c r="A68" s="37" t="s">
        <v>110</v>
      </c>
      <c r="B68" s="54" t="s">
        <v>111</v>
      </c>
      <c r="C68" s="55" t="s">
        <v>112</v>
      </c>
      <c r="D68" s="171"/>
      <c r="E68" s="172"/>
      <c r="F68" s="172"/>
      <c r="G68" s="173"/>
    </row>
    <row r="69" spans="1:7">
      <c r="A69" s="37" t="s">
        <v>113</v>
      </c>
      <c r="B69" s="54" t="s">
        <v>114</v>
      </c>
      <c r="C69" s="55" t="s">
        <v>112</v>
      </c>
      <c r="D69" s="171"/>
      <c r="E69" s="172"/>
      <c r="F69" s="172"/>
      <c r="G69" s="173"/>
    </row>
    <row r="70" spans="1:7" ht="7.5" customHeight="1">
      <c r="A70" s="56"/>
      <c r="B70" s="19"/>
      <c r="C70" s="19"/>
      <c r="D70" s="57"/>
      <c r="E70" s="57"/>
      <c r="F70" s="57"/>
      <c r="G70" s="58"/>
    </row>
    <row r="71" spans="1:7">
      <c r="A71" s="93" t="s">
        <v>115</v>
      </c>
      <c r="B71" s="94"/>
      <c r="C71" s="94"/>
      <c r="D71" s="94"/>
      <c r="E71" s="94"/>
      <c r="F71" s="94"/>
      <c r="G71" s="95"/>
    </row>
    <row r="72" spans="1:7">
      <c r="A72" s="37" t="s">
        <v>116</v>
      </c>
      <c r="B72" s="86" t="s">
        <v>117</v>
      </c>
      <c r="C72" s="87"/>
      <c r="D72" s="96" t="s">
        <v>71</v>
      </c>
      <c r="E72" s="169"/>
      <c r="F72" s="169"/>
      <c r="G72" s="170"/>
    </row>
    <row r="73" spans="1:7">
      <c r="A73" s="37" t="s">
        <v>118</v>
      </c>
      <c r="B73" s="86"/>
      <c r="C73" s="87"/>
      <c r="D73" s="171"/>
      <c r="E73" s="172"/>
      <c r="F73" s="172"/>
      <c r="G73" s="173"/>
    </row>
    <row r="74" spans="1:7">
      <c r="A74" s="37" t="s">
        <v>119</v>
      </c>
      <c r="B74" s="86"/>
      <c r="C74" s="87"/>
      <c r="D74" s="171"/>
      <c r="E74" s="172"/>
      <c r="F74" s="172"/>
      <c r="G74" s="173"/>
    </row>
    <row r="75" spans="1:7">
      <c r="A75" s="37" t="s">
        <v>120</v>
      </c>
      <c r="B75" s="86"/>
      <c r="C75" s="87"/>
      <c r="D75" s="171"/>
      <c r="E75" s="172"/>
      <c r="F75" s="172"/>
      <c r="G75" s="173"/>
    </row>
    <row r="76" spans="1:7" ht="7.5" customHeight="1">
      <c r="A76" s="56"/>
      <c r="B76" s="19"/>
      <c r="C76" s="19"/>
      <c r="D76" s="57"/>
      <c r="E76" s="57"/>
      <c r="F76" s="57"/>
      <c r="G76" s="58"/>
    </row>
    <row r="77" spans="1:7">
      <c r="A77" s="93" t="s">
        <v>121</v>
      </c>
      <c r="B77" s="94"/>
      <c r="C77" s="94"/>
      <c r="D77" s="94"/>
      <c r="E77" s="94"/>
      <c r="F77" s="94"/>
      <c r="G77" s="95"/>
    </row>
    <row r="78" spans="1:7">
      <c r="A78" s="37" t="s">
        <v>122</v>
      </c>
      <c r="B78" s="86" t="s">
        <v>123</v>
      </c>
      <c r="C78" s="87"/>
      <c r="D78" s="96" t="s">
        <v>71</v>
      </c>
      <c r="E78" s="97"/>
      <c r="F78" s="97"/>
      <c r="G78" s="98"/>
    </row>
    <row r="79" spans="1:7">
      <c r="A79" s="37" t="s">
        <v>124</v>
      </c>
      <c r="B79" s="105" t="s">
        <v>125</v>
      </c>
      <c r="C79" s="106"/>
      <c r="D79" s="99"/>
      <c r="E79" s="100"/>
      <c r="F79" s="100"/>
      <c r="G79" s="101"/>
    </row>
    <row r="80" spans="1:7">
      <c r="A80" s="37" t="s">
        <v>126</v>
      </c>
      <c r="B80" s="59" t="s">
        <v>127</v>
      </c>
      <c r="C80" s="60"/>
      <c r="D80" s="99"/>
      <c r="E80" s="100"/>
      <c r="F80" s="100"/>
      <c r="G80" s="101"/>
    </row>
    <row r="81" spans="1:7">
      <c r="A81" s="37" t="s">
        <v>128</v>
      </c>
      <c r="B81" s="86" t="s">
        <v>129</v>
      </c>
      <c r="C81" s="87"/>
      <c r="D81" s="102"/>
      <c r="E81" s="103"/>
      <c r="F81" s="103"/>
      <c r="G81" s="104"/>
    </row>
    <row r="82" spans="1:7" ht="8.25" customHeight="1">
      <c r="A82" s="6"/>
      <c r="B82" s="61"/>
      <c r="C82" s="61"/>
    </row>
    <row r="83" spans="1:7">
      <c r="A83" s="82" t="s">
        <v>130</v>
      </c>
      <c r="B83" s="82"/>
      <c r="C83" s="82"/>
      <c r="D83" s="82"/>
      <c r="E83" s="82"/>
      <c r="F83" s="82"/>
      <c r="G83" s="82"/>
    </row>
    <row r="84" spans="1:7">
      <c r="A84" s="53" t="s">
        <v>131</v>
      </c>
      <c r="B84" s="83" t="s">
        <v>132</v>
      </c>
      <c r="C84" s="84"/>
      <c r="D84" s="90" t="s">
        <v>133</v>
      </c>
      <c r="E84" s="90"/>
      <c r="F84" s="90"/>
      <c r="G84" s="90"/>
    </row>
    <row r="85" spans="1:7">
      <c r="A85" s="37" t="s">
        <v>134</v>
      </c>
      <c r="B85" s="91">
        <v>1020</v>
      </c>
      <c r="C85" s="92"/>
      <c r="D85" s="90"/>
      <c r="E85" s="90"/>
      <c r="F85" s="90"/>
      <c r="G85" s="90"/>
    </row>
    <row r="86" spans="1:7">
      <c r="A86" s="37" t="s">
        <v>135</v>
      </c>
      <c r="B86" s="86" t="s">
        <v>136</v>
      </c>
      <c r="C86" s="87"/>
      <c r="D86" s="90"/>
      <c r="E86" s="90"/>
      <c r="F86" s="90"/>
      <c r="G86" s="90"/>
    </row>
    <row r="87" spans="1:7">
      <c r="A87" s="37" t="s">
        <v>137</v>
      </c>
      <c r="B87" s="50" t="s">
        <v>138</v>
      </c>
      <c r="C87" s="64" t="s">
        <v>139</v>
      </c>
      <c r="D87" s="90"/>
      <c r="E87" s="90"/>
      <c r="F87" s="90"/>
      <c r="G87" s="90"/>
    </row>
    <row r="88" spans="1:7">
      <c r="A88" s="37" t="s">
        <v>140</v>
      </c>
      <c r="B88" s="88" t="s">
        <v>141</v>
      </c>
      <c r="C88" s="89"/>
      <c r="D88" s="90"/>
      <c r="E88" s="90"/>
      <c r="F88" s="90"/>
      <c r="G88" s="90"/>
    </row>
    <row r="89" spans="1:7" ht="33.75" customHeight="1">
      <c r="A89" s="65" t="s">
        <v>142</v>
      </c>
      <c r="B89" s="81" t="s">
        <v>102</v>
      </c>
      <c r="C89" s="81"/>
      <c r="D89" s="81"/>
      <c r="E89" s="81"/>
      <c r="F89" s="81"/>
      <c r="G89" s="81"/>
    </row>
    <row r="90" spans="1:7" ht="8.25" customHeight="1">
      <c r="A90" s="66"/>
      <c r="B90" s="10"/>
      <c r="C90" s="10"/>
      <c r="D90" s="10"/>
      <c r="E90" s="10"/>
      <c r="F90" s="10"/>
    </row>
    <row r="91" spans="1:7">
      <c r="A91" s="82" t="s">
        <v>143</v>
      </c>
      <c r="B91" s="82"/>
      <c r="C91" s="82"/>
      <c r="D91" s="82"/>
      <c r="E91" s="82"/>
      <c r="F91" s="82"/>
      <c r="G91" s="82"/>
    </row>
    <row r="92" spans="1:7">
      <c r="A92" s="53" t="s">
        <v>144</v>
      </c>
      <c r="B92" s="83" t="s">
        <v>145</v>
      </c>
      <c r="C92" s="84"/>
      <c r="D92" s="85" t="s">
        <v>146</v>
      </c>
      <c r="E92" s="85"/>
      <c r="F92" s="85"/>
      <c r="G92" s="85"/>
    </row>
    <row r="93" spans="1:7">
      <c r="A93" s="53" t="s">
        <v>147</v>
      </c>
      <c r="B93" s="62" t="s">
        <v>148</v>
      </c>
      <c r="C93" s="63"/>
      <c r="D93" s="85"/>
      <c r="E93" s="85"/>
      <c r="F93" s="85"/>
      <c r="G93" s="85"/>
    </row>
    <row r="94" spans="1:7">
      <c r="A94" s="37" t="s">
        <v>149</v>
      </c>
      <c r="B94" s="86" t="s">
        <v>150</v>
      </c>
      <c r="C94" s="87"/>
      <c r="D94" s="85"/>
      <c r="E94" s="85"/>
      <c r="F94" s="85"/>
      <c r="G94" s="85"/>
    </row>
    <row r="95" spans="1:7">
      <c r="A95" s="37" t="s">
        <v>151</v>
      </c>
      <c r="B95" s="50" t="s">
        <v>152</v>
      </c>
      <c r="C95" s="74" t="s">
        <v>57</v>
      </c>
      <c r="D95" s="85"/>
      <c r="E95" s="85"/>
      <c r="F95" s="85"/>
      <c r="G95" s="85"/>
    </row>
    <row r="96" spans="1:7">
      <c r="A96" s="37" t="s">
        <v>153</v>
      </c>
      <c r="B96" s="86" t="s">
        <v>150</v>
      </c>
      <c r="C96" s="87"/>
      <c r="D96" s="85"/>
      <c r="E96" s="85"/>
      <c r="F96" s="85"/>
      <c r="G96" s="85"/>
    </row>
    <row r="97" spans="1:11">
      <c r="A97" s="37" t="s">
        <v>154</v>
      </c>
      <c r="B97" s="50" t="s">
        <v>155</v>
      </c>
      <c r="C97" s="74" t="s">
        <v>57</v>
      </c>
      <c r="D97" s="85"/>
      <c r="E97" s="85"/>
      <c r="F97" s="85"/>
      <c r="G97" s="85"/>
    </row>
    <row r="98" spans="1:11">
      <c r="A98" s="37" t="s">
        <v>156</v>
      </c>
      <c r="B98" s="86" t="s">
        <v>157</v>
      </c>
      <c r="C98" s="87"/>
      <c r="D98" s="85"/>
      <c r="E98" s="85"/>
      <c r="F98" s="85"/>
      <c r="G98" s="85"/>
    </row>
    <row r="99" spans="1:11">
      <c r="A99" s="37" t="s">
        <v>158</v>
      </c>
      <c r="B99" s="88" t="s">
        <v>159</v>
      </c>
      <c r="C99" s="89"/>
      <c r="D99" s="85"/>
      <c r="E99" s="85"/>
      <c r="F99" s="85"/>
      <c r="G99" s="85"/>
    </row>
    <row r="100" spans="1:11" ht="36.75" customHeight="1">
      <c r="A100" s="67" t="s">
        <v>160</v>
      </c>
      <c r="B100" s="80" t="s">
        <v>161</v>
      </c>
      <c r="C100" s="80"/>
      <c r="D100" s="80"/>
      <c r="E100" s="80"/>
      <c r="F100" s="80"/>
      <c r="G100" s="80"/>
    </row>
    <row r="102" spans="1:11">
      <c r="B102" s="4"/>
      <c r="E102" s="1"/>
    </row>
    <row r="103" spans="1:11">
      <c r="A103"/>
      <c r="B103" s="4"/>
      <c r="E103" s="1"/>
    </row>
    <row r="104" spans="1:11">
      <c r="A104"/>
      <c r="B104" s="4"/>
      <c r="E104" s="1"/>
    </row>
    <row r="105" spans="1:11">
      <c r="A105"/>
      <c r="B105" s="4"/>
      <c r="E105" s="1"/>
    </row>
    <row r="106" spans="1:11">
      <c r="A106"/>
      <c r="B106" s="4"/>
      <c r="E106" s="1"/>
      <c r="K106" s="75"/>
    </row>
    <row r="107" spans="1:11">
      <c r="A107"/>
      <c r="B107" s="4"/>
      <c r="E107" s="1"/>
      <c r="K107" s="75"/>
    </row>
    <row r="108" spans="1:11">
      <c r="A108"/>
      <c r="B108" s="4"/>
      <c r="E108" s="1"/>
      <c r="K108" s="75"/>
    </row>
    <row r="109" spans="1:11">
      <c r="A109"/>
      <c r="B109" s="4"/>
      <c r="E109" s="1"/>
      <c r="H109" s="7"/>
      <c r="K109" s="75"/>
    </row>
    <row r="110" spans="1:11">
      <c r="A110"/>
      <c r="H110" s="7"/>
      <c r="K110" s="75"/>
    </row>
    <row r="111" spans="1:11">
      <c r="A111"/>
      <c r="B111" s="8"/>
      <c r="E111" s="1"/>
      <c r="H111" s="7"/>
      <c r="K111" s="75"/>
    </row>
    <row r="112" spans="1:11">
      <c r="A112"/>
      <c r="B112" s="8"/>
      <c r="E112" s="1"/>
      <c r="H112" s="7"/>
      <c r="K112" s="75"/>
    </row>
    <row r="113" spans="1:11">
      <c r="A113"/>
      <c r="B113" s="8"/>
      <c r="E113" s="1"/>
      <c r="K113" s="75"/>
    </row>
    <row r="114" spans="1:11">
      <c r="A114"/>
      <c r="B114" s="9"/>
      <c r="E114" s="1"/>
      <c r="K114" s="76"/>
    </row>
    <row r="115" spans="1:11">
      <c r="A115"/>
      <c r="K115" s="77"/>
    </row>
    <row r="116" spans="1:11">
      <c r="A116"/>
      <c r="B116" s="8"/>
      <c r="E116" s="1"/>
      <c r="K116" s="76"/>
    </row>
    <row r="117" spans="1:11">
      <c r="A117"/>
      <c r="B117" s="8"/>
      <c r="E117" s="1"/>
      <c r="K117" s="76"/>
    </row>
    <row r="118" spans="1:11">
      <c r="A118"/>
      <c r="B118" s="8"/>
      <c r="E118" s="1"/>
    </row>
    <row r="119" spans="1:11">
      <c r="A119"/>
      <c r="B119" s="8"/>
      <c r="E119" s="1"/>
      <c r="K119" s="76"/>
    </row>
    <row r="120" spans="1:11">
      <c r="A120"/>
      <c r="B120" s="8"/>
      <c r="E120" s="1"/>
    </row>
    <row r="121" spans="1:11">
      <c r="A121"/>
      <c r="B121" s="8"/>
      <c r="E121" s="1"/>
    </row>
    <row r="122" spans="1:11">
      <c r="A122"/>
      <c r="B122" s="8"/>
      <c r="E122" s="1"/>
    </row>
    <row r="123" spans="1:11">
      <c r="A123"/>
      <c r="B123" s="8"/>
      <c r="E123" s="1"/>
    </row>
    <row r="124" spans="1:11">
      <c r="A124"/>
      <c r="B124" s="8"/>
      <c r="E124" s="1"/>
    </row>
    <row r="125" spans="1:11">
      <c r="A125"/>
      <c r="B125" s="8"/>
      <c r="E125" s="1"/>
    </row>
    <row r="126" spans="1:11">
      <c r="A126"/>
      <c r="B126" s="8"/>
      <c r="E126" s="1"/>
    </row>
    <row r="127" spans="1:11">
      <c r="A127"/>
      <c r="B127" s="8"/>
      <c r="E127" s="1"/>
    </row>
    <row r="128" spans="1:11">
      <c r="A128"/>
      <c r="B128" s="8"/>
      <c r="E128" s="1"/>
    </row>
    <row r="129" spans="1:22">
      <c r="A129"/>
      <c r="B129" s="8"/>
      <c r="E129" s="1"/>
    </row>
    <row r="130" spans="1:22">
      <c r="A130"/>
      <c r="B130" s="8"/>
    </row>
    <row r="131" spans="1:22">
      <c r="A131"/>
    </row>
    <row r="132" spans="1:22">
      <c r="A132"/>
    </row>
    <row r="133" spans="1:22">
      <c r="A133"/>
    </row>
    <row r="134" spans="1:22">
      <c r="A134"/>
    </row>
    <row r="135" spans="1:22">
      <c r="A135"/>
    </row>
    <row r="136" spans="1:22">
      <c r="A136"/>
    </row>
    <row r="137" spans="1:22" s="2" customFormat="1">
      <c r="A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</sheetData>
  <mergeCells count="87">
    <mergeCell ref="A65:G65"/>
    <mergeCell ref="D66:G69"/>
    <mergeCell ref="B72:C72"/>
    <mergeCell ref="B73:C73"/>
    <mergeCell ref="B74:C74"/>
    <mergeCell ref="A71:G71"/>
    <mergeCell ref="D72:G75"/>
    <mergeCell ref="B75:C75"/>
    <mergeCell ref="B30:G30"/>
    <mergeCell ref="B31:G31"/>
    <mergeCell ref="B22:D22"/>
    <mergeCell ref="E22:F22"/>
    <mergeCell ref="B14:D14"/>
    <mergeCell ref="E14:F14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B6:D6"/>
    <mergeCell ref="E6:F6"/>
    <mergeCell ref="B10:D10"/>
    <mergeCell ref="E10:F10"/>
    <mergeCell ref="B11:D11"/>
    <mergeCell ref="E11:F11"/>
    <mergeCell ref="B8:D8"/>
    <mergeCell ref="E8:F8"/>
    <mergeCell ref="E9:F9"/>
    <mergeCell ref="A2:G2"/>
    <mergeCell ref="B3:D3"/>
    <mergeCell ref="B4:D4"/>
    <mergeCell ref="B5:D5"/>
    <mergeCell ref="E5:F5"/>
    <mergeCell ref="B13:D13"/>
    <mergeCell ref="E13:F13"/>
    <mergeCell ref="E20:F20"/>
    <mergeCell ref="B15:D15"/>
    <mergeCell ref="B12:D12"/>
    <mergeCell ref="E12:F12"/>
    <mergeCell ref="E52:F52"/>
    <mergeCell ref="B21:D21"/>
    <mergeCell ref="E21:F21"/>
    <mergeCell ref="B23:D23"/>
    <mergeCell ref="E23:F23"/>
    <mergeCell ref="B24:G24"/>
    <mergeCell ref="D25:G28"/>
    <mergeCell ref="B29:G29"/>
    <mergeCell ref="A32:G32"/>
    <mergeCell ref="A33:G44"/>
    <mergeCell ref="A46:G46"/>
    <mergeCell ref="D47:G51"/>
    <mergeCell ref="A7:A23"/>
    <mergeCell ref="B7:D7"/>
    <mergeCell ref="E7:F7"/>
    <mergeCell ref="B9:D9"/>
    <mergeCell ref="E55:F55"/>
    <mergeCell ref="A57:G57"/>
    <mergeCell ref="B58:C58"/>
    <mergeCell ref="D58:G63"/>
    <mergeCell ref="B61:C61"/>
    <mergeCell ref="B62:C62"/>
    <mergeCell ref="B63:C63"/>
    <mergeCell ref="A77:G77"/>
    <mergeCell ref="B78:C78"/>
    <mergeCell ref="D78:G81"/>
    <mergeCell ref="B79:C79"/>
    <mergeCell ref="B81:C81"/>
    <mergeCell ref="A83:G83"/>
    <mergeCell ref="B84:C84"/>
    <mergeCell ref="D84:G88"/>
    <mergeCell ref="B85:C85"/>
    <mergeCell ref="B86:C86"/>
    <mergeCell ref="B88:C88"/>
    <mergeCell ref="B100:G100"/>
    <mergeCell ref="B89:G89"/>
    <mergeCell ref="A91:G91"/>
    <mergeCell ref="B92:C92"/>
    <mergeCell ref="D92:G99"/>
    <mergeCell ref="B94:C94"/>
    <mergeCell ref="B96:C96"/>
    <mergeCell ref="B98:C98"/>
    <mergeCell ref="B99:C99"/>
  </mergeCells>
  <conditionalFormatting sqref="B1:G1">
    <cfRule type="cellIs" dxfId="24" priority="7" operator="equal">
      <formula>"~"</formula>
    </cfRule>
    <cfRule type="cellIs" dxfId="23" priority="8" operator="equal">
      <formula>"-"</formula>
    </cfRule>
    <cfRule type="cellIs" dxfId="22" priority="9" operator="equal">
      <formula>"+"</formula>
    </cfRule>
  </conditionalFormatting>
  <conditionalFormatting sqref="C1">
    <cfRule type="cellIs" dxfId="21" priority="10" operator="equal">
      <formula>"N"</formula>
    </cfRule>
    <cfRule type="cellIs" dxfId="20" priority="11" operator="equal">
      <formula>"Y"</formula>
    </cfRule>
  </conditionalFormatting>
  <conditionalFormatting sqref="E8:E10 E11:F11 E12 E17:E23">
    <cfRule type="cellIs" dxfId="19" priority="12" operator="equal">
      <formula>"~"</formula>
    </cfRule>
    <cfRule type="cellIs" dxfId="18" priority="13" operator="equal">
      <formula>"-"</formula>
    </cfRule>
    <cfRule type="cellIs" dxfId="17" priority="14" operator="equal">
      <formula>"+"</formula>
    </cfRule>
  </conditionalFormatting>
  <conditionalFormatting sqref="E6:F7">
    <cfRule type="cellIs" dxfId="16" priority="1" operator="equal">
      <formula>"~"</formula>
    </cfRule>
    <cfRule type="cellIs" dxfId="15" priority="2" operator="equal">
      <formula>"-"</formula>
    </cfRule>
    <cfRule type="cellIs" dxfId="14" priority="3" operator="equal">
      <formula>"+"</formula>
    </cfRule>
  </conditionalFormatting>
  <conditionalFormatting sqref="E13:F16 B24">
    <cfRule type="cellIs" dxfId="13" priority="4" operator="equal">
      <formula>"~"</formula>
    </cfRule>
    <cfRule type="cellIs" dxfId="12" priority="5" operator="equal">
      <formula>"-"</formula>
    </cfRule>
    <cfRule type="cellIs" dxfId="11" priority="6" operator="equal">
      <formula>"+"</formula>
    </cfRule>
  </conditionalFormatting>
  <pageMargins left="0.25" right="0.25" top="0.75" bottom="0.75" header="0.3" footer="0.3"/>
  <pageSetup scale="34" fitToHeight="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5B09-A708-4F1F-B869-DC6E08918E0A}">
  <sheetPr>
    <pageSetUpPr fitToPage="1"/>
  </sheetPr>
  <dimension ref="A1:V137"/>
  <sheetViews>
    <sheetView tabSelected="1" topLeftCell="A76" zoomScale="101" zoomScaleNormal="100" workbookViewId="0">
      <selection activeCell="I95" sqref="I95"/>
    </sheetView>
  </sheetViews>
  <sheetFormatPr defaultRowHeight="15"/>
  <cols>
    <col min="1" max="1" width="19.7109375" style="1" customWidth="1"/>
    <col min="2" max="2" width="46" style="2" customWidth="1"/>
    <col min="3" max="3" width="10" customWidth="1"/>
    <col min="4" max="4" width="12.140625" customWidth="1"/>
    <col min="5" max="5" width="5.7109375" customWidth="1"/>
    <col min="6" max="6" width="8" customWidth="1"/>
    <col min="7" max="7" width="10.7109375" customWidth="1"/>
    <col min="11" max="11" width="9.28515625" customWidth="1"/>
    <col min="12" max="12" width="9.5703125" customWidth="1"/>
    <col min="13" max="13" width="10.85546875" bestFit="1" customWidth="1"/>
    <col min="14" max="14" width="11.5703125" bestFit="1" customWidth="1"/>
    <col min="15" max="15" width="21.5703125" bestFit="1" customWidth="1"/>
    <col min="16" max="16" width="22" bestFit="1" customWidth="1"/>
    <col min="20" max="20" width="28.7109375" bestFit="1" customWidth="1"/>
    <col min="21" max="21" width="18.28515625" bestFit="1" customWidth="1"/>
    <col min="22" max="22" width="14.42578125" bestFit="1" customWidth="1"/>
  </cols>
  <sheetData>
    <row r="1" spans="1:22">
      <c r="B1" s="1" t="s">
        <v>15</v>
      </c>
      <c r="C1" s="20" t="s">
        <v>16</v>
      </c>
      <c r="G1" s="1" t="s">
        <v>17</v>
      </c>
    </row>
    <row r="2" spans="1:22">
      <c r="A2" s="143" t="s">
        <v>18</v>
      </c>
      <c r="B2" s="144"/>
      <c r="C2" s="144"/>
      <c r="D2" s="144"/>
      <c r="E2" s="145"/>
      <c r="F2" s="145"/>
      <c r="G2" s="146"/>
    </row>
    <row r="3" spans="1:22" ht="18.75">
      <c r="A3" s="21" t="s">
        <v>19</v>
      </c>
      <c r="B3" s="147">
        <v>45770</v>
      </c>
      <c r="C3" s="148"/>
      <c r="D3" s="149"/>
      <c r="E3" s="22"/>
      <c r="F3" s="23"/>
      <c r="G3" s="24"/>
    </row>
    <row r="4" spans="1:22" ht="18.75">
      <c r="A4" s="21" t="s">
        <v>20</v>
      </c>
      <c r="B4" s="150" t="s">
        <v>162</v>
      </c>
      <c r="C4" s="151"/>
      <c r="D4" s="152"/>
      <c r="E4" s="25"/>
      <c r="F4" s="26"/>
      <c r="G4" s="27"/>
    </row>
    <row r="5" spans="1:22" ht="19.5" customHeight="1">
      <c r="A5" s="21" t="s">
        <v>22</v>
      </c>
      <c r="B5" s="153">
        <v>1</v>
      </c>
      <c r="C5" s="153"/>
      <c r="D5" s="153"/>
      <c r="E5" s="154" t="s">
        <v>23</v>
      </c>
      <c r="F5" s="155"/>
      <c r="G5" s="68" t="s">
        <v>24</v>
      </c>
    </row>
    <row r="6" spans="1:22" ht="117" customHeight="1">
      <c r="A6" s="28" t="s">
        <v>25</v>
      </c>
      <c r="B6" s="174" t="s">
        <v>163</v>
      </c>
      <c r="C6" s="175"/>
      <c r="D6" s="176"/>
      <c r="E6" s="159" t="s">
        <v>164</v>
      </c>
      <c r="F6" s="160"/>
      <c r="G6" s="69"/>
    </row>
    <row r="7" spans="1:22" ht="15" customHeight="1">
      <c r="A7" s="135" t="s">
        <v>27</v>
      </c>
      <c r="B7" s="138" t="s">
        <v>28</v>
      </c>
      <c r="C7" s="138"/>
      <c r="D7" s="138"/>
      <c r="E7" s="159" t="s">
        <v>164</v>
      </c>
      <c r="F7" s="160"/>
      <c r="G7" s="72"/>
      <c r="U7" s="16"/>
      <c r="V7" s="16"/>
    </row>
    <row r="8" spans="1:22" ht="15" customHeight="1">
      <c r="A8" s="135"/>
      <c r="B8" s="116" t="s">
        <v>165</v>
      </c>
      <c r="C8" s="116"/>
      <c r="D8" s="116"/>
      <c r="E8" s="159" t="s">
        <v>164</v>
      </c>
      <c r="F8" s="160"/>
      <c r="G8" s="71"/>
      <c r="U8" s="16"/>
      <c r="V8" s="16"/>
    </row>
    <row r="9" spans="1:22" ht="15" customHeight="1">
      <c r="A9" s="135"/>
      <c r="B9" s="116" t="s">
        <v>166</v>
      </c>
      <c r="C9" s="116"/>
      <c r="D9" s="116"/>
      <c r="E9" s="159" t="s">
        <v>164</v>
      </c>
      <c r="F9" s="160"/>
      <c r="G9" s="71"/>
      <c r="U9" s="16"/>
      <c r="V9" s="16"/>
    </row>
    <row r="10" spans="1:22" ht="15" customHeight="1">
      <c r="A10" s="135"/>
      <c r="B10" s="116" t="s">
        <v>167</v>
      </c>
      <c r="C10" s="116"/>
      <c r="D10" s="116"/>
      <c r="E10" s="159" t="s">
        <v>164</v>
      </c>
      <c r="F10" s="160"/>
      <c r="G10" s="72"/>
      <c r="U10" s="16"/>
      <c r="V10" s="16"/>
    </row>
    <row r="11" spans="1:22" ht="15" customHeight="1">
      <c r="A11" s="136"/>
      <c r="B11" s="116"/>
      <c r="C11" s="116"/>
      <c r="D11" s="116"/>
      <c r="E11" s="159" t="s">
        <v>164</v>
      </c>
      <c r="F11" s="160"/>
      <c r="G11" s="71"/>
      <c r="T11" s="29"/>
      <c r="U11" s="13"/>
      <c r="V11" s="13"/>
    </row>
    <row r="12" spans="1:22" ht="15" customHeight="1">
      <c r="A12" s="136"/>
      <c r="B12" s="138" t="s">
        <v>35</v>
      </c>
      <c r="C12" s="138"/>
      <c r="D12" s="138"/>
      <c r="E12" s="159" t="s">
        <v>164</v>
      </c>
      <c r="F12" s="160"/>
      <c r="G12" s="72"/>
      <c r="T12" s="29"/>
      <c r="U12" s="13"/>
      <c r="V12" s="13"/>
    </row>
    <row r="13" spans="1:22">
      <c r="A13" s="136"/>
      <c r="B13" s="116" t="s">
        <v>168</v>
      </c>
      <c r="C13" s="116"/>
      <c r="D13" s="116"/>
      <c r="E13" s="159" t="s">
        <v>164</v>
      </c>
      <c r="F13" s="160"/>
      <c r="G13" s="72"/>
      <c r="T13" s="29"/>
      <c r="U13" s="30"/>
      <c r="V13" s="13"/>
    </row>
    <row r="14" spans="1:22">
      <c r="A14" s="136"/>
      <c r="B14" s="116" t="s">
        <v>169</v>
      </c>
      <c r="C14" s="116"/>
      <c r="D14" s="116"/>
      <c r="E14" s="159" t="s">
        <v>164</v>
      </c>
      <c r="F14" s="160"/>
      <c r="G14" s="72"/>
      <c r="T14" s="29"/>
      <c r="U14" s="30"/>
      <c r="V14" s="31"/>
    </row>
    <row r="15" spans="1:22">
      <c r="A15" s="136"/>
      <c r="B15" s="116" t="s">
        <v>170</v>
      </c>
      <c r="C15" s="116"/>
      <c r="D15" s="116"/>
      <c r="E15" s="159" t="s">
        <v>164</v>
      </c>
      <c r="F15" s="160"/>
      <c r="G15" s="72"/>
      <c r="T15" s="29"/>
      <c r="U15" s="30"/>
      <c r="V15" s="31"/>
    </row>
    <row r="16" spans="1:22">
      <c r="A16" s="136"/>
      <c r="B16" s="116" t="s">
        <v>171</v>
      </c>
      <c r="C16" s="116"/>
      <c r="D16" s="116"/>
      <c r="E16" s="159" t="s">
        <v>164</v>
      </c>
      <c r="F16" s="160"/>
      <c r="G16" s="72"/>
    </row>
    <row r="17" spans="1:7">
      <c r="A17" s="136"/>
      <c r="B17" s="138" t="s">
        <v>42</v>
      </c>
      <c r="C17" s="138"/>
      <c r="D17" s="138"/>
      <c r="E17" s="159" t="s">
        <v>164</v>
      </c>
      <c r="F17" s="160"/>
      <c r="G17" s="70"/>
    </row>
    <row r="18" spans="1:7">
      <c r="A18" s="137"/>
      <c r="B18" s="164" t="s">
        <v>172</v>
      </c>
      <c r="C18" s="165"/>
      <c r="D18" s="166"/>
      <c r="E18" s="159" t="s">
        <v>164</v>
      </c>
      <c r="F18" s="160"/>
      <c r="G18" s="73"/>
    </row>
    <row r="19" spans="1:7">
      <c r="A19" s="137"/>
      <c r="B19" s="164" t="s">
        <v>173</v>
      </c>
      <c r="C19" s="165"/>
      <c r="D19" s="166"/>
      <c r="E19" s="159" t="s">
        <v>164</v>
      </c>
      <c r="F19" s="160"/>
      <c r="G19" s="73"/>
    </row>
    <row r="20" spans="1:7" ht="34.5" customHeight="1">
      <c r="A20" s="137"/>
      <c r="B20" s="116" t="s">
        <v>174</v>
      </c>
      <c r="C20" s="116"/>
      <c r="D20" s="116"/>
      <c r="E20" s="159" t="s">
        <v>164</v>
      </c>
      <c r="F20" s="160"/>
      <c r="G20" s="73"/>
    </row>
    <row r="21" spans="1:7">
      <c r="A21" s="137"/>
      <c r="B21" s="111" t="s">
        <v>175</v>
      </c>
      <c r="C21" s="112"/>
      <c r="D21" s="113"/>
      <c r="E21" s="159" t="s">
        <v>164</v>
      </c>
      <c r="F21" s="160"/>
      <c r="G21" s="73"/>
    </row>
    <row r="22" spans="1:7">
      <c r="A22" s="137"/>
      <c r="B22" s="116"/>
      <c r="C22" s="116"/>
      <c r="D22" s="116"/>
      <c r="E22" s="159" t="s">
        <v>164</v>
      </c>
      <c r="F22" s="160"/>
      <c r="G22" s="73"/>
    </row>
    <row r="23" spans="1:7">
      <c r="A23" s="137"/>
      <c r="B23" s="116"/>
      <c r="C23" s="116"/>
      <c r="D23" s="116"/>
      <c r="E23" s="159" t="s">
        <v>164</v>
      </c>
      <c r="F23" s="160"/>
      <c r="G23" s="72"/>
    </row>
    <row r="24" spans="1:7">
      <c r="A24" s="32" t="s">
        <v>51</v>
      </c>
      <c r="B24" s="117" t="s">
        <v>52</v>
      </c>
      <c r="C24" s="118"/>
      <c r="D24" s="118"/>
      <c r="E24" s="118"/>
      <c r="F24" s="118"/>
      <c r="G24" s="119"/>
    </row>
    <row r="25" spans="1:7">
      <c r="A25" s="32" t="s">
        <v>53</v>
      </c>
      <c r="B25" s="33">
        <v>2600</v>
      </c>
      <c r="C25" s="12" t="s">
        <v>54</v>
      </c>
      <c r="D25" s="120"/>
      <c r="E25" s="120"/>
      <c r="F25" s="120"/>
      <c r="G25" s="121"/>
    </row>
    <row r="26" spans="1:7">
      <c r="A26" s="32" t="s">
        <v>55</v>
      </c>
      <c r="B26" s="33">
        <v>2625</v>
      </c>
      <c r="C26" s="12" t="s">
        <v>54</v>
      </c>
      <c r="D26" s="120"/>
      <c r="E26" s="120"/>
      <c r="F26" s="120"/>
      <c r="G26" s="121"/>
    </row>
    <row r="27" spans="1:7">
      <c r="A27" s="32" t="s">
        <v>56</v>
      </c>
      <c r="B27" s="33">
        <v>440</v>
      </c>
      <c r="C27" s="12" t="s">
        <v>57</v>
      </c>
      <c r="D27" s="120"/>
      <c r="E27" s="120"/>
      <c r="F27" s="120"/>
      <c r="G27" s="121"/>
    </row>
    <row r="28" spans="1:7">
      <c r="A28" s="32" t="s">
        <v>58</v>
      </c>
      <c r="B28" s="34">
        <v>11.3</v>
      </c>
      <c r="C28" s="12" t="s">
        <v>59</v>
      </c>
      <c r="D28" s="120"/>
      <c r="E28" s="120"/>
      <c r="F28" s="120"/>
      <c r="G28" s="121"/>
    </row>
    <row r="29" spans="1:7" ht="67.5" customHeight="1">
      <c r="A29" s="35" t="s">
        <v>60</v>
      </c>
      <c r="B29" s="122"/>
      <c r="C29" s="122"/>
      <c r="D29" s="122"/>
      <c r="E29" s="122"/>
      <c r="F29" s="122"/>
      <c r="G29" s="123"/>
    </row>
    <row r="30" spans="1:7" ht="67.5" customHeight="1">
      <c r="A30" s="35" t="s">
        <v>62</v>
      </c>
      <c r="B30" s="161"/>
      <c r="C30" s="162"/>
      <c r="D30" s="162"/>
      <c r="E30" s="162"/>
      <c r="F30" s="162"/>
      <c r="G30" s="163"/>
    </row>
    <row r="31" spans="1:7" ht="92.25" customHeight="1">
      <c r="A31" s="35" t="s">
        <v>64</v>
      </c>
      <c r="B31" s="161"/>
      <c r="C31" s="162"/>
      <c r="D31" s="162"/>
      <c r="E31" s="162"/>
      <c r="F31" s="162"/>
      <c r="G31" s="163"/>
    </row>
    <row r="32" spans="1:7">
      <c r="A32" s="124" t="s">
        <v>24</v>
      </c>
      <c r="B32" s="82"/>
      <c r="C32" s="82"/>
      <c r="D32" s="82"/>
      <c r="E32" s="82"/>
      <c r="F32" s="82"/>
      <c r="G32" s="125"/>
    </row>
    <row r="33" spans="1:12">
      <c r="A33" s="126"/>
      <c r="B33" s="127"/>
      <c r="C33" s="127"/>
      <c r="D33" s="127"/>
      <c r="E33" s="127"/>
      <c r="F33" s="127"/>
      <c r="G33" s="128"/>
    </row>
    <row r="34" spans="1:12">
      <c r="A34" s="129"/>
      <c r="B34" s="130"/>
      <c r="C34" s="130"/>
      <c r="D34" s="130"/>
      <c r="E34" s="130"/>
      <c r="F34" s="130"/>
      <c r="G34" s="131"/>
    </row>
    <row r="35" spans="1:12">
      <c r="A35" s="129"/>
      <c r="B35" s="130"/>
      <c r="C35" s="130"/>
      <c r="D35" s="130"/>
      <c r="E35" s="130"/>
      <c r="F35" s="130"/>
      <c r="G35" s="131"/>
    </row>
    <row r="36" spans="1:12">
      <c r="A36" s="129"/>
      <c r="B36" s="130"/>
      <c r="C36" s="130"/>
      <c r="D36" s="130"/>
      <c r="E36" s="130"/>
      <c r="F36" s="130"/>
      <c r="G36" s="131"/>
    </row>
    <row r="37" spans="1:12">
      <c r="A37" s="129"/>
      <c r="B37" s="130"/>
      <c r="C37" s="130"/>
      <c r="D37" s="130"/>
      <c r="E37" s="130"/>
      <c r="F37" s="130"/>
      <c r="G37" s="131"/>
    </row>
    <row r="38" spans="1:12">
      <c r="A38" s="129"/>
      <c r="B38" s="130"/>
      <c r="C38" s="130"/>
      <c r="D38" s="130"/>
      <c r="E38" s="130"/>
      <c r="F38" s="130"/>
      <c r="G38" s="131"/>
    </row>
    <row r="39" spans="1:12">
      <c r="A39" s="129"/>
      <c r="B39" s="130"/>
      <c r="C39" s="130"/>
      <c r="D39" s="130"/>
      <c r="E39" s="130"/>
      <c r="F39" s="130"/>
      <c r="G39" s="131"/>
    </row>
    <row r="40" spans="1:12">
      <c r="A40" s="129"/>
      <c r="B40" s="130"/>
      <c r="C40" s="130"/>
      <c r="D40" s="130"/>
      <c r="E40" s="130"/>
      <c r="F40" s="130"/>
      <c r="G40" s="131"/>
    </row>
    <row r="41" spans="1:12">
      <c r="A41" s="129"/>
      <c r="B41" s="130"/>
      <c r="C41" s="130"/>
      <c r="D41" s="130"/>
      <c r="E41" s="130"/>
      <c r="F41" s="130"/>
      <c r="G41" s="131"/>
    </row>
    <row r="42" spans="1:12">
      <c r="A42" s="129"/>
      <c r="B42" s="130"/>
      <c r="C42" s="130"/>
      <c r="D42" s="130"/>
      <c r="E42" s="130"/>
      <c r="F42" s="130"/>
      <c r="G42" s="131"/>
    </row>
    <row r="43" spans="1:12">
      <c r="A43" s="129"/>
      <c r="B43" s="130"/>
      <c r="C43" s="130"/>
      <c r="D43" s="130"/>
      <c r="E43" s="130"/>
      <c r="F43" s="130"/>
      <c r="G43" s="131"/>
    </row>
    <row r="44" spans="1:12">
      <c r="A44" s="132"/>
      <c r="B44" s="133"/>
      <c r="C44" s="133"/>
      <c r="D44" s="133"/>
      <c r="E44" s="133"/>
      <c r="F44" s="133"/>
      <c r="G44" s="134"/>
    </row>
    <row r="45" spans="1:12" ht="6.75" customHeight="1">
      <c r="A45" s="17"/>
      <c r="B45" s="18"/>
      <c r="C45" s="36"/>
      <c r="D45" s="36"/>
      <c r="E45" s="36"/>
      <c r="F45" s="36"/>
    </row>
    <row r="46" spans="1:12">
      <c r="A46" s="82" t="s">
        <v>67</v>
      </c>
      <c r="B46" s="82"/>
      <c r="C46" s="82"/>
      <c r="D46" s="82"/>
      <c r="E46" s="82"/>
      <c r="F46" s="82"/>
      <c r="G46" s="82"/>
      <c r="K46" t="s">
        <v>68</v>
      </c>
    </row>
    <row r="47" spans="1:12">
      <c r="A47" s="37" t="s">
        <v>69</v>
      </c>
      <c r="B47" s="38"/>
      <c r="C47" s="12" t="s">
        <v>70</v>
      </c>
      <c r="D47" s="85" t="s">
        <v>71</v>
      </c>
      <c r="E47" s="90"/>
      <c r="F47" s="90"/>
      <c r="G47" s="90"/>
      <c r="K47" s="1" t="s">
        <v>72</v>
      </c>
      <c r="L47">
        <v>340.7</v>
      </c>
    </row>
    <row r="48" spans="1:12">
      <c r="A48" s="37" t="s">
        <v>73</v>
      </c>
      <c r="B48" s="38"/>
      <c r="C48" s="12" t="s">
        <v>70</v>
      </c>
      <c r="D48" s="90"/>
      <c r="E48" s="90"/>
      <c r="F48" s="90"/>
      <c r="G48" s="90"/>
      <c r="K48" s="1" t="s">
        <v>74</v>
      </c>
      <c r="L48">
        <v>144.80000000000001</v>
      </c>
    </row>
    <row r="49" spans="1:12">
      <c r="A49" s="37" t="s">
        <v>75</v>
      </c>
      <c r="B49" s="15"/>
      <c r="C49" s="12" t="s">
        <v>76</v>
      </c>
      <c r="D49" s="90"/>
      <c r="E49" s="90"/>
      <c r="F49" s="90"/>
      <c r="G49" s="90"/>
      <c r="K49" s="1" t="s">
        <v>77</v>
      </c>
      <c r="L49">
        <v>92</v>
      </c>
    </row>
    <row r="50" spans="1:12">
      <c r="A50" s="37" t="s">
        <v>78</v>
      </c>
      <c r="B50" s="15"/>
      <c r="C50" s="12" t="s">
        <v>70</v>
      </c>
      <c r="D50" s="90"/>
      <c r="E50" s="90"/>
      <c r="F50" s="90"/>
      <c r="G50" s="90"/>
      <c r="K50" s="1" t="s">
        <v>79</v>
      </c>
      <c r="L50">
        <v>608.70000000000005</v>
      </c>
    </row>
    <row r="51" spans="1:12">
      <c r="A51" s="37" t="s">
        <v>80</v>
      </c>
      <c r="B51" s="15"/>
      <c r="C51" s="12" t="s">
        <v>81</v>
      </c>
      <c r="D51" s="90"/>
      <c r="E51" s="90"/>
      <c r="F51" s="90"/>
      <c r="G51" s="90"/>
      <c r="J51" s="1"/>
      <c r="K51" s="1" t="s">
        <v>82</v>
      </c>
      <c r="L51">
        <v>600.70000000000005</v>
      </c>
    </row>
    <row r="52" spans="1:12">
      <c r="A52" s="37" t="s">
        <v>83</v>
      </c>
      <c r="B52" s="38"/>
      <c r="C52" s="12" t="s">
        <v>76</v>
      </c>
      <c r="D52" s="39" t="s">
        <v>84</v>
      </c>
      <c r="E52" s="110"/>
      <c r="F52" s="110"/>
      <c r="G52" s="40" t="s">
        <v>76</v>
      </c>
      <c r="J52" s="1"/>
    </row>
    <row r="53" spans="1:12">
      <c r="A53" s="37" t="s">
        <v>85</v>
      </c>
      <c r="B53" s="41"/>
      <c r="C53" s="14" t="s">
        <v>76</v>
      </c>
      <c r="D53" s="42"/>
      <c r="E53" s="43"/>
      <c r="F53" s="43"/>
      <c r="G53" s="44"/>
      <c r="J53" s="1"/>
      <c r="K53" s="1" t="s">
        <v>86</v>
      </c>
      <c r="L53">
        <f>SUM(L47:L52)</f>
        <v>1786.9</v>
      </c>
    </row>
    <row r="54" spans="1:12">
      <c r="A54" s="37" t="s">
        <v>87</v>
      </c>
      <c r="B54" s="38"/>
      <c r="C54" s="14" t="s">
        <v>88</v>
      </c>
      <c r="D54" s="45"/>
      <c r="E54" s="11"/>
      <c r="F54" s="11"/>
      <c r="G54" s="46"/>
      <c r="J54" s="1"/>
    </row>
    <row r="55" spans="1:12">
      <c r="A55" s="37" t="s">
        <v>87</v>
      </c>
      <c r="B55" s="47"/>
      <c r="C55" s="14" t="s">
        <v>89</v>
      </c>
      <c r="D55" s="48"/>
      <c r="E55" s="107"/>
      <c r="F55" s="107"/>
      <c r="G55" s="49"/>
      <c r="J55" s="1"/>
    </row>
    <row r="56" spans="1:12" ht="5.25" customHeight="1">
      <c r="A56" s="6"/>
      <c r="B56" s="5"/>
      <c r="C56" s="3"/>
    </row>
    <row r="57" spans="1:12">
      <c r="A57" s="93" t="s">
        <v>90</v>
      </c>
      <c r="B57" s="94"/>
      <c r="C57" s="94"/>
      <c r="D57" s="94"/>
      <c r="E57" s="94"/>
      <c r="F57" s="94"/>
      <c r="G57" s="95"/>
    </row>
    <row r="58" spans="1:12">
      <c r="A58" s="37" t="s">
        <v>91</v>
      </c>
      <c r="B58" s="86" t="s">
        <v>176</v>
      </c>
      <c r="C58" s="87"/>
      <c r="D58" s="85" t="s">
        <v>93</v>
      </c>
      <c r="E58" s="90"/>
      <c r="F58" s="90"/>
      <c r="G58" s="90"/>
    </row>
    <row r="59" spans="1:12">
      <c r="A59" s="37" t="s">
        <v>94</v>
      </c>
      <c r="B59" s="50"/>
      <c r="C59" s="51"/>
      <c r="D59" s="90"/>
      <c r="E59" s="90"/>
      <c r="F59" s="90"/>
      <c r="G59" s="90"/>
    </row>
    <row r="60" spans="1:12">
      <c r="A60" s="37" t="s">
        <v>95</v>
      </c>
      <c r="B60" s="50"/>
      <c r="C60" s="51"/>
      <c r="D60" s="90"/>
      <c r="E60" s="90"/>
      <c r="F60" s="90"/>
      <c r="G60" s="90"/>
    </row>
    <row r="61" spans="1:12">
      <c r="A61" s="37" t="s">
        <v>97</v>
      </c>
      <c r="B61" s="86"/>
      <c r="C61" s="87"/>
      <c r="D61" s="90"/>
      <c r="E61" s="90"/>
      <c r="F61" s="90"/>
      <c r="G61" s="90"/>
    </row>
    <row r="62" spans="1:12">
      <c r="A62" s="37" t="s">
        <v>99</v>
      </c>
      <c r="B62" s="86"/>
      <c r="C62" s="87"/>
      <c r="D62" s="90"/>
      <c r="E62" s="90"/>
      <c r="F62" s="90"/>
      <c r="G62" s="90"/>
    </row>
    <row r="63" spans="1:12">
      <c r="A63" s="37" t="s">
        <v>101</v>
      </c>
      <c r="B63" s="108"/>
      <c r="C63" s="109"/>
      <c r="D63" s="90"/>
      <c r="E63" s="90"/>
      <c r="F63" s="90"/>
      <c r="G63" s="90"/>
    </row>
    <row r="64" spans="1:12" ht="7.5" customHeight="1">
      <c r="A64" s="6"/>
      <c r="B64" s="52"/>
      <c r="C64" s="52"/>
    </row>
    <row r="65" spans="1:7">
      <c r="A65" s="93" t="s">
        <v>103</v>
      </c>
      <c r="B65" s="94"/>
      <c r="C65" s="94"/>
      <c r="D65" s="94"/>
      <c r="E65" s="94"/>
      <c r="F65" s="94"/>
      <c r="G65" s="95"/>
    </row>
    <row r="66" spans="1:7">
      <c r="A66" s="37" t="s">
        <v>104</v>
      </c>
      <c r="B66" s="54"/>
      <c r="C66" s="55"/>
      <c r="D66" s="177" t="s">
        <v>71</v>
      </c>
      <c r="E66" s="169"/>
      <c r="F66" s="169"/>
      <c r="G66" s="170"/>
    </row>
    <row r="67" spans="1:7">
      <c r="A67" s="37" t="s">
        <v>108</v>
      </c>
      <c r="B67" s="54"/>
      <c r="C67" s="55"/>
      <c r="D67" s="171"/>
      <c r="E67" s="172"/>
      <c r="F67" s="172"/>
      <c r="G67" s="173"/>
    </row>
    <row r="68" spans="1:7">
      <c r="A68" s="37" t="s">
        <v>110</v>
      </c>
      <c r="B68" s="54"/>
      <c r="C68" s="55"/>
      <c r="D68" s="171"/>
      <c r="E68" s="172"/>
      <c r="F68" s="172"/>
      <c r="G68" s="173"/>
    </row>
    <row r="69" spans="1:7">
      <c r="A69" s="37" t="s">
        <v>113</v>
      </c>
      <c r="B69" s="54"/>
      <c r="C69" s="55"/>
      <c r="D69" s="171"/>
      <c r="E69" s="172"/>
      <c r="F69" s="172"/>
      <c r="G69" s="173"/>
    </row>
    <row r="70" spans="1:7" ht="7.5" customHeight="1">
      <c r="A70" s="56"/>
      <c r="B70" s="19"/>
      <c r="C70" s="19"/>
      <c r="D70" s="57"/>
      <c r="E70" s="57"/>
      <c r="F70" s="57"/>
      <c r="G70" s="58"/>
    </row>
    <row r="71" spans="1:7">
      <c r="A71" s="93" t="s">
        <v>115</v>
      </c>
      <c r="B71" s="94"/>
      <c r="C71" s="94"/>
      <c r="D71" s="94"/>
      <c r="E71" s="94"/>
      <c r="F71" s="94"/>
      <c r="G71" s="95"/>
    </row>
    <row r="72" spans="1:7">
      <c r="A72" s="37" t="s">
        <v>116</v>
      </c>
      <c r="B72" s="86"/>
      <c r="C72" s="87"/>
      <c r="D72" s="96" t="s">
        <v>71</v>
      </c>
      <c r="E72" s="169"/>
      <c r="F72" s="169"/>
      <c r="G72" s="170"/>
    </row>
    <row r="73" spans="1:7">
      <c r="A73" s="37" t="s">
        <v>118</v>
      </c>
      <c r="B73" s="86"/>
      <c r="C73" s="87"/>
      <c r="D73" s="171"/>
      <c r="E73" s="172"/>
      <c r="F73" s="172"/>
      <c r="G73" s="173"/>
    </row>
    <row r="74" spans="1:7">
      <c r="A74" s="37" t="s">
        <v>119</v>
      </c>
      <c r="B74" s="86"/>
      <c r="C74" s="87"/>
      <c r="D74" s="171"/>
      <c r="E74" s="172"/>
      <c r="F74" s="172"/>
      <c r="G74" s="173"/>
    </row>
    <row r="75" spans="1:7">
      <c r="A75" s="37" t="s">
        <v>120</v>
      </c>
      <c r="B75" s="86"/>
      <c r="C75" s="87"/>
      <c r="D75" s="171"/>
      <c r="E75" s="172"/>
      <c r="F75" s="172"/>
      <c r="G75" s="173"/>
    </row>
    <row r="76" spans="1:7" ht="7.5" customHeight="1">
      <c r="A76" s="56"/>
      <c r="B76" s="19"/>
      <c r="C76" s="19"/>
      <c r="D76" s="57"/>
      <c r="E76" s="57"/>
      <c r="F76" s="57"/>
      <c r="G76" s="58"/>
    </row>
    <row r="77" spans="1:7">
      <c r="A77" s="93" t="s">
        <v>121</v>
      </c>
      <c r="B77" s="94"/>
      <c r="C77" s="94"/>
      <c r="D77" s="94"/>
      <c r="E77" s="94"/>
      <c r="F77" s="94"/>
      <c r="G77" s="95"/>
    </row>
    <row r="78" spans="1:7">
      <c r="A78" s="37" t="s">
        <v>122</v>
      </c>
      <c r="B78" s="86" t="s">
        <v>177</v>
      </c>
      <c r="C78" s="87"/>
      <c r="D78" s="96" t="s">
        <v>71</v>
      </c>
      <c r="E78" s="97"/>
      <c r="F78" s="97"/>
      <c r="G78" s="98"/>
    </row>
    <row r="79" spans="1:7">
      <c r="A79" s="37" t="s">
        <v>124</v>
      </c>
      <c r="B79" s="105"/>
      <c r="C79" s="106"/>
      <c r="D79" s="99"/>
      <c r="E79" s="100"/>
      <c r="F79" s="100"/>
      <c r="G79" s="101"/>
    </row>
    <row r="80" spans="1:7">
      <c r="A80" s="37" t="s">
        <v>126</v>
      </c>
      <c r="B80" s="59" t="s">
        <v>127</v>
      </c>
      <c r="C80" s="60"/>
      <c r="D80" s="99"/>
      <c r="E80" s="100"/>
      <c r="F80" s="100"/>
      <c r="G80" s="101"/>
    </row>
    <row r="81" spans="1:7">
      <c r="A81" s="37" t="s">
        <v>128</v>
      </c>
      <c r="B81" s="86" t="s">
        <v>178</v>
      </c>
      <c r="C81" s="87"/>
      <c r="D81" s="102"/>
      <c r="E81" s="103"/>
      <c r="F81" s="103"/>
      <c r="G81" s="104"/>
    </row>
    <row r="82" spans="1:7" ht="8.25" customHeight="1">
      <c r="A82" s="6"/>
      <c r="B82" s="61"/>
      <c r="C82" s="61"/>
    </row>
    <row r="83" spans="1:7">
      <c r="A83" s="82" t="s">
        <v>130</v>
      </c>
      <c r="B83" s="82"/>
      <c r="C83" s="82"/>
      <c r="D83" s="82"/>
      <c r="E83" s="82"/>
      <c r="F83" s="82"/>
      <c r="G83" s="82"/>
    </row>
    <row r="84" spans="1:7">
      <c r="A84" s="53" t="s">
        <v>131</v>
      </c>
      <c r="B84" s="83" t="s">
        <v>179</v>
      </c>
      <c r="C84" s="84"/>
      <c r="D84" s="90" t="s">
        <v>133</v>
      </c>
      <c r="E84" s="90"/>
      <c r="F84" s="90"/>
      <c r="G84" s="90"/>
    </row>
    <row r="85" spans="1:7">
      <c r="A85" s="37" t="s">
        <v>134</v>
      </c>
      <c r="B85" s="91">
        <v>1630</v>
      </c>
      <c r="C85" s="92"/>
      <c r="D85" s="90"/>
      <c r="E85" s="90"/>
      <c r="F85" s="90"/>
      <c r="G85" s="90"/>
    </row>
    <row r="86" spans="1:7">
      <c r="A86" s="37" t="s">
        <v>135</v>
      </c>
      <c r="B86" s="86" t="s">
        <v>136</v>
      </c>
      <c r="C86" s="87"/>
      <c r="D86" s="90"/>
      <c r="E86" s="90"/>
      <c r="F86" s="90"/>
      <c r="G86" s="90"/>
    </row>
    <row r="87" spans="1:7">
      <c r="A87" s="37" t="s">
        <v>137</v>
      </c>
      <c r="B87" s="50" t="s">
        <v>138</v>
      </c>
      <c r="C87" s="64" t="s">
        <v>139</v>
      </c>
      <c r="D87" s="90"/>
      <c r="E87" s="90"/>
      <c r="F87" s="90"/>
      <c r="G87" s="90"/>
    </row>
    <row r="88" spans="1:7">
      <c r="A88" s="37" t="s">
        <v>140</v>
      </c>
      <c r="B88" s="88"/>
      <c r="C88" s="89"/>
      <c r="D88" s="90"/>
      <c r="E88" s="90"/>
      <c r="F88" s="90"/>
      <c r="G88" s="90"/>
    </row>
    <row r="89" spans="1:7" ht="33.75" customHeight="1">
      <c r="A89" s="65" t="s">
        <v>142</v>
      </c>
      <c r="B89" s="81" t="s">
        <v>102</v>
      </c>
      <c r="C89" s="81"/>
      <c r="D89" s="81"/>
      <c r="E89" s="81"/>
      <c r="F89" s="81"/>
      <c r="G89" s="81"/>
    </row>
    <row r="90" spans="1:7" ht="8.25" customHeight="1">
      <c r="A90" s="66"/>
      <c r="B90" s="10"/>
      <c r="C90" s="10"/>
      <c r="D90" s="10"/>
      <c r="E90" s="10"/>
      <c r="F90" s="10"/>
    </row>
    <row r="91" spans="1:7">
      <c r="A91" s="82" t="s">
        <v>143</v>
      </c>
      <c r="B91" s="82"/>
      <c r="C91" s="82"/>
      <c r="D91" s="82"/>
      <c r="E91" s="82"/>
      <c r="F91" s="82"/>
      <c r="G91" s="82"/>
    </row>
    <row r="92" spans="1:7">
      <c r="A92" s="53" t="s">
        <v>144</v>
      </c>
      <c r="B92" s="83"/>
      <c r="C92" s="84"/>
      <c r="D92" s="85" t="s">
        <v>71</v>
      </c>
      <c r="E92" s="85"/>
      <c r="F92" s="85"/>
      <c r="G92" s="85"/>
    </row>
    <row r="93" spans="1:7">
      <c r="A93" s="53" t="s">
        <v>147</v>
      </c>
      <c r="B93" s="62"/>
      <c r="C93" s="63"/>
      <c r="D93" s="85"/>
      <c r="E93" s="85"/>
      <c r="F93" s="85"/>
      <c r="G93" s="85"/>
    </row>
    <row r="94" spans="1:7">
      <c r="A94" s="37" t="s">
        <v>149</v>
      </c>
      <c r="B94" s="86"/>
      <c r="C94" s="87"/>
      <c r="D94" s="85"/>
      <c r="E94" s="85"/>
      <c r="F94" s="85"/>
      <c r="G94" s="85"/>
    </row>
    <row r="95" spans="1:7">
      <c r="A95" s="37" t="s">
        <v>151</v>
      </c>
      <c r="B95" s="50"/>
      <c r="C95" s="74" t="s">
        <v>57</v>
      </c>
      <c r="D95" s="85"/>
      <c r="E95" s="85"/>
      <c r="F95" s="85"/>
      <c r="G95" s="85"/>
    </row>
    <row r="96" spans="1:7">
      <c r="A96" s="37" t="s">
        <v>153</v>
      </c>
      <c r="B96" s="86"/>
      <c r="C96" s="87"/>
      <c r="D96" s="85"/>
      <c r="E96" s="85"/>
      <c r="F96" s="85"/>
      <c r="G96" s="85"/>
    </row>
    <row r="97" spans="1:11">
      <c r="A97" s="37" t="s">
        <v>154</v>
      </c>
      <c r="B97" s="50"/>
      <c r="C97" s="74" t="s">
        <v>57</v>
      </c>
      <c r="D97" s="85"/>
      <c r="E97" s="85"/>
      <c r="F97" s="85"/>
      <c r="G97" s="85"/>
    </row>
    <row r="98" spans="1:11">
      <c r="A98" s="37" t="s">
        <v>156</v>
      </c>
      <c r="B98" s="86"/>
      <c r="C98" s="87"/>
      <c r="D98" s="85"/>
      <c r="E98" s="85"/>
      <c r="F98" s="85"/>
      <c r="G98" s="85"/>
    </row>
    <row r="99" spans="1:11">
      <c r="A99" s="37" t="s">
        <v>158</v>
      </c>
      <c r="B99" s="88"/>
      <c r="C99" s="89"/>
      <c r="D99" s="85"/>
      <c r="E99" s="85"/>
      <c r="F99" s="85"/>
      <c r="G99" s="85"/>
    </row>
    <row r="100" spans="1:11" ht="36.75" customHeight="1">
      <c r="A100" s="67" t="s">
        <v>160</v>
      </c>
      <c r="B100" s="80"/>
      <c r="C100" s="80"/>
      <c r="D100" s="80"/>
      <c r="E100" s="80"/>
      <c r="F100" s="80"/>
      <c r="G100" s="80"/>
    </row>
    <row r="102" spans="1:11">
      <c r="B102" s="4"/>
      <c r="E102" s="1"/>
    </row>
    <row r="103" spans="1:11">
      <c r="A103"/>
      <c r="B103" s="4"/>
      <c r="E103" s="1"/>
    </row>
    <row r="104" spans="1:11">
      <c r="A104"/>
      <c r="B104" s="4"/>
      <c r="E104" s="1"/>
    </row>
    <row r="105" spans="1:11">
      <c r="A105"/>
      <c r="B105" s="4"/>
      <c r="E105" s="1"/>
    </row>
    <row r="106" spans="1:11">
      <c r="A106"/>
      <c r="B106" s="4"/>
      <c r="E106" s="1"/>
      <c r="K106" s="75"/>
    </row>
    <row r="107" spans="1:11">
      <c r="A107"/>
      <c r="B107" s="4"/>
      <c r="E107" s="1"/>
      <c r="K107" s="75"/>
    </row>
    <row r="108" spans="1:11">
      <c r="A108"/>
      <c r="B108" s="4"/>
      <c r="E108" s="1"/>
      <c r="K108" s="75"/>
    </row>
    <row r="109" spans="1:11">
      <c r="A109"/>
      <c r="B109" s="4"/>
      <c r="E109" s="1"/>
      <c r="H109" s="7"/>
      <c r="K109" s="75"/>
    </row>
    <row r="110" spans="1:11">
      <c r="A110"/>
      <c r="H110" s="7"/>
      <c r="K110" s="75"/>
    </row>
    <row r="111" spans="1:11">
      <c r="A111"/>
      <c r="B111" s="8"/>
      <c r="E111" s="1"/>
      <c r="H111" s="7"/>
      <c r="K111" s="75"/>
    </row>
    <row r="112" spans="1:11">
      <c r="A112"/>
      <c r="B112" s="8"/>
      <c r="E112" s="1"/>
      <c r="H112" s="7"/>
      <c r="K112" s="75"/>
    </row>
    <row r="113" spans="1:11">
      <c r="A113"/>
      <c r="B113" s="8"/>
      <c r="E113" s="1"/>
      <c r="K113" s="75"/>
    </row>
    <row r="114" spans="1:11">
      <c r="A114"/>
      <c r="B114" s="9"/>
      <c r="E114" s="1"/>
      <c r="K114" s="76"/>
    </row>
    <row r="115" spans="1:11">
      <c r="A115"/>
      <c r="K115" s="77"/>
    </row>
    <row r="116" spans="1:11">
      <c r="A116"/>
      <c r="B116" s="8"/>
      <c r="E116" s="1"/>
      <c r="K116" s="76"/>
    </row>
    <row r="117" spans="1:11">
      <c r="A117"/>
      <c r="B117" s="8"/>
      <c r="E117" s="1"/>
      <c r="K117" s="76"/>
    </row>
    <row r="118" spans="1:11">
      <c r="A118"/>
      <c r="B118" s="8"/>
      <c r="E118" s="1"/>
    </row>
    <row r="119" spans="1:11">
      <c r="A119"/>
      <c r="B119" s="8"/>
      <c r="E119" s="1"/>
      <c r="K119" s="76"/>
    </row>
    <row r="120" spans="1:11">
      <c r="A120"/>
      <c r="B120" s="8"/>
      <c r="E120" s="1"/>
    </row>
    <row r="121" spans="1:11">
      <c r="A121"/>
      <c r="B121" s="8"/>
      <c r="E121" s="1"/>
    </row>
    <row r="122" spans="1:11">
      <c r="A122"/>
      <c r="B122" s="8"/>
      <c r="E122" s="1"/>
    </row>
    <row r="123" spans="1:11">
      <c r="A123"/>
      <c r="B123" s="8"/>
      <c r="E123" s="1"/>
    </row>
    <row r="124" spans="1:11">
      <c r="A124"/>
      <c r="B124" s="8"/>
      <c r="E124" s="1"/>
    </row>
    <row r="125" spans="1:11">
      <c r="A125"/>
      <c r="B125" s="8"/>
      <c r="E125" s="1"/>
    </row>
    <row r="126" spans="1:11">
      <c r="A126"/>
      <c r="B126" s="8"/>
      <c r="E126" s="1"/>
    </row>
    <row r="127" spans="1:11">
      <c r="A127"/>
      <c r="B127" s="8"/>
      <c r="E127" s="1"/>
    </row>
    <row r="128" spans="1:11">
      <c r="A128"/>
      <c r="B128" s="8"/>
      <c r="E128" s="1"/>
    </row>
    <row r="129" spans="1:22">
      <c r="A129"/>
      <c r="B129" s="8"/>
      <c r="E129" s="1"/>
    </row>
    <row r="130" spans="1:22">
      <c r="A130"/>
      <c r="B130" s="8"/>
    </row>
    <row r="131" spans="1:22">
      <c r="A131"/>
    </row>
    <row r="132" spans="1:22">
      <c r="A132"/>
    </row>
    <row r="133" spans="1:22">
      <c r="A133"/>
    </row>
    <row r="134" spans="1:22">
      <c r="A134"/>
    </row>
    <row r="135" spans="1:22">
      <c r="A135"/>
    </row>
    <row r="136" spans="1:22">
      <c r="A136"/>
    </row>
    <row r="137" spans="1:22" s="2" customFormat="1">
      <c r="A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</sheetData>
  <mergeCells count="87">
    <mergeCell ref="B100:G100"/>
    <mergeCell ref="A91:G91"/>
    <mergeCell ref="B92:C92"/>
    <mergeCell ref="D92:G99"/>
    <mergeCell ref="B94:C94"/>
    <mergeCell ref="B96:C96"/>
    <mergeCell ref="B98:C98"/>
    <mergeCell ref="B99:C99"/>
    <mergeCell ref="B89:G89"/>
    <mergeCell ref="A77:G77"/>
    <mergeCell ref="B78:C78"/>
    <mergeCell ref="D78:G81"/>
    <mergeCell ref="B79:C79"/>
    <mergeCell ref="B81:C81"/>
    <mergeCell ref="A83:G83"/>
    <mergeCell ref="B84:C84"/>
    <mergeCell ref="D84:G88"/>
    <mergeCell ref="B85:C85"/>
    <mergeCell ref="B86:C86"/>
    <mergeCell ref="B88:C88"/>
    <mergeCell ref="D66:G69"/>
    <mergeCell ref="A71:G71"/>
    <mergeCell ref="B72:C72"/>
    <mergeCell ref="D72:G75"/>
    <mergeCell ref="B73:C73"/>
    <mergeCell ref="B74:C74"/>
    <mergeCell ref="B75:C75"/>
    <mergeCell ref="A65:G65"/>
    <mergeCell ref="A33:G44"/>
    <mergeCell ref="A46:G46"/>
    <mergeCell ref="D47:G51"/>
    <mergeCell ref="E52:F52"/>
    <mergeCell ref="E55:F55"/>
    <mergeCell ref="A57:G57"/>
    <mergeCell ref="B58:C58"/>
    <mergeCell ref="D58:G63"/>
    <mergeCell ref="B61:C61"/>
    <mergeCell ref="B62:C62"/>
    <mergeCell ref="B63:C63"/>
    <mergeCell ref="B20:D20"/>
    <mergeCell ref="E20:F20"/>
    <mergeCell ref="A32:G32"/>
    <mergeCell ref="B21:D21"/>
    <mergeCell ref="E21:F21"/>
    <mergeCell ref="B22:D22"/>
    <mergeCell ref="E22:F22"/>
    <mergeCell ref="B23:D23"/>
    <mergeCell ref="E23:F23"/>
    <mergeCell ref="B24:G24"/>
    <mergeCell ref="D25:G28"/>
    <mergeCell ref="B29:G29"/>
    <mergeCell ref="B30:G30"/>
    <mergeCell ref="B31:G31"/>
    <mergeCell ref="B17:D17"/>
    <mergeCell ref="E17:F17"/>
    <mergeCell ref="B18:D18"/>
    <mergeCell ref="E18:F18"/>
    <mergeCell ref="B19:D19"/>
    <mergeCell ref="E19:F19"/>
    <mergeCell ref="E13:F13"/>
    <mergeCell ref="B15:D15"/>
    <mergeCell ref="E15:F15"/>
    <mergeCell ref="B16:D16"/>
    <mergeCell ref="E16:F16"/>
    <mergeCell ref="B14:D14"/>
    <mergeCell ref="E14:F14"/>
    <mergeCell ref="A7:A23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B6:D6"/>
    <mergeCell ref="E6:F6"/>
    <mergeCell ref="A2:G2"/>
    <mergeCell ref="B3:D3"/>
    <mergeCell ref="B4:D4"/>
    <mergeCell ref="B5:D5"/>
    <mergeCell ref="E5:F5"/>
  </mergeCells>
  <conditionalFormatting sqref="B1:G1">
    <cfRule type="cellIs" dxfId="10" priority="7" operator="equal">
      <formula>"~"</formula>
    </cfRule>
    <cfRule type="cellIs" dxfId="9" priority="8" operator="equal">
      <formula>"-"</formula>
    </cfRule>
    <cfRule type="cellIs" dxfId="8" priority="9" operator="equal">
      <formula>"+"</formula>
    </cfRule>
  </conditionalFormatting>
  <conditionalFormatting sqref="C1">
    <cfRule type="cellIs" dxfId="7" priority="10" operator="equal">
      <formula>"N"</formula>
    </cfRule>
    <cfRule type="cellIs" dxfId="6" priority="11" operator="equal">
      <formula>"Y"</formula>
    </cfRule>
  </conditionalFormatting>
  <conditionalFormatting sqref="E6:F23">
    <cfRule type="cellIs" dxfId="5" priority="1" operator="equal">
      <formula>"~"</formula>
    </cfRule>
    <cfRule type="cellIs" dxfId="4" priority="2" operator="equal">
      <formula>"-"</formula>
    </cfRule>
    <cfRule type="cellIs" dxfId="3" priority="3" operator="equal">
      <formula>"+"</formula>
    </cfRule>
  </conditionalFormatting>
  <conditionalFormatting sqref="B24">
    <cfRule type="cellIs" dxfId="2" priority="4" operator="equal">
      <formula>"~"</formula>
    </cfRule>
    <cfRule type="cellIs" dxfId="1" priority="5" operator="equal">
      <formula>"-"</formula>
    </cfRule>
    <cfRule type="cellIs" dxfId="0" priority="6" operator="equal">
      <formula>"+"</formula>
    </cfRule>
  </conditionalFormatting>
  <pageMargins left="0.25" right="0.25" top="0.75" bottom="0.75" header="0.3" footer="0.3"/>
  <pageSetup scale="34" fitToHeight="0" orientation="portrait" horizontalDpi="429496729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01ebcb-3224-4c2b-899e-7fbb18eee7f3" xsi:nil="true"/>
    <lcf76f155ced4ddcb4097134ff3c332f xmlns="2f38a8a1-b5b9-4b35-afde-10105ce15a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2C8F0B05EE3548920CFDE6A36BD50A" ma:contentTypeVersion="11" ma:contentTypeDescription="Create a new document." ma:contentTypeScope="" ma:versionID="5c4a50cca501db406cd9f10446c6cdd4">
  <xsd:schema xmlns:xsd="http://www.w3.org/2001/XMLSchema" xmlns:xs="http://www.w3.org/2001/XMLSchema" xmlns:p="http://schemas.microsoft.com/office/2006/metadata/properties" xmlns:ns2="2f38a8a1-b5b9-4b35-afde-10105ce15a1a" xmlns:ns3="e801ebcb-3224-4c2b-899e-7fbb18eee7f3" targetNamespace="http://schemas.microsoft.com/office/2006/metadata/properties" ma:root="true" ma:fieldsID="8cf93ae1ab5ddc2c5cac54074d881d7b" ns2:_="" ns3:_="">
    <xsd:import namespace="2f38a8a1-b5b9-4b35-afde-10105ce15a1a"/>
    <xsd:import namespace="e801ebcb-3224-4c2b-899e-7fbb18eee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8a8a1-b5b9-4b35-afde-10105ce15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16a427a-858a-487d-80a3-21f23792e0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1ebcb-3224-4c2b-899e-7fbb18eee7f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532d67c-afea-4d5a-8d28-e7e457849711}" ma:internalName="TaxCatchAll" ma:showField="CatchAllData" ma:web="e801ebcb-3224-4c2b-899e-7fbb18eee7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53A1D2-3B1A-4633-A934-BA193F9730DB}"/>
</file>

<file path=customXml/itemProps2.xml><?xml version="1.0" encoding="utf-8"?>
<ds:datastoreItem xmlns:ds="http://schemas.openxmlformats.org/officeDocument/2006/customXml" ds:itemID="{FBB92AFE-0F76-4622-9F58-C3578874DD7E}"/>
</file>

<file path=customXml/itemProps3.xml><?xml version="1.0" encoding="utf-8"?>
<ds:datastoreItem xmlns:ds="http://schemas.openxmlformats.org/officeDocument/2006/customXml" ds:itemID="{CCC9BC1C-AC6D-4DC6-8D29-FD7A59771F53}"/>
</file>

<file path=docMetadata/LabelInfo.xml><?xml version="1.0" encoding="utf-8"?>
<clbl:labelList xmlns:clbl="http://schemas.microsoft.com/office/2020/mipLabelMetadata">
  <clbl:label id="{7ab80a06-f029-45c0-84d1-7dad19ce3c61}" enabled="0" method="" siteId="{7ab80a06-f029-45c0-84d1-7dad19ce3c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Wyatt Harris</dc:creator>
  <cp:keywords/>
  <dc:description/>
  <cp:lastModifiedBy/>
  <cp:revision/>
  <dcterms:created xsi:type="dcterms:W3CDTF">2006-09-16T00:00:00Z</dcterms:created>
  <dcterms:modified xsi:type="dcterms:W3CDTF">2025-04-21T19:50:20Z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0x010100002C8F0B05EE3548920CFDE6A36BD50A</vt:lpwstr>
  </property>
  <property fmtid="{D5CDD505-2E9C-101B-9397-08002B2CF9AE}" pid="3" name="MediaServiceImageTags">
    <vt:lpwstr/>
  </property>
</Properties>
</file>