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51B017C9-A3BB-43FB-828D-F73776656D95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B7" i="7" s="1"/>
  <c r="D7" i="7" s="1"/>
  <c r="J27" i="5"/>
  <c r="H26" i="5"/>
  <c r="G26" i="8" s="1"/>
  <c r="J26" i="5"/>
  <c r="H26" i="8" s="1"/>
  <c r="H23" i="5"/>
  <c r="J23" i="5"/>
  <c r="H23" i="8" s="1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9" i="7" l="1"/>
  <c r="D9" i="7" s="1"/>
  <c r="G25" i="8"/>
  <c r="C37" i="6"/>
  <c r="G23" i="8"/>
  <c r="B8" i="7"/>
  <c r="D8" i="7" s="1"/>
  <c r="H17" i="6"/>
  <c r="C13" i="6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<sst xmlns="http://schemas.openxmlformats.org/spreadsheetml/2006/main" count="300" uniqueCount="105">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</sst>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Q27" sqref="Q27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>
        <f t="shared" si="4"/>
        <v>0</v>
      </c>
      <c r="I26" s="7" t="s">
        <v>17</v>
      </c>
      <c r="J26" s="69">
        <f t="shared" si="5"/>
        <v>2</v>
      </c>
      <c r="K26" s="101">
        <f t="shared" si="6"/>
        <v>0</v>
      </c>
      <c r="L26" s="102">
        <v>15</v>
      </c>
      <c r="M26" s="7" t="s">
        <v>17</v>
      </c>
      <c r="N26" s="103">
        <v>21</v>
      </c>
      <c r="O26" s="103">
        <v>15</v>
      </c>
      <c r="P26" s="7" t="s">
        <v>17</v>
      </c>
      <c r="Q26" s="103">
        <v>21</v>
      </c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3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Markl / Markl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3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>
        <f>Resultate!H26</f>
        <v>0</v>
      </c>
      <c r="H26">
        <f>Resultate!J26</f>
        <v>2</v>
      </c>
      <c r="I26" s="137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3</v>
      </c>
      <c r="D28" s="137">
        <f>Resultate!D28</f>
        <v>0.65625</v>
      </c>
      <c r="E28" t="str">
        <f>Resultate!E28</f>
        <v>Billeter / Wüst</v>
      </c>
      <c r="F28" t="str">
        <f>Resultate!G28</f>
        <v>Markl / Markl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3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Markl / Markl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Garcia / Egli</v>
      </c>
      <c r="C6" s="2" t="str">
        <f>IF(B6="5. Rang","mal schauen",VLOOKUP(B6,Anmeldung!$L$2:$M$17,2,FALSE))</f>
        <v>Estefania Garcia / Nadja Egli</v>
      </c>
      <c r="D6" s="44">
        <f>IF(B6="5. Rang","zu Hause",VLOOKUP(B6,Anmeldung!$I$2:$J$17,2,FALSE))</f>
        <v>0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2025-09-20T13:11:49Z</dcterms:modified>
</cp:coreProperties>
</file>