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B5AB67C3-6BB8-4ADD-98B5-2CACB3873EC2}" xr6:coauthVersionLast="47" xr6:coauthVersionMax="47" xr10:uidLastSave="{00000000-0000-0000-0000-000000000000}"/>
  <bookViews>
    <workbookView xWindow="338" yWindow="2880" windowWidth="18000" windowHeight="10973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F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F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E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H11" i="8"/>
  <c r="G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H10" i="8"/>
  <c r="G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B17" i="7"/>
  <c r="D17" i="7" s="1"/>
  <c r="H12" i="5"/>
  <c r="J19" i="6" s="1"/>
  <c r="J12" i="5"/>
  <c r="H11" i="5"/>
  <c r="B15" i="7" s="1"/>
  <c r="D15" i="7" s="1"/>
  <c r="J11" i="5"/>
  <c r="H10" i="5"/>
  <c r="B14" i="7" s="1"/>
  <c r="D14" i="7" s="1"/>
  <c r="J10" i="5"/>
  <c r="J43" i="6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16" i="5"/>
  <c r="J16" i="5"/>
  <c r="I37" i="6"/>
  <c r="C37" i="6"/>
  <c r="I8" i="4"/>
  <c r="E8" i="5" s="1"/>
  <c r="A37" i="6" s="1"/>
  <c r="H4" i="5"/>
  <c r="G4" i="8" s="1"/>
  <c r="J4" i="5"/>
  <c r="H4" i="8" s="1"/>
  <c r="J35" i="6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A28" i="6" l="1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1" i="7"/>
  <c r="C15" i="7"/>
  <c r="G14" i="5"/>
  <c r="C8" i="7"/>
  <c r="C12" i="7"/>
  <c r="B21" i="6" l="1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<sst xmlns="http://schemas.openxmlformats.org/spreadsheetml/2006/main" count="300" uniqueCount="105">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</sst>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C12" sqref="C12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 t="str">
        <f t="shared" si="0"/>
        <v/>
      </c>
      <c r="I10" s="7" t="s">
        <v>17</v>
      </c>
      <c r="J10" s="69" t="str">
        <f t="shared" si="1"/>
        <v/>
      </c>
      <c r="K10" s="101">
        <f t="shared" si="2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 t="str">
        <f t="shared" si="0"/>
        <v/>
      </c>
      <c r="I11" s="5" t="s">
        <v>17</v>
      </c>
      <c r="J11" s="67" t="str">
        <f t="shared" si="1"/>
        <v/>
      </c>
      <c r="K11" s="93">
        <f t="shared" si="2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6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5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Loser Match #7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5</v>
      </c>
      <c r="D20" s="100">
        <v>0.5625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6</v>
      </c>
      <c r="D21" s="100">
        <v>0.5625</v>
      </c>
      <c r="E21" s="6" t="str">
        <f>IF($H$10=$J$10,CONCATENATE("Winner Match #",$A$10),IF($H$10&gt;$J$10,$E$10,$G$10))</f>
        <v>Winner Match #9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4</v>
      </c>
      <c r="D22" s="96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5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6</v>
      </c>
      <c r="D24" s="96">
        <v>0.53125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4</v>
      </c>
      <c r="D25" s="100">
        <v>0.5625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5</v>
      </c>
      <c r="D26" s="100">
        <v>0.5625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6</v>
      </c>
      <c r="D27" s="100">
        <v>0.5625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topLeftCell="A3"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 t="str">
        <f>Resultate!H8</f>
        <v/>
      </c>
      <c r="H8" t="str">
        <f>Resultate!J8</f>
        <v/>
      </c>
      <c r="I8" s="137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 t="str">
        <f>Resultate!H10</f>
        <v/>
      </c>
      <c r="H10" t="str">
        <f>Resultate!J10</f>
        <v/>
      </c>
      <c r="I10" s="137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 t="str">
        <f>Resultate!H11</f>
        <v/>
      </c>
      <c r="H11" t="str">
        <f>Resultate!J11</f>
        <v/>
      </c>
      <c r="I11" s="137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Loser Match #7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6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5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Winner Match #7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Loser Match #7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5</v>
      </c>
      <c r="D20" s="137">
        <f>Resultate!D20</f>
        <v>0.5625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upcoming_3_court5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6</v>
      </c>
      <c r="D21" s="137">
        <f>Resultate!D21</f>
        <v>0.5625</v>
      </c>
      <c r="E21" t="str">
        <f>Resultate!E21</f>
        <v>Winner Match #9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4</v>
      </c>
      <c r="D22" s="137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upcoming_4_court4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5</v>
      </c>
      <c r="D23" s="137">
        <f>Resultate!D23</f>
        <v>0.53125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upcoming_4_court5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6</v>
      </c>
      <c r="D24" s="137">
        <f>Resultate!D24</f>
        <v>0.53125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upcoming_4_court6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4</v>
      </c>
      <c r="D25" s="137">
        <f>Resultate!D25</f>
        <v>0.5625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upcoming_5_court4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5</v>
      </c>
      <c r="D26" s="137">
        <f>Resultate!D26</f>
        <v>0.5625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upcoming_5_court5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6</v>
      </c>
      <c r="D27" s="137">
        <f>Resultate!D27</f>
        <v>0.5625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upcoming_5_court6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Loser Match #7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Winner Match #9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 : 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13. Rang</v>
      </c>
      <c r="C14" s="2" t="str">
        <f>IF(B14="13. Rang","mal schauen",VLOOKUP(B14,Anmeldung!$L$2:$M$17,2,FALSE))</f>
        <v>mal schauen</v>
      </c>
      <c r="D14" s="44" t="str">
        <f>IF(B14="13. Rang","zu Hause",VLOOKUP(B14,Anmeldung!$I$2:$J$17,2,FALSE))</f>
        <v>zu Hause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2025-09-20T09:10:27Z</dcterms:modified>
</cp:coreProperties>
</file>