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CEE56469-E462-4ACB-8B11-814B7679F3B7}" xr6:coauthVersionLast="47" xr6:coauthVersionMax="47" xr10:uidLastSave="{00000000-0000-0000-0000-000000000000}"/>
  <bookViews>
    <workbookView xWindow="0" yWindow="2543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J35" i="6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3" i="8" l="1" a="1"/>
  <c r="R23" i="8" s="1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<sst xmlns="http://schemas.openxmlformats.org/spreadsheetml/2006/main" count="300" uniqueCount="102">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</sst>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C13" sqref="C13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 t="str">
        <f t="shared" si="2"/>
        <v/>
      </c>
      <c r="I9" s="6" t="s">
        <v>17</v>
      </c>
      <c r="J9" s="66" t="str">
        <f t="shared" si="3"/>
        <v/>
      </c>
      <c r="K9" s="94">
        <f t="shared" si="0"/>
        <v>0</v>
      </c>
      <c r="L9" s="101"/>
      <c r="M9" s="6" t="s">
        <v>17</v>
      </c>
      <c r="N9" s="102"/>
      <c r="O9" s="102"/>
      <c r="P9" s="6" t="s">
        <v>17</v>
      </c>
      <c r="Q9" s="102"/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 t="str">
        <f t="shared" si="2"/>
        <v/>
      </c>
      <c r="I11" s="5" t="s">
        <v>17</v>
      </c>
      <c r="J11" s="65" t="str">
        <f t="shared" si="3"/>
        <v/>
      </c>
      <c r="K11" s="90">
        <f t="shared" si="0"/>
        <v>0</v>
      </c>
      <c r="L11" s="83"/>
      <c r="M11" s="5" t="s">
        <v>17</v>
      </c>
      <c r="N11" s="81"/>
      <c r="O11" s="81"/>
      <c r="P11" s="5" t="s">
        <v>17</v>
      </c>
      <c r="Q11" s="81"/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Loser Match #8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Winner Match #8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29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 t="str">
        <f>Resultate!H11</f>
        <v/>
      </c>
      <c r="H11" t="str">
        <f>Resultate!J11</f>
        <v/>
      </c>
      <c r="I11" s="129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Loser Match #8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 : 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2" t="str">
        <f>IF(B15="13. Rang","zu Hause",VLOOKUP(B15,Anmeldung!$I$2:$J$17,2,FALSE))</f>
        <v>zu Hause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