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LaboratorioI\2023-1C\20230609_Clase 13\"/>
    </mc:Choice>
  </mc:AlternateContent>
  <xr:revisionPtr revIDLastSave="0" documentId="13_ncr:1_{C9451E45-4542-494F-B5DC-818CE89649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9" i="1"/>
  <c r="G7" i="1"/>
  <c r="G3" i="1"/>
  <c r="G14" i="1"/>
  <c r="G12" i="1"/>
  <c r="G15" i="1"/>
  <c r="G8" i="1"/>
  <c r="G4" i="1"/>
  <c r="G5" i="1"/>
  <c r="G2" i="1"/>
  <c r="G6" i="1"/>
  <c r="G10" i="1"/>
  <c r="G16" i="1"/>
</calcChain>
</file>

<file path=xl/sharedStrings.xml><?xml version="1.0" encoding="utf-8"?>
<sst xmlns="http://schemas.openxmlformats.org/spreadsheetml/2006/main" count="15" uniqueCount="15">
  <si>
    <t># entrenamiento</t>
  </si>
  <si>
    <t>cliente</t>
  </si>
  <si>
    <t>tipo</t>
  </si>
  <si>
    <t>tiempo</t>
  </si>
  <si>
    <t>PUNTO A</t>
  </si>
  <si>
    <t>PUNTO B</t>
  </si>
  <si>
    <t>1 y 4</t>
  </si>
  <si>
    <t>4 y 10</t>
  </si>
  <si>
    <t>6 y 1</t>
  </si>
  <si>
    <t>10 y 8</t>
  </si>
  <si>
    <t>PUNTO C</t>
  </si>
  <si>
    <t>2-3-5-7</t>
  </si>
  <si>
    <t>https://www.metric-conversions.org/es/tiempo/minuto-a-hora.htm</t>
  </si>
  <si>
    <t>Clientes</t>
  </si>
  <si>
    <t>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</si>
</sst>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30" zoomScaleNormal="130" workbookViewId="0">
      <selection activeCell="J2" sqref="J2"/>
    </sheetView>
  </sheetViews>
  <sheetFormatPr baseColWidth="10" defaultColWidth="9.140625" defaultRowHeight="15" x14ac:dyDescent="0.25"/>
  <cols>
    <col min="1" max="1" width="15.85546875" bestFit="1" customWidth="1"/>
    <col min="2" max="2" width="9.140625" style="3"/>
    <col min="10" max="10" width="9" bestFit="1" customWidth="1"/>
  </cols>
  <sheetData>
    <row r="1" spans="1:14" s="1" customFormat="1" x14ac:dyDescent="0.25">
      <c r="A1" s="1" t="s">
        <v>0</v>
      </c>
      <c r="B1" s="5" t="s">
        <v>1</v>
      </c>
      <c r="C1" s="1" t="s">
        <v>2</v>
      </c>
      <c r="D1" s="1" t="s">
        <v>3</v>
      </c>
      <c r="F1" s="4" t="s">
        <v>4</v>
      </c>
      <c r="G1" s="4"/>
      <c r="H1" s="6" t="s">
        <v>5</v>
      </c>
      <c r="I1" s="6"/>
      <c r="J1" s="8" t="s">
        <v>10</v>
      </c>
      <c r="N1" s="1" t="s">
        <v>12</v>
      </c>
    </row>
    <row r="2" spans="1:14" x14ac:dyDescent="0.25">
      <c r="A2">
        <v>8000</v>
      </c>
      <c r="B2" s="3">
        <v>150</v>
      </c>
      <c r="C2">
        <v>8</v>
      </c>
      <c r="D2">
        <v>100</v>
      </c>
      <c r="F2" s="2">
        <v>101</v>
      </c>
      <c r="G2" s="2">
        <f>SUMIF($B$2:$B$21,"=101",$D$2:$D$21)</f>
        <v>1112</v>
      </c>
      <c r="H2" s="7">
        <v>101</v>
      </c>
      <c r="I2" s="7" t="s">
        <v>8</v>
      </c>
      <c r="J2" s="9" t="s">
        <v>11</v>
      </c>
    </row>
    <row r="3" spans="1:14" x14ac:dyDescent="0.25">
      <c r="A3">
        <v>10</v>
      </c>
      <c r="B3" s="3">
        <v>121</v>
      </c>
      <c r="C3">
        <v>1</v>
      </c>
      <c r="D3">
        <v>70</v>
      </c>
      <c r="F3" s="2">
        <v>102</v>
      </c>
      <c r="G3" s="2">
        <f>SUMIF($B$2:$B$21,"=102",$D$2:$D$21)</f>
        <v>60</v>
      </c>
      <c r="H3" s="7">
        <v>102</v>
      </c>
      <c r="I3" s="7">
        <v>6</v>
      </c>
      <c r="J3" s="9"/>
    </row>
    <row r="4" spans="1:14" x14ac:dyDescent="0.25">
      <c r="A4">
        <v>5</v>
      </c>
      <c r="B4" s="3">
        <v>111</v>
      </c>
      <c r="C4">
        <v>4</v>
      </c>
      <c r="D4">
        <v>1000</v>
      </c>
      <c r="F4" s="2">
        <v>107</v>
      </c>
      <c r="G4" s="2">
        <f>SUMIF($B$2:$B$21,"=107",$D$2:$D$21)</f>
        <v>45</v>
      </c>
      <c r="H4" s="7">
        <v>107</v>
      </c>
      <c r="I4" s="7">
        <v>9</v>
      </c>
      <c r="J4" s="9"/>
    </row>
    <row r="5" spans="1:14" x14ac:dyDescent="0.25">
      <c r="A5">
        <v>5000</v>
      </c>
      <c r="B5" s="3">
        <v>101</v>
      </c>
      <c r="C5">
        <v>6</v>
      </c>
      <c r="D5">
        <v>125</v>
      </c>
      <c r="F5" s="2">
        <v>108</v>
      </c>
      <c r="G5" s="2">
        <f>SUMIF($B$2:$B$21,"=108",$D$2:$D$21)</f>
        <v>912</v>
      </c>
      <c r="H5" s="7">
        <v>108</v>
      </c>
      <c r="I5" s="7" t="s">
        <v>9</v>
      </c>
      <c r="J5" s="9"/>
    </row>
    <row r="6" spans="1:14" x14ac:dyDescent="0.25">
      <c r="A6">
        <v>7001</v>
      </c>
      <c r="B6" s="3">
        <v>108</v>
      </c>
      <c r="C6">
        <v>10</v>
      </c>
      <c r="D6">
        <v>600</v>
      </c>
      <c r="F6" s="2">
        <v>111</v>
      </c>
      <c r="G6" s="2">
        <f>SUMIF($B$2:$B$21,"=111",$D$2:$D$21)</f>
        <v>1180</v>
      </c>
      <c r="H6" s="7">
        <v>111</v>
      </c>
      <c r="I6" s="7" t="s">
        <v>7</v>
      </c>
      <c r="J6" s="9"/>
    </row>
    <row r="7" spans="1:14" x14ac:dyDescent="0.25">
      <c r="A7">
        <v>1</v>
      </c>
      <c r="B7" s="3">
        <v>107</v>
      </c>
      <c r="C7">
        <v>9</v>
      </c>
      <c r="D7">
        <v>45</v>
      </c>
      <c r="F7" s="2">
        <v>112</v>
      </c>
      <c r="G7" s="2">
        <f>SUMIF($B$2:$B$21,"=112",$D$2:$D$21)</f>
        <v>400</v>
      </c>
      <c r="H7" s="7">
        <v>112</v>
      </c>
      <c r="I7" s="7">
        <v>1</v>
      </c>
      <c r="J7" s="9"/>
    </row>
    <row r="8" spans="1:14" x14ac:dyDescent="0.25">
      <c r="A8">
        <v>9999</v>
      </c>
      <c r="B8" s="3">
        <v>114</v>
      </c>
      <c r="C8">
        <v>1</v>
      </c>
      <c r="D8">
        <v>20</v>
      </c>
      <c r="F8" s="2">
        <v>114</v>
      </c>
      <c r="G8" s="2">
        <f>SUMIF($B$2:$B$21,"=114",$D$2:$D$21)</f>
        <v>20</v>
      </c>
      <c r="H8" s="7">
        <v>114</v>
      </c>
      <c r="I8" s="7">
        <v>1</v>
      </c>
      <c r="J8" s="9"/>
    </row>
    <row r="9" spans="1:14" x14ac:dyDescent="0.25">
      <c r="A9">
        <v>15</v>
      </c>
      <c r="B9" s="3">
        <v>149</v>
      </c>
      <c r="C9">
        <v>10</v>
      </c>
      <c r="D9">
        <v>1200</v>
      </c>
      <c r="F9" s="2">
        <v>115</v>
      </c>
      <c r="G9" s="2">
        <f>SUMIF($B$2:$B$21,"=115",$D$2:$D$21)</f>
        <v>375</v>
      </c>
      <c r="H9" s="7">
        <v>115</v>
      </c>
      <c r="I9" s="7">
        <v>6</v>
      </c>
      <c r="J9" s="9"/>
    </row>
    <row r="10" spans="1:14" x14ac:dyDescent="0.25">
      <c r="A10">
        <v>1000</v>
      </c>
      <c r="B10" s="3">
        <v>130</v>
      </c>
      <c r="C10">
        <v>4</v>
      </c>
      <c r="D10">
        <v>300</v>
      </c>
      <c r="F10" s="2">
        <v>121</v>
      </c>
      <c r="G10" s="2">
        <f>SUMIF($B$2:$B$21,"=121",$D$2:$D$21)</f>
        <v>220</v>
      </c>
      <c r="H10" s="7">
        <v>121</v>
      </c>
      <c r="I10" s="7" t="s">
        <v>6</v>
      </c>
      <c r="J10" s="9"/>
    </row>
    <row r="11" spans="1:14" x14ac:dyDescent="0.25">
      <c r="A11">
        <v>20</v>
      </c>
      <c r="B11" s="3">
        <v>147</v>
      </c>
      <c r="C11">
        <v>9</v>
      </c>
      <c r="D11">
        <v>350</v>
      </c>
      <c r="F11" s="2">
        <v>123</v>
      </c>
      <c r="G11" s="2">
        <f>SUMIF($B$2:$B$21,"=123",$D$2:$D$21)</f>
        <v>40</v>
      </c>
      <c r="H11" s="7">
        <v>123</v>
      </c>
      <c r="I11" s="7">
        <v>9</v>
      </c>
      <c r="J11" s="9"/>
    </row>
    <row r="12" spans="1:14" x14ac:dyDescent="0.25">
      <c r="A12">
        <v>2000</v>
      </c>
      <c r="B12" s="3">
        <v>102</v>
      </c>
      <c r="C12">
        <v>6</v>
      </c>
      <c r="D12">
        <v>60</v>
      </c>
      <c r="F12" s="2">
        <v>130</v>
      </c>
      <c r="G12" s="2">
        <f>SUMIF($B$2:$B$21,"=130",$D$2:$D$21)</f>
        <v>300</v>
      </c>
      <c r="H12" s="7">
        <v>130</v>
      </c>
      <c r="I12" s="7">
        <v>4</v>
      </c>
      <c r="J12" s="9"/>
    </row>
    <row r="13" spans="1:14" x14ac:dyDescent="0.25">
      <c r="A13">
        <v>25</v>
      </c>
      <c r="B13" s="3">
        <v>150</v>
      </c>
      <c r="C13">
        <v>8</v>
      </c>
      <c r="D13">
        <v>90</v>
      </c>
      <c r="F13" s="2">
        <v>145</v>
      </c>
      <c r="G13" s="2">
        <f>SUMIF($B$2:$B$21,"=145",$D$2:$D$21)</f>
        <v>456</v>
      </c>
      <c r="H13" s="7">
        <v>145</v>
      </c>
      <c r="I13" s="7">
        <v>10</v>
      </c>
      <c r="J13" s="9"/>
    </row>
    <row r="14" spans="1:14" x14ac:dyDescent="0.25">
      <c r="A14">
        <v>3001</v>
      </c>
      <c r="B14" s="3">
        <v>112</v>
      </c>
      <c r="C14">
        <v>1</v>
      </c>
      <c r="D14">
        <v>400</v>
      </c>
      <c r="F14" s="2">
        <v>147</v>
      </c>
      <c r="G14" s="2">
        <f>SUMIF($B$2:$B$21,"=147",$D$2:$D$21)</f>
        <v>350</v>
      </c>
      <c r="H14" s="7">
        <v>147</v>
      </c>
      <c r="I14" s="7">
        <v>9</v>
      </c>
      <c r="J14" s="9"/>
    </row>
    <row r="15" spans="1:14" x14ac:dyDescent="0.25">
      <c r="A15">
        <v>2500</v>
      </c>
      <c r="B15" s="3">
        <v>121</v>
      </c>
      <c r="C15">
        <v>4</v>
      </c>
      <c r="D15">
        <v>150</v>
      </c>
      <c r="F15" s="2">
        <v>149</v>
      </c>
      <c r="G15" s="2">
        <f>SUMIF($B$2:$B$21,"=149",$D$2:$D$21)</f>
        <v>1200</v>
      </c>
      <c r="H15" s="7">
        <v>149</v>
      </c>
      <c r="I15" s="7">
        <v>10</v>
      </c>
      <c r="J15" s="9"/>
    </row>
    <row r="16" spans="1:14" x14ac:dyDescent="0.25">
      <c r="A16">
        <v>30</v>
      </c>
      <c r="B16" s="3">
        <v>115</v>
      </c>
      <c r="C16">
        <v>6</v>
      </c>
      <c r="D16">
        <v>375</v>
      </c>
      <c r="F16" s="2">
        <v>150</v>
      </c>
      <c r="G16" s="2">
        <f>SUMIF($B$2:$B$21,"=150",$D$2:$D$21)</f>
        <v>190</v>
      </c>
      <c r="H16" s="7">
        <v>150</v>
      </c>
      <c r="I16" s="7">
        <v>8</v>
      </c>
      <c r="J16" s="9"/>
    </row>
    <row r="17" spans="1:4" x14ac:dyDescent="0.25">
      <c r="A17">
        <v>4001</v>
      </c>
      <c r="B17" s="3">
        <v>111</v>
      </c>
      <c r="C17">
        <v>10</v>
      </c>
      <c r="D17">
        <v>180</v>
      </c>
    </row>
    <row r="18" spans="1:4" x14ac:dyDescent="0.25">
      <c r="A18">
        <v>3500</v>
      </c>
      <c r="B18" s="3">
        <v>123</v>
      </c>
      <c r="C18">
        <v>9</v>
      </c>
      <c r="D18">
        <v>40</v>
      </c>
    </row>
    <row r="19" spans="1:4" x14ac:dyDescent="0.25">
      <c r="A19">
        <v>40</v>
      </c>
      <c r="B19" s="3">
        <v>108</v>
      </c>
      <c r="C19">
        <v>8</v>
      </c>
      <c r="D19">
        <v>312</v>
      </c>
    </row>
    <row r="20" spans="1:4" x14ac:dyDescent="0.25">
      <c r="A20">
        <v>6000</v>
      </c>
      <c r="B20" s="3">
        <v>145</v>
      </c>
      <c r="C20">
        <v>10</v>
      </c>
      <c r="D20">
        <v>456</v>
      </c>
    </row>
    <row r="21" spans="1:4" x14ac:dyDescent="0.25">
      <c r="A21">
        <v>50</v>
      </c>
      <c r="B21" s="3">
        <v>101</v>
      </c>
      <c r="C21">
        <v>1</v>
      </c>
      <c r="D21">
        <v>987</v>
      </c>
    </row>
    <row r="22" spans="1:4" x14ac:dyDescent="0.25">
      <c r="A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59A4-C41E-4C29-8919-3AE5B4F31EB0}">
  <dimension ref="A1:D5"/>
  <sheetViews>
    <sheetView workbookViewId="0">
      <selection activeCell="B3" sqref="B3"/>
    </sheetView>
  </sheetViews>
  <sheetFormatPr baseColWidth="10" defaultRowHeight="15" x14ac:dyDescent="0.25"/>
  <sheetData>
    <row r="1" spans="1:4" x14ac:dyDescent="0.25">
      <c r="B1" s="10" t="s">
        <v>14</v>
      </c>
      <c r="C1" s="10"/>
      <c r="D1" s="10"/>
    </row>
    <row r="2" spans="1:4" x14ac:dyDescent="0.25">
      <c r="A2" t="s">
        <v>13</v>
      </c>
      <c r="B2">
        <v>1</v>
      </c>
      <c r="C2">
        <v>2</v>
      </c>
      <c r="D2">
        <v>3</v>
      </c>
    </row>
    <row r="3" spans="1:4" x14ac:dyDescent="0.25">
      <c r="A3">
        <v>101</v>
      </c>
      <c r="B3">
        <v>90</v>
      </c>
    </row>
    <row r="4" spans="1:4" x14ac:dyDescent="0.25">
      <c r="A4">
        <v>102</v>
      </c>
    </row>
    <row r="5" spans="1:4" x14ac:dyDescent="0.25">
      <c r="A5">
        <v>103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LENOVO</cp:lastModifiedBy>
  <dcterms:created xsi:type="dcterms:W3CDTF">2015-06-05T18:19:34Z</dcterms:created>
  <dcterms:modified xsi:type="dcterms:W3CDTF">2023-06-10T01:07:59Z</dcterms:modified>
</cp:coreProperties>
</file>