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4DD760AC-45B6-AC48-8EA6-89CA74596B36}" xr6:coauthVersionLast="46" xr6:coauthVersionMax="46" xr10:uidLastSave="{00000000-0000-0000-0000-000000000000}"/>
  <bookViews>
    <workbookView xWindow="10260" yWindow="3980" windowWidth="18540" windowHeight="12820" xr2:uid="{826A9D05-B63D-1E49-8FAC-6447B6E69E86}"/>
  </bookViews>
  <sheets>
    <sheet name="Vraie" sheetId="2" r:id="rId1"/>
    <sheet name="Essa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O5" i="2" l="1"/>
  <c r="N5" i="2"/>
  <c r="V34" i="2"/>
  <c r="X31" i="2"/>
  <c r="X35" i="2"/>
  <c r="X36" i="2"/>
  <c r="V35" i="2"/>
  <c r="V36" i="2"/>
  <c r="X29" i="2"/>
  <c r="X30" i="2"/>
  <c r="X32" i="2"/>
  <c r="X33" i="2"/>
  <c r="X34" i="2"/>
  <c r="V29" i="2"/>
  <c r="V30" i="2"/>
  <c r="V31" i="2"/>
  <c r="H5" i="2" s="1"/>
  <c r="V32" i="2"/>
  <c r="V33" i="2"/>
  <c r="N5" i="1"/>
  <c r="G5" i="1"/>
  <c r="X28" i="2"/>
  <c r="V28" i="2"/>
  <c r="O5" i="1"/>
  <c r="X29" i="1"/>
  <c r="X30" i="1"/>
  <c r="X31" i="1"/>
  <c r="X32" i="1"/>
  <c r="X33" i="1"/>
  <c r="X34" i="1"/>
  <c r="X35" i="1"/>
  <c r="X36" i="1"/>
  <c r="X28" i="1"/>
  <c r="H5" i="1"/>
  <c r="V36" i="1"/>
  <c r="V29" i="1"/>
  <c r="V30" i="1"/>
  <c r="V31" i="1"/>
  <c r="V32" i="1"/>
  <c r="V33" i="1"/>
  <c r="V34" i="1"/>
  <c r="V35" i="1"/>
  <c r="V28" i="1"/>
</calcChain>
</file>

<file path=xl/sharedStrings.xml><?xml version="1.0" encoding="utf-8"?>
<sst xmlns="http://schemas.openxmlformats.org/spreadsheetml/2006/main" count="170" uniqueCount="43">
  <si>
    <t>Année</t>
  </si>
  <si>
    <t>2002/2003</t>
  </si>
  <si>
    <t>2003/2004</t>
  </si>
  <si>
    <t>Parcelle</t>
  </si>
  <si>
    <t>C1</t>
  </si>
  <si>
    <t>C2</t>
  </si>
  <si>
    <t>C3</t>
  </si>
  <si>
    <t>V1</t>
  </si>
  <si>
    <t>V2</t>
  </si>
  <si>
    <t>V3</t>
  </si>
  <si>
    <t>V4</t>
  </si>
  <si>
    <t>V5</t>
  </si>
  <si>
    <t>V6</t>
  </si>
  <si>
    <t>MS (t/ha)</t>
  </si>
  <si>
    <t>RG (t/ha)</t>
  </si>
  <si>
    <t>Crop</t>
  </si>
  <si>
    <t>Estimated</t>
  </si>
  <si>
    <t>6,02*</t>
  </si>
  <si>
    <t>[5,6-6,3]**</t>
  </si>
  <si>
    <t>[4,2-5,2]</t>
  </si>
  <si>
    <t>[1,5-2,2]</t>
  </si>
  <si>
    <t>[6,2-7]</t>
  </si>
  <si>
    <t>[4,5-5,3]</t>
  </si>
  <si>
    <t>[4,7-5,3]</t>
  </si>
  <si>
    <t>[6,4-6,9]</t>
  </si>
  <si>
    <t>[2,5-3,2]</t>
  </si>
  <si>
    <t>[4,7-5,2]</t>
  </si>
  <si>
    <t>[2,5-3]</t>
  </si>
  <si>
    <t>[1,8-2,2]</t>
  </si>
  <si>
    <t>[0,7-1]</t>
  </si>
  <si>
    <t>[2-2,5]</t>
  </si>
  <si>
    <t>[3-3,5]</t>
  </si>
  <si>
    <t>[1-1,5]</t>
  </si>
  <si>
    <t>Observed</t>
  </si>
  <si>
    <t>TWSO</t>
  </si>
  <si>
    <t>TAGP</t>
  </si>
  <si>
    <t>R^2_TWSO</t>
  </si>
  <si>
    <t>RMSE_TAGP</t>
  </si>
  <si>
    <t xml:space="preserve">P.S. : The values of the coefficient of determination and RMSE are calculated by eliminating the fields V5 &amp; V6. This is because these fields consequently reduce the calculated statistical parameters. </t>
  </si>
  <si>
    <t>RMSE_TWSO</t>
  </si>
  <si>
    <t>Borne_inf</t>
  </si>
  <si>
    <t>Borne_sup</t>
  </si>
  <si>
    <t>C1/F3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</si>
</sst>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center" vertical="center"/>
    </xf>
    <xf numFmtId="0" fontId="0" fillId="0" borderId="9" xfId="0" applyBorder="1"/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Essaie!$J$4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Essaie!$I$5:$I$13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Essaie!$J$5:$J$13</c:f>
              <c:numCache>
                <c:formatCode>General</c:formatCode>
                <c:ptCount val="9"/>
                <c:pt idx="0">
                  <c:v>6.39</c:v>
                </c:pt>
                <c:pt idx="1">
                  <c:v>4.55</c:v>
                </c:pt>
                <c:pt idx="2">
                  <c:v>2.69</c:v>
                </c:pt>
                <c:pt idx="3">
                  <c:v>6</c:v>
                </c:pt>
                <c:pt idx="4">
                  <c:v>6</c:v>
                </c:pt>
                <c:pt idx="5">
                  <c:v>6.16</c:v>
                </c:pt>
                <c:pt idx="6">
                  <c:v>5.94</c:v>
                </c:pt>
                <c:pt idx="7">
                  <c:v>7.19</c:v>
                </c:pt>
                <c:pt idx="8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6-6E47-AE05-55E5E7FA5998}"/>
            </c:ext>
          </c:extLst>
        </c:ser>
        <c:ser>
          <c:idx val="1"/>
          <c:order val="1"/>
          <c:tx>
            <c:strRef>
              <c:f>Essaie!$K$4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Essaie!$L$5:$L$13</c:f>
                <c:numCache>
                  <c:formatCode>General</c:formatCode>
                  <c:ptCount val="9"/>
                  <c:pt idx="0">
                    <c:v>0.41999999999999993</c:v>
                  </c:pt>
                  <c:pt idx="1">
                    <c:v>0.37999999999999989</c:v>
                  </c:pt>
                  <c:pt idx="2">
                    <c:v>0.47</c:v>
                  </c:pt>
                  <c:pt idx="3">
                    <c:v>0.29999999999999982</c:v>
                  </c:pt>
                  <c:pt idx="4">
                    <c:v>0.34999999999999964</c:v>
                  </c:pt>
                  <c:pt idx="5">
                    <c:v>0.33999999999999986</c:v>
                  </c:pt>
                  <c:pt idx="6">
                    <c:v>0.26999999999999957</c:v>
                  </c:pt>
                  <c:pt idx="7">
                    <c:v>0.41000000000000014</c:v>
                  </c:pt>
                  <c:pt idx="8">
                    <c:v>0.30999999999999961</c:v>
                  </c:pt>
                </c:numCache>
              </c:numRef>
            </c:plus>
            <c:minus>
              <c:numRef>
                <c:f>Essaie!$L$5:$L$13</c:f>
                <c:numCache>
                  <c:formatCode>General</c:formatCode>
                  <c:ptCount val="9"/>
                  <c:pt idx="0">
                    <c:v>0.41999999999999993</c:v>
                  </c:pt>
                  <c:pt idx="1">
                    <c:v>0.37999999999999989</c:v>
                  </c:pt>
                  <c:pt idx="2">
                    <c:v>0.47</c:v>
                  </c:pt>
                  <c:pt idx="3">
                    <c:v>0.29999999999999982</c:v>
                  </c:pt>
                  <c:pt idx="4">
                    <c:v>0.34999999999999964</c:v>
                  </c:pt>
                  <c:pt idx="5">
                    <c:v>0.33999999999999986</c:v>
                  </c:pt>
                  <c:pt idx="6">
                    <c:v>0.26999999999999957</c:v>
                  </c:pt>
                  <c:pt idx="7">
                    <c:v>0.41000000000000014</c:v>
                  </c:pt>
                  <c:pt idx="8">
                    <c:v>0.30999999999999961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Essaie!$I$5:$I$13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Essaie!$K$5:$K$13</c:f>
              <c:numCache>
                <c:formatCode>General</c:formatCode>
                <c:ptCount val="9"/>
                <c:pt idx="0">
                  <c:v>6.02</c:v>
                </c:pt>
                <c:pt idx="1">
                  <c:v>4.58</c:v>
                </c:pt>
                <c:pt idx="2">
                  <c:v>1.97</c:v>
                </c:pt>
                <c:pt idx="3">
                  <c:v>6.5</c:v>
                </c:pt>
                <c:pt idx="4">
                  <c:v>4.8499999999999996</c:v>
                </c:pt>
                <c:pt idx="5">
                  <c:v>5.04</c:v>
                </c:pt>
                <c:pt idx="6">
                  <c:v>6.67</c:v>
                </c:pt>
                <c:pt idx="7">
                  <c:v>5.01</c:v>
                </c:pt>
                <c:pt idx="8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6-6E47-AE05-55E5E7FA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22752"/>
        <c:axId val="1199669024"/>
      </c:scatterChart>
      <c:valAx>
        <c:axId val="11754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669024"/>
        <c:crosses val="autoZero"/>
        <c:crossBetween val="midCat"/>
      </c:valAx>
      <c:valAx>
        <c:axId val="1199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54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Essaie!$C$4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Essaie!$B$5:$B$13</c:f>
              <c:strCache>
                <c:ptCount val="9"/>
                <c:pt idx="0">
                  <c:v>C1/F3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Essaie!$C$5:$C$13</c:f>
              <c:numCache>
                <c:formatCode>General</c:formatCode>
                <c:ptCount val="9"/>
                <c:pt idx="0">
                  <c:v>2.89</c:v>
                </c:pt>
                <c:pt idx="1">
                  <c:v>1.91</c:v>
                </c:pt>
                <c:pt idx="2">
                  <c:v>0.93</c:v>
                </c:pt>
                <c:pt idx="3">
                  <c:v>3.38</c:v>
                </c:pt>
                <c:pt idx="4">
                  <c:v>3.38</c:v>
                </c:pt>
                <c:pt idx="5">
                  <c:v>3.32</c:v>
                </c:pt>
                <c:pt idx="6">
                  <c:v>2.68</c:v>
                </c:pt>
                <c:pt idx="7">
                  <c:v>3.63</c:v>
                </c:pt>
                <c:pt idx="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7-074C-915F-3EDD7E21F2D3}"/>
            </c:ext>
          </c:extLst>
        </c:ser>
        <c:ser>
          <c:idx val="1"/>
          <c:order val="1"/>
          <c:tx>
            <c:strRef>
              <c:f>Essaie!$D$4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Essaie!$F$5:$F$13</c:f>
                <c:numCache>
                  <c:formatCode>General</c:formatCode>
                  <c:ptCount val="9"/>
                  <c:pt idx="0">
                    <c:v>0.24000000000000021</c:v>
                  </c:pt>
                  <c:pt idx="1">
                    <c:v>0.11000000000000032</c:v>
                  </c:pt>
                  <c:pt idx="2">
                    <c:v>9.9999999999999978E-2</c:v>
                  </c:pt>
                  <c:pt idx="3">
                    <c:v>9.9999999999997868E-3</c:v>
                  </c:pt>
                  <c:pt idx="4">
                    <c:v>0.27</c:v>
                  </c:pt>
                  <c:pt idx="5">
                    <c:v>0.20999999999999996</c:v>
                  </c:pt>
                  <c:pt idx="6">
                    <c:v>0.24000000000000021</c:v>
                  </c:pt>
                  <c:pt idx="7">
                    <c:v>0.17999999999999994</c:v>
                  </c:pt>
                  <c:pt idx="8">
                    <c:v>0.24000000000000021</c:v>
                  </c:pt>
                </c:numCache>
              </c:numRef>
            </c:plus>
            <c:minus>
              <c:numRef>
                <c:f>Essaie!$E$5:$E$13</c:f>
                <c:numCache>
                  <c:formatCode>General</c:formatCode>
                  <c:ptCount val="9"/>
                  <c:pt idx="0">
                    <c:v>0.25999999999999979</c:v>
                  </c:pt>
                  <c:pt idx="1">
                    <c:v>0.28999999999999981</c:v>
                  </c:pt>
                  <c:pt idx="2">
                    <c:v>0.20000000000000007</c:v>
                  </c:pt>
                  <c:pt idx="3">
                    <c:v>0.49000000000000021</c:v>
                  </c:pt>
                  <c:pt idx="4">
                    <c:v>0.22999999999999998</c:v>
                  </c:pt>
                  <c:pt idx="5">
                    <c:v>0.29000000000000004</c:v>
                  </c:pt>
                  <c:pt idx="6">
                    <c:v>0.25999999999999979</c:v>
                  </c:pt>
                  <c:pt idx="7">
                    <c:v>0.32000000000000006</c:v>
                  </c:pt>
                  <c:pt idx="8">
                    <c:v>0.25999999999999979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Essaie!$B$5:$B$13</c:f>
              <c:strCache>
                <c:ptCount val="9"/>
                <c:pt idx="0">
                  <c:v>C1/F3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Essaie!$D$5:$D$13</c:f>
              <c:numCache>
                <c:formatCode>General</c:formatCode>
                <c:ptCount val="9"/>
                <c:pt idx="0">
                  <c:v>2.76</c:v>
                </c:pt>
                <c:pt idx="1">
                  <c:v>2.09</c:v>
                </c:pt>
                <c:pt idx="2">
                  <c:v>0.9</c:v>
                </c:pt>
                <c:pt idx="3">
                  <c:v>2.99</c:v>
                </c:pt>
                <c:pt idx="4">
                  <c:v>2.23</c:v>
                </c:pt>
                <c:pt idx="5">
                  <c:v>2.29</c:v>
                </c:pt>
                <c:pt idx="6">
                  <c:v>3.26</c:v>
                </c:pt>
                <c:pt idx="7">
                  <c:v>2.2599999999999998</c:v>
                </c:pt>
                <c:pt idx="8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074C-915F-3EDD7E2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974640"/>
        <c:axId val="1117857872"/>
      </c:scatterChart>
      <c:valAx>
        <c:axId val="11809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857872"/>
        <c:crosses val="autoZero"/>
        <c:crossBetween val="midCat"/>
      </c:valAx>
      <c:valAx>
        <c:axId val="11178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9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Essaie!$J$4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Essaie!$I$5:$I$13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Essaie!$J$5:$J$13</c:f>
              <c:numCache>
                <c:formatCode>General</c:formatCode>
                <c:ptCount val="9"/>
                <c:pt idx="0">
                  <c:v>6.39</c:v>
                </c:pt>
                <c:pt idx="1">
                  <c:v>4.55</c:v>
                </c:pt>
                <c:pt idx="2">
                  <c:v>2.69</c:v>
                </c:pt>
                <c:pt idx="3">
                  <c:v>6</c:v>
                </c:pt>
                <c:pt idx="4">
                  <c:v>6</c:v>
                </c:pt>
                <c:pt idx="5">
                  <c:v>6.16</c:v>
                </c:pt>
                <c:pt idx="6">
                  <c:v>5.94</c:v>
                </c:pt>
                <c:pt idx="7">
                  <c:v>7.19</c:v>
                </c:pt>
                <c:pt idx="8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C-CB40-91AB-315BB4D2C8E3}"/>
            </c:ext>
          </c:extLst>
        </c:ser>
        <c:ser>
          <c:idx val="1"/>
          <c:order val="1"/>
          <c:tx>
            <c:strRef>
              <c:f>Essaie!$K$4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Essaie!$L$5:$L$13</c:f>
                <c:numCache>
                  <c:formatCode>General</c:formatCode>
                  <c:ptCount val="9"/>
                  <c:pt idx="0">
                    <c:v>0.41999999999999993</c:v>
                  </c:pt>
                  <c:pt idx="1">
                    <c:v>0.37999999999999989</c:v>
                  </c:pt>
                  <c:pt idx="2">
                    <c:v>0.47</c:v>
                  </c:pt>
                  <c:pt idx="3">
                    <c:v>0.29999999999999982</c:v>
                  </c:pt>
                  <c:pt idx="4">
                    <c:v>0.34999999999999964</c:v>
                  </c:pt>
                  <c:pt idx="5">
                    <c:v>0.33999999999999986</c:v>
                  </c:pt>
                  <c:pt idx="6">
                    <c:v>0.26999999999999957</c:v>
                  </c:pt>
                  <c:pt idx="7">
                    <c:v>0.41000000000000014</c:v>
                  </c:pt>
                  <c:pt idx="8">
                    <c:v>0.30999999999999961</c:v>
                  </c:pt>
                </c:numCache>
              </c:numRef>
            </c:plus>
            <c:minus>
              <c:numRef>
                <c:f>Essaie!$L$5:$L$13</c:f>
                <c:numCache>
                  <c:formatCode>General</c:formatCode>
                  <c:ptCount val="9"/>
                  <c:pt idx="0">
                    <c:v>0.41999999999999993</c:v>
                  </c:pt>
                  <c:pt idx="1">
                    <c:v>0.37999999999999989</c:v>
                  </c:pt>
                  <c:pt idx="2">
                    <c:v>0.47</c:v>
                  </c:pt>
                  <c:pt idx="3">
                    <c:v>0.29999999999999982</c:v>
                  </c:pt>
                  <c:pt idx="4">
                    <c:v>0.34999999999999964</c:v>
                  </c:pt>
                  <c:pt idx="5">
                    <c:v>0.33999999999999986</c:v>
                  </c:pt>
                  <c:pt idx="6">
                    <c:v>0.26999999999999957</c:v>
                  </c:pt>
                  <c:pt idx="7">
                    <c:v>0.41000000000000014</c:v>
                  </c:pt>
                  <c:pt idx="8">
                    <c:v>0.30999999999999961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Essaie!$I$5:$I$13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Essaie!$K$5:$K$13</c:f>
              <c:numCache>
                <c:formatCode>General</c:formatCode>
                <c:ptCount val="9"/>
                <c:pt idx="0">
                  <c:v>6.02</c:v>
                </c:pt>
                <c:pt idx="1">
                  <c:v>4.58</c:v>
                </c:pt>
                <c:pt idx="2">
                  <c:v>1.97</c:v>
                </c:pt>
                <c:pt idx="3">
                  <c:v>6.5</c:v>
                </c:pt>
                <c:pt idx="4">
                  <c:v>4.8499999999999996</c:v>
                </c:pt>
                <c:pt idx="5">
                  <c:v>5.04</c:v>
                </c:pt>
                <c:pt idx="6">
                  <c:v>6.67</c:v>
                </c:pt>
                <c:pt idx="7">
                  <c:v>5.01</c:v>
                </c:pt>
                <c:pt idx="8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C-CB40-91AB-315BB4D2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22752"/>
        <c:axId val="1199669024"/>
      </c:scatterChart>
      <c:valAx>
        <c:axId val="11754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669024"/>
        <c:crosses val="autoZero"/>
        <c:crossBetween val="midCat"/>
      </c:valAx>
      <c:valAx>
        <c:axId val="1199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54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Essaie!$C$4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Essaie!$B$5:$B$13</c:f>
              <c:strCache>
                <c:ptCount val="9"/>
                <c:pt idx="0">
                  <c:v>C1/F3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Essaie!$C$5:$C$13</c:f>
              <c:numCache>
                <c:formatCode>General</c:formatCode>
                <c:ptCount val="9"/>
                <c:pt idx="0">
                  <c:v>2.89</c:v>
                </c:pt>
                <c:pt idx="1">
                  <c:v>1.91</c:v>
                </c:pt>
                <c:pt idx="2">
                  <c:v>0.93</c:v>
                </c:pt>
                <c:pt idx="3">
                  <c:v>3.38</c:v>
                </c:pt>
                <c:pt idx="4">
                  <c:v>3.38</c:v>
                </c:pt>
                <c:pt idx="5">
                  <c:v>3.32</c:v>
                </c:pt>
                <c:pt idx="6">
                  <c:v>2.68</c:v>
                </c:pt>
                <c:pt idx="7">
                  <c:v>3.63</c:v>
                </c:pt>
                <c:pt idx="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8-404F-BEBF-BF50E2BA0132}"/>
            </c:ext>
          </c:extLst>
        </c:ser>
        <c:ser>
          <c:idx val="1"/>
          <c:order val="1"/>
          <c:tx>
            <c:strRef>
              <c:f>Essaie!$D$4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Essaie!$F$5:$F$13</c:f>
                <c:numCache>
                  <c:formatCode>General</c:formatCode>
                  <c:ptCount val="9"/>
                  <c:pt idx="0">
                    <c:v>0.24000000000000021</c:v>
                  </c:pt>
                  <c:pt idx="1">
                    <c:v>0.11000000000000032</c:v>
                  </c:pt>
                  <c:pt idx="2">
                    <c:v>9.9999999999999978E-2</c:v>
                  </c:pt>
                  <c:pt idx="3">
                    <c:v>9.9999999999997868E-3</c:v>
                  </c:pt>
                  <c:pt idx="4">
                    <c:v>0.27</c:v>
                  </c:pt>
                  <c:pt idx="5">
                    <c:v>0.20999999999999996</c:v>
                  </c:pt>
                  <c:pt idx="6">
                    <c:v>0.24000000000000021</c:v>
                  </c:pt>
                  <c:pt idx="7">
                    <c:v>0.17999999999999994</c:v>
                  </c:pt>
                  <c:pt idx="8">
                    <c:v>0.24000000000000021</c:v>
                  </c:pt>
                </c:numCache>
              </c:numRef>
            </c:plus>
            <c:minus>
              <c:numRef>
                <c:f>Essaie!$E$5:$E$13</c:f>
                <c:numCache>
                  <c:formatCode>General</c:formatCode>
                  <c:ptCount val="9"/>
                  <c:pt idx="0">
                    <c:v>0.25999999999999979</c:v>
                  </c:pt>
                  <c:pt idx="1">
                    <c:v>0.28999999999999981</c:v>
                  </c:pt>
                  <c:pt idx="2">
                    <c:v>0.20000000000000007</c:v>
                  </c:pt>
                  <c:pt idx="3">
                    <c:v>0.49000000000000021</c:v>
                  </c:pt>
                  <c:pt idx="4">
                    <c:v>0.22999999999999998</c:v>
                  </c:pt>
                  <c:pt idx="5">
                    <c:v>0.29000000000000004</c:v>
                  </c:pt>
                  <c:pt idx="6">
                    <c:v>0.25999999999999979</c:v>
                  </c:pt>
                  <c:pt idx="7">
                    <c:v>0.32000000000000006</c:v>
                  </c:pt>
                  <c:pt idx="8">
                    <c:v>0.25999999999999979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Essaie!$B$5:$B$13</c:f>
              <c:strCache>
                <c:ptCount val="9"/>
                <c:pt idx="0">
                  <c:v>C1/F3</c:v>
                </c:pt>
                <c:pt idx="1">
                  <c:v>C2</c:v>
                </c:pt>
                <c:pt idx="2">
                  <c:v>C3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  <c:pt idx="7">
                  <c:v>V6</c:v>
                </c:pt>
                <c:pt idx="8">
                  <c:v>V5</c:v>
                </c:pt>
              </c:strCache>
            </c:strRef>
          </c:xVal>
          <c:yVal>
            <c:numRef>
              <c:f>Essaie!$D$5:$D$13</c:f>
              <c:numCache>
                <c:formatCode>General</c:formatCode>
                <c:ptCount val="9"/>
                <c:pt idx="0">
                  <c:v>2.76</c:v>
                </c:pt>
                <c:pt idx="1">
                  <c:v>2.09</c:v>
                </c:pt>
                <c:pt idx="2">
                  <c:v>0.9</c:v>
                </c:pt>
                <c:pt idx="3">
                  <c:v>2.99</c:v>
                </c:pt>
                <c:pt idx="4">
                  <c:v>2.23</c:v>
                </c:pt>
                <c:pt idx="5">
                  <c:v>2.29</c:v>
                </c:pt>
                <c:pt idx="6">
                  <c:v>3.26</c:v>
                </c:pt>
                <c:pt idx="7">
                  <c:v>2.2599999999999998</c:v>
                </c:pt>
                <c:pt idx="8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8-404F-BEBF-BF50E2BA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974640"/>
        <c:axId val="1117857872"/>
      </c:scatterChart>
      <c:valAx>
        <c:axId val="11809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857872"/>
        <c:crosses val="autoZero"/>
        <c:crossBetween val="midCat"/>
      </c:valAx>
      <c:valAx>
        <c:axId val="11178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9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14</xdr:row>
      <xdr:rowOff>50800</xdr:rowOff>
    </xdr:from>
    <xdr:to>
      <xdr:col>12</xdr:col>
      <xdr:colOff>501650</xdr:colOff>
      <xdr:row>27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489FB8-CF10-3944-972B-67DF8B338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14</xdr:row>
      <xdr:rowOff>152400</xdr:rowOff>
    </xdr:from>
    <xdr:to>
      <xdr:col>6</xdr:col>
      <xdr:colOff>546100</xdr:colOff>
      <xdr:row>27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E8B5DD-8FB0-BE49-9DDC-1F51ADB12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14</xdr:row>
      <xdr:rowOff>50800</xdr:rowOff>
    </xdr:from>
    <xdr:to>
      <xdr:col>12</xdr:col>
      <xdr:colOff>501650</xdr:colOff>
      <xdr:row>27</xdr:row>
      <xdr:rowOff>101600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B517AF7-BCDB-D44E-8A8B-E4FB94113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14</xdr:row>
      <xdr:rowOff>152400</xdr:rowOff>
    </xdr:from>
    <xdr:to>
      <xdr:col>6</xdr:col>
      <xdr:colOff>546100</xdr:colOff>
      <xdr:row>27</xdr:row>
      <xdr:rowOff>165100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509F6C6-B2E6-2C49-9A0D-4D2B8468A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D916-5F15-114E-BF32-44232B5844B4}">
  <dimension ref="A1:AA36"/>
  <sheetViews>
    <sheetView tabSelected="1" workbookViewId="0">
      <selection activeCell="C11" sqref="C11"/>
    </sheetView>
  </sheetViews>
  <sheetFormatPr baseColWidth="10" defaultRowHeight="16" x14ac:dyDescent="0.2"/>
  <sheetData>
    <row r="1" spans="1:27" ht="17" thickBot="1" x14ac:dyDescent="0.25">
      <c r="A1" s="19" t="s">
        <v>34</v>
      </c>
      <c r="B1" s="19"/>
      <c r="C1" s="19"/>
      <c r="D1" s="19"/>
      <c r="E1" s="19"/>
      <c r="F1" s="19"/>
      <c r="G1" s="20" t="s">
        <v>35</v>
      </c>
      <c r="H1" s="20"/>
      <c r="I1" s="20"/>
      <c r="J1" s="20"/>
      <c r="K1" s="20"/>
      <c r="L1" s="20"/>
      <c r="M1" s="20"/>
    </row>
    <row r="2" spans="1:27" ht="17" thickBot="1" x14ac:dyDescent="0.25">
      <c r="R2" s="1" t="s">
        <v>0</v>
      </c>
      <c r="S2" s="21" t="s">
        <v>1</v>
      </c>
      <c r="T2" s="22"/>
      <c r="U2" s="23"/>
      <c r="V2" s="21" t="s">
        <v>2</v>
      </c>
      <c r="W2" s="22"/>
      <c r="X2" s="22"/>
      <c r="Y2" s="22"/>
      <c r="Z2" s="22"/>
      <c r="AA2" s="23"/>
    </row>
    <row r="3" spans="1:27" ht="17" thickBot="1" x14ac:dyDescent="0.25">
      <c r="R3" s="2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9</v>
      </c>
      <c r="Y3" s="3" t="s">
        <v>10</v>
      </c>
      <c r="Z3" s="3" t="s">
        <v>11</v>
      </c>
      <c r="AA3" s="3" t="s">
        <v>12</v>
      </c>
    </row>
    <row r="4" spans="1:27" x14ac:dyDescent="0.2">
      <c r="B4" s="11" t="s">
        <v>15</v>
      </c>
      <c r="C4" s="11" t="s">
        <v>16</v>
      </c>
      <c r="D4" s="11" t="s">
        <v>33</v>
      </c>
      <c r="E4" s="15" t="s">
        <v>40</v>
      </c>
      <c r="F4" s="15" t="s">
        <v>41</v>
      </c>
      <c r="G4" s="14" t="s">
        <v>36</v>
      </c>
      <c r="H4" s="14" t="s">
        <v>39</v>
      </c>
      <c r="I4" s="11" t="s">
        <v>15</v>
      </c>
      <c r="J4" s="11" t="s">
        <v>16</v>
      </c>
      <c r="K4" s="11" t="s">
        <v>33</v>
      </c>
      <c r="L4" s="15" t="s">
        <v>40</v>
      </c>
      <c r="M4" s="15" t="s">
        <v>41</v>
      </c>
      <c r="N4" s="14" t="s">
        <v>36</v>
      </c>
      <c r="O4" s="14" t="s">
        <v>37</v>
      </c>
      <c r="R4" s="16" t="s">
        <v>13</v>
      </c>
      <c r="S4" s="4" t="s">
        <v>17</v>
      </c>
      <c r="T4" s="4">
        <v>4.58</v>
      </c>
      <c r="U4" s="4">
        <v>1.97</v>
      </c>
      <c r="V4" s="6">
        <v>6.5</v>
      </c>
      <c r="W4" s="6">
        <v>4.8499999999999996</v>
      </c>
      <c r="X4" s="6">
        <v>5.04</v>
      </c>
      <c r="Y4" s="6">
        <v>6.67</v>
      </c>
      <c r="Z4" s="6">
        <v>2.91</v>
      </c>
      <c r="AA4" s="6">
        <v>5.01</v>
      </c>
    </row>
    <row r="5" spans="1:27" ht="17" thickBot="1" x14ac:dyDescent="0.25">
      <c r="B5" s="12" t="s">
        <v>42</v>
      </c>
      <c r="C5" s="9">
        <v>2.89</v>
      </c>
      <c r="D5" s="9">
        <v>2.76</v>
      </c>
      <c r="E5" s="9">
        <v>0.25999999999999979</v>
      </c>
      <c r="F5" s="15">
        <v>0.24000000000000021</v>
      </c>
      <c r="G5">
        <f>RSQ(C5:C11,D5:D11)</f>
        <v>0.78665014011238032</v>
      </c>
      <c r="H5">
        <f>SQRT(SUM(V28:V34)/7)</f>
        <v>0.32273385762442547</v>
      </c>
      <c r="I5" s="12" t="s">
        <v>4</v>
      </c>
      <c r="J5" s="9">
        <v>6.33</v>
      </c>
      <c r="K5" s="9">
        <v>6.02</v>
      </c>
      <c r="L5" s="9">
        <v>0.41999999999999993</v>
      </c>
      <c r="M5" s="15">
        <v>0.28000000000000025</v>
      </c>
      <c r="N5">
        <f>RSQ(J5:J11,K5:K11)</f>
        <v>0.66532500559919849</v>
      </c>
      <c r="O5">
        <f>SQRT(SUM(X28:X34)/9)</f>
        <v>0.72201108024738792</v>
      </c>
      <c r="R5" s="17"/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27" x14ac:dyDescent="0.2">
      <c r="B6" s="12" t="s">
        <v>5</v>
      </c>
      <c r="C6" s="9">
        <v>1.99</v>
      </c>
      <c r="D6" s="9">
        <v>2.09</v>
      </c>
      <c r="E6" s="9">
        <v>0.28999999999999981</v>
      </c>
      <c r="F6" s="15">
        <v>0.11000000000000032</v>
      </c>
      <c r="I6" s="12" t="s">
        <v>5</v>
      </c>
      <c r="J6" s="9">
        <v>4.7</v>
      </c>
      <c r="K6" s="9">
        <v>4.58</v>
      </c>
      <c r="L6" s="9">
        <v>0.37999999999999989</v>
      </c>
      <c r="M6" s="15">
        <v>0.62000000000000011</v>
      </c>
      <c r="R6" s="16" t="s">
        <v>14</v>
      </c>
      <c r="S6" s="4">
        <v>2.76</v>
      </c>
      <c r="T6" s="4">
        <v>2.09</v>
      </c>
      <c r="U6" s="4">
        <v>0.9</v>
      </c>
      <c r="V6" s="6">
        <v>2.99</v>
      </c>
      <c r="W6" s="6">
        <v>2.23</v>
      </c>
      <c r="X6" s="6">
        <v>2.29</v>
      </c>
      <c r="Y6" s="6">
        <v>3.26</v>
      </c>
      <c r="Z6" s="6">
        <v>1.32</v>
      </c>
      <c r="AA6" s="6">
        <v>2.2599999999999998</v>
      </c>
    </row>
    <row r="7" spans="1:27" ht="17" thickBot="1" x14ac:dyDescent="0.25">
      <c r="B7" s="12" t="s">
        <v>6</v>
      </c>
      <c r="C7" s="9">
        <v>0.89</v>
      </c>
      <c r="D7" s="9">
        <v>0.9</v>
      </c>
      <c r="E7" s="9">
        <v>0.20000000000000007</v>
      </c>
      <c r="F7" s="15">
        <v>9.9999999999999978E-2</v>
      </c>
      <c r="I7" s="12" t="s">
        <v>6</v>
      </c>
      <c r="J7" s="9">
        <v>3.12</v>
      </c>
      <c r="K7" s="9">
        <v>1.97</v>
      </c>
      <c r="L7" s="9">
        <v>0.47</v>
      </c>
      <c r="M7" s="15">
        <v>0.2300000000000002</v>
      </c>
      <c r="R7" s="17"/>
      <c r="S7" s="5" t="s">
        <v>27</v>
      </c>
      <c r="T7" s="5" t="s">
        <v>28</v>
      </c>
      <c r="U7" s="5" t="s">
        <v>29</v>
      </c>
      <c r="V7" s="5" t="s">
        <v>27</v>
      </c>
      <c r="W7" s="5" t="s">
        <v>30</v>
      </c>
      <c r="X7" s="5" t="s">
        <v>30</v>
      </c>
      <c r="Y7" s="5" t="s">
        <v>31</v>
      </c>
      <c r="Z7" s="5" t="s">
        <v>32</v>
      </c>
      <c r="AA7" s="5" t="s">
        <v>30</v>
      </c>
    </row>
    <row r="8" spans="1:27" x14ac:dyDescent="0.2">
      <c r="B8" s="12" t="s">
        <v>7</v>
      </c>
      <c r="C8" s="10">
        <v>2.17</v>
      </c>
      <c r="D8" s="10">
        <v>2.99</v>
      </c>
      <c r="E8" s="9">
        <v>0.49000000000000021</v>
      </c>
      <c r="F8" s="15">
        <v>9.9999999999997868E-3</v>
      </c>
      <c r="I8" s="12" t="s">
        <v>7</v>
      </c>
      <c r="J8" s="10">
        <v>5.05</v>
      </c>
      <c r="K8" s="10">
        <v>6.5</v>
      </c>
      <c r="L8" s="9">
        <v>0.29999999999999982</v>
      </c>
      <c r="M8" s="15">
        <v>0.5</v>
      </c>
    </row>
    <row r="9" spans="1:27" ht="17" thickBot="1" x14ac:dyDescent="0.25">
      <c r="B9" s="12" t="s">
        <v>8</v>
      </c>
      <c r="C9" s="10">
        <v>2.17</v>
      </c>
      <c r="D9" s="10">
        <v>2.23</v>
      </c>
      <c r="E9" s="9">
        <v>0.22999999999999998</v>
      </c>
      <c r="F9" s="15">
        <v>0.27</v>
      </c>
      <c r="I9" s="12" t="s">
        <v>8</v>
      </c>
      <c r="J9" s="10">
        <v>5.05</v>
      </c>
      <c r="K9" s="10">
        <v>4.8499999999999996</v>
      </c>
      <c r="L9" s="9">
        <v>0.34999999999999964</v>
      </c>
      <c r="M9" s="15">
        <v>0.45000000000000018</v>
      </c>
    </row>
    <row r="10" spans="1:27" ht="17" thickBot="1" x14ac:dyDescent="0.25">
      <c r="B10" s="12" t="s">
        <v>9</v>
      </c>
      <c r="C10" s="10">
        <v>2.14</v>
      </c>
      <c r="D10" s="10">
        <v>2.29</v>
      </c>
      <c r="E10" s="9">
        <v>0.29000000000000004</v>
      </c>
      <c r="F10" s="15">
        <v>0.20999999999999996</v>
      </c>
      <c r="I10" s="12" t="s">
        <v>9</v>
      </c>
      <c r="J10" s="10">
        <v>5.35</v>
      </c>
      <c r="K10" s="10">
        <v>5.04</v>
      </c>
      <c r="L10" s="9">
        <v>0.33999999999999986</v>
      </c>
      <c r="M10" s="15">
        <v>0.25999999999999979</v>
      </c>
      <c r="R10" s="1" t="s">
        <v>0</v>
      </c>
      <c r="S10" s="21" t="s">
        <v>1</v>
      </c>
      <c r="T10" s="22"/>
      <c r="U10" s="23"/>
      <c r="V10" s="21" t="s">
        <v>2</v>
      </c>
      <c r="W10" s="22"/>
      <c r="X10" s="22"/>
      <c r="Y10" s="22"/>
      <c r="Z10" s="22"/>
      <c r="AA10" s="23"/>
    </row>
    <row r="11" spans="1:27" ht="17" thickBot="1" x14ac:dyDescent="0.25">
      <c r="B11" s="12" t="s">
        <v>12</v>
      </c>
      <c r="C11" s="10">
        <v>2.2000000000000002</v>
      </c>
      <c r="D11" s="10">
        <v>2.2599999999999998</v>
      </c>
      <c r="E11" s="9">
        <v>0.32000000000000006</v>
      </c>
      <c r="F11" s="15">
        <v>0.17999999999999994</v>
      </c>
      <c r="I11" s="12" t="s">
        <v>12</v>
      </c>
      <c r="J11" s="10">
        <v>6.02</v>
      </c>
      <c r="K11" s="10">
        <v>5.01</v>
      </c>
      <c r="L11" s="9">
        <v>0.41000000000000014</v>
      </c>
      <c r="M11" s="15">
        <v>0.29000000000000004</v>
      </c>
      <c r="R11" s="2" t="s">
        <v>3</v>
      </c>
      <c r="S11" s="3" t="s">
        <v>4</v>
      </c>
      <c r="T11" s="3" t="s">
        <v>5</v>
      </c>
      <c r="U11" s="3" t="s">
        <v>6</v>
      </c>
      <c r="V11" s="3" t="s">
        <v>7</v>
      </c>
      <c r="W11" s="3" t="s">
        <v>8</v>
      </c>
      <c r="X11" s="3" t="s">
        <v>9</v>
      </c>
      <c r="Y11" s="3" t="s">
        <v>10</v>
      </c>
      <c r="Z11" s="3" t="s">
        <v>11</v>
      </c>
      <c r="AA11" s="3" t="s">
        <v>12</v>
      </c>
    </row>
    <row r="12" spans="1:27" x14ac:dyDescent="0.2">
      <c r="B12" s="12" t="s">
        <v>11</v>
      </c>
      <c r="C12" s="10">
        <v>2.42</v>
      </c>
      <c r="D12" s="10">
        <v>1.32</v>
      </c>
      <c r="E12" s="9">
        <v>0.25999999999999979</v>
      </c>
      <c r="F12" s="15">
        <v>0.24000000000000021</v>
      </c>
      <c r="I12" s="12" t="s">
        <v>11</v>
      </c>
      <c r="J12" s="10">
        <v>6.22</v>
      </c>
      <c r="K12" s="10">
        <v>2.91</v>
      </c>
      <c r="L12" s="9">
        <v>0.30999999999999961</v>
      </c>
      <c r="M12" s="15">
        <v>0.19000000000000039</v>
      </c>
      <c r="R12" s="24" t="s">
        <v>13</v>
      </c>
      <c r="S12" s="4">
        <v>6.39</v>
      </c>
      <c r="T12" s="4">
        <v>4.55</v>
      </c>
      <c r="U12" s="4">
        <v>2.69</v>
      </c>
      <c r="V12" s="6">
        <v>6</v>
      </c>
      <c r="W12" s="6">
        <v>6</v>
      </c>
      <c r="X12" s="6">
        <v>6.16</v>
      </c>
      <c r="Y12" s="6">
        <v>5.94</v>
      </c>
      <c r="Z12" s="6">
        <v>7.18</v>
      </c>
      <c r="AA12" s="6">
        <v>7.19</v>
      </c>
    </row>
    <row r="13" spans="1:27" ht="17" thickBot="1" x14ac:dyDescent="0.25">
      <c r="B13" s="12" t="s">
        <v>10</v>
      </c>
      <c r="C13" s="10">
        <v>1.6</v>
      </c>
      <c r="D13" s="10">
        <v>3.26</v>
      </c>
      <c r="E13" s="9">
        <v>0.25999999999999979</v>
      </c>
      <c r="F13" s="15">
        <v>0.24000000000000021</v>
      </c>
      <c r="I13" s="12" t="s">
        <v>10</v>
      </c>
      <c r="J13" s="10">
        <v>5.19</v>
      </c>
      <c r="K13" s="10">
        <v>6.67</v>
      </c>
      <c r="L13" s="9">
        <v>0.26999999999999957</v>
      </c>
      <c r="M13" s="15">
        <v>0.23000000000000043</v>
      </c>
      <c r="R13" s="25"/>
      <c r="S13" s="5" t="s">
        <v>17</v>
      </c>
      <c r="T13" s="5">
        <v>4.58</v>
      </c>
      <c r="U13" s="5">
        <v>1.97</v>
      </c>
      <c r="V13" s="5">
        <v>6.5</v>
      </c>
      <c r="W13" s="5">
        <v>4.8499999999999996</v>
      </c>
      <c r="X13" s="5">
        <v>5.04</v>
      </c>
      <c r="Y13" s="5">
        <v>6.67</v>
      </c>
      <c r="Z13" s="5">
        <v>2.91</v>
      </c>
      <c r="AA13" s="5">
        <v>5.01</v>
      </c>
    </row>
    <row r="14" spans="1:27" x14ac:dyDescent="0.2">
      <c r="R14" s="24" t="s">
        <v>14</v>
      </c>
      <c r="S14" s="4">
        <v>2.89</v>
      </c>
      <c r="T14" s="4">
        <v>1.91</v>
      </c>
      <c r="U14" s="4">
        <v>0.93</v>
      </c>
      <c r="V14" s="6">
        <v>3.38</v>
      </c>
      <c r="W14" s="6">
        <v>3.38</v>
      </c>
      <c r="X14" s="6">
        <v>3.32</v>
      </c>
      <c r="Y14" s="6">
        <v>2.68</v>
      </c>
      <c r="Z14" s="6">
        <v>3.66</v>
      </c>
      <c r="AA14" s="6">
        <v>3.63</v>
      </c>
    </row>
    <row r="15" spans="1:27" ht="17" thickBot="1" x14ac:dyDescent="0.25">
      <c r="R15" s="25"/>
      <c r="S15" s="5">
        <v>2.76</v>
      </c>
      <c r="T15" s="5">
        <v>2.09</v>
      </c>
      <c r="U15" s="5">
        <v>0.9</v>
      </c>
      <c r="V15" s="5">
        <v>2.99</v>
      </c>
      <c r="W15" s="5">
        <v>2.23</v>
      </c>
      <c r="X15" s="5">
        <v>2.29</v>
      </c>
      <c r="Y15" s="5">
        <v>3.26</v>
      </c>
      <c r="Z15" s="5">
        <v>1.32</v>
      </c>
      <c r="AA15" s="5">
        <v>2.2599999999999998</v>
      </c>
    </row>
    <row r="28" spans="22:24" x14ac:dyDescent="0.2">
      <c r="V28">
        <f>(D5-C5)^2</f>
        <v>1.6900000000000089E-2</v>
      </c>
      <c r="X28">
        <f>(K5-J5)^2</f>
        <v>9.610000000000031E-2</v>
      </c>
    </row>
    <row r="29" spans="22:24" x14ac:dyDescent="0.2">
      <c r="V29">
        <f t="shared" ref="V29:V33" si="0">(D6-C6)^2</f>
        <v>9.9999999999999742E-3</v>
      </c>
      <c r="X29">
        <f t="shared" ref="X29:X36" si="1">(K6-J6)^2</f>
        <v>1.4400000000000026E-2</v>
      </c>
    </row>
    <row r="30" spans="22:24" x14ac:dyDescent="0.2">
      <c r="V30">
        <f t="shared" si="0"/>
        <v>1.0000000000000018E-4</v>
      </c>
      <c r="X30">
        <f t="shared" si="1"/>
        <v>1.3225000000000002</v>
      </c>
    </row>
    <row r="31" spans="22:24" x14ac:dyDescent="0.2">
      <c r="V31">
        <f t="shared" si="0"/>
        <v>0.67240000000000044</v>
      </c>
      <c r="X31">
        <f>(K8-J8)^2</f>
        <v>2.1025000000000005</v>
      </c>
    </row>
    <row r="32" spans="22:24" x14ac:dyDescent="0.2">
      <c r="V32">
        <f t="shared" si="0"/>
        <v>3.6000000000000064E-3</v>
      </c>
      <c r="X32">
        <f t="shared" si="1"/>
        <v>4.000000000000007E-2</v>
      </c>
    </row>
    <row r="33" spans="2:24" x14ac:dyDescent="0.2">
      <c r="V33">
        <f t="shared" si="0"/>
        <v>2.2499999999999975E-2</v>
      </c>
      <c r="X33">
        <f t="shared" si="1"/>
        <v>9.6099999999999755E-2</v>
      </c>
    </row>
    <row r="34" spans="2:24" x14ac:dyDescent="0.2">
      <c r="B34" s="13" t="s">
        <v>38</v>
      </c>
      <c r="C34" s="13"/>
      <c r="D34" s="13"/>
      <c r="E34" s="13"/>
      <c r="V34">
        <f>(D11-C11)^2</f>
        <v>3.5999999999999531E-3</v>
      </c>
      <c r="X34">
        <f t="shared" si="1"/>
        <v>1.0200999999999996</v>
      </c>
    </row>
    <row r="35" spans="2:24" x14ac:dyDescent="0.2">
      <c r="B35" s="13"/>
      <c r="C35" s="13"/>
      <c r="D35" s="13"/>
      <c r="E35" s="13"/>
      <c r="V35">
        <f t="shared" ref="V35:V36" si="2">(D12-C12)^2</f>
        <v>1.2099999999999997</v>
      </c>
      <c r="X35">
        <f>(K12-J12)^2</f>
        <v>10.956099999999998</v>
      </c>
    </row>
    <row r="36" spans="2:24" x14ac:dyDescent="0.2">
      <c r="B36" s="13"/>
      <c r="C36" s="13"/>
      <c r="D36" s="13"/>
      <c r="E36" s="13"/>
      <c r="V36">
        <f t="shared" si="2"/>
        <v>2.7555999999999989</v>
      </c>
      <c r="X36">
        <f t="shared" si="1"/>
        <v>2.1903999999999986</v>
      </c>
    </row>
  </sheetData>
  <mergeCells count="8">
    <mergeCell ref="A1:F1"/>
    <mergeCell ref="G1:M1"/>
    <mergeCell ref="S2:U2"/>
    <mergeCell ref="V2:AA2"/>
    <mergeCell ref="S10:U10"/>
    <mergeCell ref="V10:AA10"/>
    <mergeCell ref="R12:R13"/>
    <mergeCell ref="R14:R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D076-CA97-0043-94B6-F3C41F5CA402}">
  <dimension ref="A1:AA36"/>
  <sheetViews>
    <sheetView workbookViewId="0">
      <selection activeCell="N5" sqref="N5"/>
    </sheetView>
  </sheetViews>
  <sheetFormatPr baseColWidth="10" defaultRowHeight="16" x14ac:dyDescent="0.2"/>
  <sheetData>
    <row r="1" spans="1:27" ht="17" thickBot="1" x14ac:dyDescent="0.25">
      <c r="A1" s="19" t="s">
        <v>34</v>
      </c>
      <c r="B1" s="19"/>
      <c r="C1" s="19"/>
      <c r="D1" s="19"/>
      <c r="E1" s="19"/>
      <c r="F1" s="19"/>
      <c r="G1" s="20" t="s">
        <v>35</v>
      </c>
      <c r="H1" s="20"/>
      <c r="I1" s="20"/>
      <c r="J1" s="20"/>
      <c r="K1" s="20"/>
      <c r="L1" s="20"/>
      <c r="M1" s="20"/>
    </row>
    <row r="2" spans="1:27" ht="17" thickBot="1" x14ac:dyDescent="0.25">
      <c r="R2" s="1" t="s">
        <v>0</v>
      </c>
      <c r="S2" s="21" t="s">
        <v>1</v>
      </c>
      <c r="T2" s="22"/>
      <c r="U2" s="23"/>
      <c r="V2" s="21" t="s">
        <v>2</v>
      </c>
      <c r="W2" s="22"/>
      <c r="X2" s="22"/>
      <c r="Y2" s="22"/>
      <c r="Z2" s="22"/>
      <c r="AA2" s="23"/>
    </row>
    <row r="3" spans="1:27" ht="17" thickBot="1" x14ac:dyDescent="0.25">
      <c r="R3" s="2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9</v>
      </c>
      <c r="Y3" s="3" t="s">
        <v>10</v>
      </c>
      <c r="Z3" s="3" t="s">
        <v>11</v>
      </c>
      <c r="AA3" s="3" t="s">
        <v>12</v>
      </c>
    </row>
    <row r="4" spans="1:27" x14ac:dyDescent="0.2">
      <c r="B4" s="11" t="s">
        <v>15</v>
      </c>
      <c r="C4" s="11" t="s">
        <v>16</v>
      </c>
      <c r="D4" s="11" t="s">
        <v>33</v>
      </c>
      <c r="E4" s="15" t="s">
        <v>40</v>
      </c>
      <c r="F4" s="15" t="s">
        <v>41</v>
      </c>
      <c r="G4" s="14" t="s">
        <v>36</v>
      </c>
      <c r="H4" s="14" t="s">
        <v>39</v>
      </c>
      <c r="I4" s="11" t="s">
        <v>15</v>
      </c>
      <c r="J4" s="11" t="s">
        <v>16</v>
      </c>
      <c r="K4" s="11" t="s">
        <v>33</v>
      </c>
      <c r="L4" s="15" t="s">
        <v>40</v>
      </c>
      <c r="M4" s="15" t="s">
        <v>41</v>
      </c>
      <c r="N4" s="14" t="s">
        <v>36</v>
      </c>
      <c r="O4" s="14" t="s">
        <v>37</v>
      </c>
      <c r="R4" s="7" t="s">
        <v>13</v>
      </c>
      <c r="S4" s="4" t="s">
        <v>17</v>
      </c>
      <c r="T4" s="4">
        <v>4.58</v>
      </c>
      <c r="U4" s="4">
        <v>1.97</v>
      </c>
      <c r="V4" s="6">
        <v>6.5</v>
      </c>
      <c r="W4" s="6">
        <v>4.8499999999999996</v>
      </c>
      <c r="X4" s="6">
        <v>5.04</v>
      </c>
      <c r="Y4" s="6">
        <v>6.67</v>
      </c>
      <c r="Z4" s="6">
        <v>2.91</v>
      </c>
      <c r="AA4" s="6">
        <v>5.01</v>
      </c>
    </row>
    <row r="5" spans="1:27" ht="17" thickBot="1" x14ac:dyDescent="0.25">
      <c r="B5" s="12" t="s">
        <v>42</v>
      </c>
      <c r="C5" s="9">
        <v>2.89</v>
      </c>
      <c r="D5" s="9">
        <v>2.76</v>
      </c>
      <c r="E5" s="9">
        <v>0.25999999999999979</v>
      </c>
      <c r="F5" s="15">
        <v>0.24000000000000021</v>
      </c>
      <c r="G5">
        <f>RSQ(C5:C12,D5:D12)</f>
        <v>0.4397039738864883</v>
      </c>
      <c r="H5">
        <f>SQRT(SUM(V28:V36)/9)</f>
        <v>1.0684672302987219</v>
      </c>
      <c r="I5" s="12" t="s">
        <v>4</v>
      </c>
      <c r="J5" s="9">
        <v>6.39</v>
      </c>
      <c r="K5" s="9">
        <v>6.02</v>
      </c>
      <c r="L5" s="9">
        <v>0.41999999999999993</v>
      </c>
      <c r="M5" s="15">
        <v>0.28000000000000025</v>
      </c>
      <c r="N5">
        <f>RSQ(J5:J12,K5:K12)</f>
        <v>0.60438985536805978</v>
      </c>
      <c r="O5">
        <f>SQRT(SUM(X28:X36)/9)</f>
        <v>1.7320925045864162</v>
      </c>
      <c r="R5" s="8"/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27" x14ac:dyDescent="0.2">
      <c r="B6" s="12" t="s">
        <v>5</v>
      </c>
      <c r="C6" s="9">
        <v>1.91</v>
      </c>
      <c r="D6" s="9">
        <v>2.09</v>
      </c>
      <c r="E6" s="9">
        <v>0.28999999999999981</v>
      </c>
      <c r="F6" s="15">
        <v>0.11000000000000032</v>
      </c>
      <c r="I6" s="12" t="s">
        <v>5</v>
      </c>
      <c r="J6" s="9">
        <v>4.55</v>
      </c>
      <c r="K6" s="9">
        <v>4.58</v>
      </c>
      <c r="L6" s="9">
        <v>0.37999999999999989</v>
      </c>
      <c r="M6" s="15">
        <v>0.62000000000000011</v>
      </c>
      <c r="R6" s="7" t="s">
        <v>14</v>
      </c>
      <c r="S6" s="4">
        <v>2.76</v>
      </c>
      <c r="T6" s="4">
        <v>2.09</v>
      </c>
      <c r="U6" s="4">
        <v>0.9</v>
      </c>
      <c r="V6" s="6">
        <v>2.99</v>
      </c>
      <c r="W6" s="6">
        <v>2.23</v>
      </c>
      <c r="X6" s="6">
        <v>2.29</v>
      </c>
      <c r="Y6" s="6">
        <v>3.26</v>
      </c>
      <c r="Z6" s="6">
        <v>1.32</v>
      </c>
      <c r="AA6" s="6">
        <v>2.2599999999999998</v>
      </c>
    </row>
    <row r="7" spans="1:27" ht="17" thickBot="1" x14ac:dyDescent="0.25">
      <c r="B7" s="12" t="s">
        <v>6</v>
      </c>
      <c r="C7" s="9">
        <v>0.93</v>
      </c>
      <c r="D7" s="9">
        <v>0.9</v>
      </c>
      <c r="E7" s="9">
        <v>0.20000000000000007</v>
      </c>
      <c r="F7" s="15">
        <v>9.9999999999999978E-2</v>
      </c>
      <c r="I7" s="12" t="s">
        <v>6</v>
      </c>
      <c r="J7" s="9">
        <v>2.69</v>
      </c>
      <c r="K7" s="9">
        <v>1.97</v>
      </c>
      <c r="L7" s="9">
        <v>0.47</v>
      </c>
      <c r="M7" s="15">
        <v>0.2300000000000002</v>
      </c>
      <c r="R7" s="8"/>
      <c r="S7" s="5" t="s">
        <v>27</v>
      </c>
      <c r="T7" s="5" t="s">
        <v>28</v>
      </c>
      <c r="U7" s="5" t="s">
        <v>29</v>
      </c>
      <c r="V7" s="5" t="s">
        <v>27</v>
      </c>
      <c r="W7" s="5" t="s">
        <v>30</v>
      </c>
      <c r="X7" s="5" t="s">
        <v>30</v>
      </c>
      <c r="Y7" s="5" t="s">
        <v>31</v>
      </c>
      <c r="Z7" s="5" t="s">
        <v>32</v>
      </c>
      <c r="AA7" s="5" t="s">
        <v>30</v>
      </c>
    </row>
    <row r="8" spans="1:27" x14ac:dyDescent="0.2">
      <c r="B8" s="12" t="s">
        <v>7</v>
      </c>
      <c r="C8" s="10">
        <v>3.38</v>
      </c>
      <c r="D8" s="10">
        <v>2.99</v>
      </c>
      <c r="E8" s="9">
        <v>0.49000000000000021</v>
      </c>
      <c r="F8" s="15">
        <v>9.9999999999997868E-3</v>
      </c>
      <c r="I8" s="12" t="s">
        <v>7</v>
      </c>
      <c r="J8" s="10">
        <v>6</v>
      </c>
      <c r="K8" s="10">
        <v>6.5</v>
      </c>
      <c r="L8" s="9">
        <v>0.29999999999999982</v>
      </c>
      <c r="M8" s="15">
        <v>0.5</v>
      </c>
    </row>
    <row r="9" spans="1:27" ht="17" thickBot="1" x14ac:dyDescent="0.25">
      <c r="B9" s="12" t="s">
        <v>8</v>
      </c>
      <c r="C9" s="10">
        <v>3.38</v>
      </c>
      <c r="D9" s="10">
        <v>2.23</v>
      </c>
      <c r="E9" s="9">
        <v>0.22999999999999998</v>
      </c>
      <c r="F9" s="15">
        <v>0.27</v>
      </c>
      <c r="I9" s="12" t="s">
        <v>8</v>
      </c>
      <c r="J9" s="10">
        <v>6</v>
      </c>
      <c r="K9" s="10">
        <v>4.8499999999999996</v>
      </c>
      <c r="L9" s="9">
        <v>0.34999999999999964</v>
      </c>
      <c r="M9" s="15">
        <v>0.45000000000000018</v>
      </c>
    </row>
    <row r="10" spans="1:27" ht="17" thickBot="1" x14ac:dyDescent="0.25">
      <c r="B10" s="12" t="s">
        <v>9</v>
      </c>
      <c r="C10" s="10">
        <v>3.32</v>
      </c>
      <c r="D10" s="10">
        <v>2.29</v>
      </c>
      <c r="E10" s="9">
        <v>0.29000000000000004</v>
      </c>
      <c r="F10" s="15">
        <v>0.20999999999999996</v>
      </c>
      <c r="I10" s="12" t="s">
        <v>9</v>
      </c>
      <c r="J10" s="10">
        <v>6.16</v>
      </c>
      <c r="K10" s="10">
        <v>5.04</v>
      </c>
      <c r="L10" s="9">
        <v>0.33999999999999986</v>
      </c>
      <c r="M10" s="15">
        <v>0.25999999999999979</v>
      </c>
      <c r="R10" s="1" t="s">
        <v>0</v>
      </c>
      <c r="S10" s="21" t="s">
        <v>1</v>
      </c>
      <c r="T10" s="22"/>
      <c r="U10" s="23"/>
      <c r="V10" s="21" t="s">
        <v>2</v>
      </c>
      <c r="W10" s="22"/>
      <c r="X10" s="22"/>
      <c r="Y10" s="22"/>
      <c r="Z10" s="22"/>
      <c r="AA10" s="23"/>
    </row>
    <row r="11" spans="1:27" ht="17" thickBot="1" x14ac:dyDescent="0.25">
      <c r="B11" s="12" t="s">
        <v>10</v>
      </c>
      <c r="C11" s="10">
        <v>2.68</v>
      </c>
      <c r="D11" s="10">
        <v>3.26</v>
      </c>
      <c r="E11" s="9">
        <v>0.25999999999999979</v>
      </c>
      <c r="F11" s="15">
        <v>0.24000000000000021</v>
      </c>
      <c r="I11" s="12" t="s">
        <v>10</v>
      </c>
      <c r="J11" s="10">
        <v>5.94</v>
      </c>
      <c r="K11" s="10">
        <v>6.67</v>
      </c>
      <c r="L11" s="9">
        <v>0.26999999999999957</v>
      </c>
      <c r="M11" s="15">
        <v>0.23000000000000043</v>
      </c>
      <c r="R11" s="2" t="s">
        <v>3</v>
      </c>
      <c r="S11" s="3" t="s">
        <v>4</v>
      </c>
      <c r="T11" s="3" t="s">
        <v>5</v>
      </c>
      <c r="U11" s="3" t="s">
        <v>6</v>
      </c>
      <c r="V11" s="3" t="s">
        <v>7</v>
      </c>
      <c r="W11" s="3" t="s">
        <v>8</v>
      </c>
      <c r="X11" s="3" t="s">
        <v>9</v>
      </c>
      <c r="Y11" s="3" t="s">
        <v>10</v>
      </c>
      <c r="Z11" s="3" t="s">
        <v>11</v>
      </c>
      <c r="AA11" s="3" t="s">
        <v>12</v>
      </c>
    </row>
    <row r="12" spans="1:27" x14ac:dyDescent="0.2">
      <c r="B12" s="12" t="s">
        <v>12</v>
      </c>
      <c r="C12" s="10">
        <v>3.63</v>
      </c>
      <c r="D12" s="10">
        <v>2.2599999999999998</v>
      </c>
      <c r="E12" s="9">
        <v>0.32000000000000006</v>
      </c>
      <c r="F12" s="15">
        <v>0.17999999999999994</v>
      </c>
      <c r="I12" s="12" t="s">
        <v>12</v>
      </c>
      <c r="J12" s="10">
        <v>7.19</v>
      </c>
      <c r="K12" s="10">
        <v>5.01</v>
      </c>
      <c r="L12" s="9">
        <v>0.41000000000000014</v>
      </c>
      <c r="M12" s="15">
        <v>0.29000000000000004</v>
      </c>
      <c r="R12" s="24" t="s">
        <v>13</v>
      </c>
      <c r="S12" s="4">
        <v>6.39</v>
      </c>
      <c r="T12" s="4">
        <v>4.55</v>
      </c>
      <c r="U12" s="4">
        <v>2.69</v>
      </c>
      <c r="V12" s="6">
        <v>6</v>
      </c>
      <c r="W12" s="6">
        <v>6</v>
      </c>
      <c r="X12" s="6">
        <v>6.16</v>
      </c>
      <c r="Y12" s="6">
        <v>5.94</v>
      </c>
      <c r="Z12" s="6">
        <v>7.18</v>
      </c>
      <c r="AA12" s="6">
        <v>7.19</v>
      </c>
    </row>
    <row r="13" spans="1:27" ht="17" thickBot="1" x14ac:dyDescent="0.25">
      <c r="B13" s="12" t="s">
        <v>11</v>
      </c>
      <c r="C13" s="10">
        <v>3.66</v>
      </c>
      <c r="D13" s="10">
        <v>1.32</v>
      </c>
      <c r="E13" s="9">
        <v>0.25999999999999979</v>
      </c>
      <c r="F13" s="15">
        <v>0.24000000000000021</v>
      </c>
      <c r="I13" s="12" t="s">
        <v>11</v>
      </c>
      <c r="J13" s="10">
        <v>7.18</v>
      </c>
      <c r="K13" s="10">
        <v>2.91</v>
      </c>
      <c r="L13" s="9">
        <v>0.30999999999999961</v>
      </c>
      <c r="M13" s="15">
        <v>0.19000000000000039</v>
      </c>
      <c r="R13" s="25"/>
      <c r="S13" s="5" t="s">
        <v>17</v>
      </c>
      <c r="T13" s="5">
        <v>4.58</v>
      </c>
      <c r="U13" s="5">
        <v>1.97</v>
      </c>
      <c r="V13" s="5">
        <v>6.5</v>
      </c>
      <c r="W13" s="5">
        <v>4.8499999999999996</v>
      </c>
      <c r="X13" s="5">
        <v>5.04</v>
      </c>
      <c r="Y13" s="5">
        <v>6.67</v>
      </c>
      <c r="Z13" s="5">
        <v>2.91</v>
      </c>
      <c r="AA13" s="5">
        <v>5.01</v>
      </c>
    </row>
    <row r="14" spans="1:27" x14ac:dyDescent="0.2">
      <c r="C14" s="18"/>
      <c r="D14" s="18"/>
      <c r="R14" s="24" t="s">
        <v>14</v>
      </c>
      <c r="S14" s="4">
        <v>2.89</v>
      </c>
      <c r="T14" s="4">
        <v>1.91</v>
      </c>
      <c r="U14" s="4">
        <v>0.93</v>
      </c>
      <c r="V14" s="6">
        <v>3.38</v>
      </c>
      <c r="W14" s="6">
        <v>3.38</v>
      </c>
      <c r="X14" s="6">
        <v>3.32</v>
      </c>
      <c r="Y14" s="6">
        <v>2.68</v>
      </c>
      <c r="Z14" s="6">
        <v>3.66</v>
      </c>
      <c r="AA14" s="6">
        <v>3.63</v>
      </c>
    </row>
    <row r="15" spans="1:27" ht="17" thickBot="1" x14ac:dyDescent="0.25">
      <c r="R15" s="25"/>
      <c r="S15" s="5">
        <v>2.76</v>
      </c>
      <c r="T15" s="5">
        <v>2.09</v>
      </c>
      <c r="U15" s="5">
        <v>0.9</v>
      </c>
      <c r="V15" s="5">
        <v>2.99</v>
      </c>
      <c r="W15" s="5">
        <v>2.23</v>
      </c>
      <c r="X15" s="5">
        <v>2.29</v>
      </c>
      <c r="Y15" s="5">
        <v>3.26</v>
      </c>
      <c r="Z15" s="5">
        <v>1.32</v>
      </c>
      <c r="AA15" s="5">
        <v>2.2599999999999998</v>
      </c>
    </row>
    <row r="28" spans="22:24" x14ac:dyDescent="0.2">
      <c r="V28">
        <f>(D5-C5)^2</f>
        <v>1.6900000000000089E-2</v>
      </c>
      <c r="X28">
        <f>(K5-J5)^2</f>
        <v>0.13690000000000008</v>
      </c>
    </row>
    <row r="29" spans="22:24" x14ac:dyDescent="0.2">
      <c r="V29">
        <f t="shared" ref="V29:V35" si="0">(D6-C6)^2</f>
        <v>3.2399999999999977E-2</v>
      </c>
      <c r="X29">
        <f t="shared" ref="X29:X36" si="1">(K6-J6)^2</f>
        <v>9.0000000000001494E-4</v>
      </c>
    </row>
    <row r="30" spans="22:24" x14ac:dyDescent="0.2">
      <c r="V30">
        <f t="shared" si="0"/>
        <v>9.000000000000016E-4</v>
      </c>
      <c r="X30">
        <f t="shared" si="1"/>
        <v>0.51839999999999997</v>
      </c>
    </row>
    <row r="31" spans="22:24" x14ac:dyDescent="0.2">
      <c r="V31">
        <f t="shared" si="0"/>
        <v>0.15209999999999976</v>
      </c>
      <c r="X31">
        <f t="shared" si="1"/>
        <v>0.25</v>
      </c>
    </row>
    <row r="32" spans="22:24" x14ac:dyDescent="0.2">
      <c r="V32">
        <f t="shared" si="0"/>
        <v>1.3224999999999998</v>
      </c>
      <c r="X32">
        <f t="shared" si="1"/>
        <v>1.3225000000000009</v>
      </c>
    </row>
    <row r="33" spans="2:24" x14ac:dyDescent="0.2">
      <c r="V33">
        <f t="shared" si="0"/>
        <v>1.0608999999999995</v>
      </c>
      <c r="X33">
        <f t="shared" si="1"/>
        <v>1.2544000000000002</v>
      </c>
    </row>
    <row r="34" spans="2:24" x14ac:dyDescent="0.2">
      <c r="B34" s="13" t="s">
        <v>38</v>
      </c>
      <c r="C34" s="13"/>
      <c r="D34" s="13"/>
      <c r="E34" s="13"/>
      <c r="V34">
        <f t="shared" si="0"/>
        <v>0.33639999999999959</v>
      </c>
      <c r="X34">
        <f t="shared" si="1"/>
        <v>0.53289999999999937</v>
      </c>
    </row>
    <row r="35" spans="2:24" x14ac:dyDescent="0.2">
      <c r="B35" s="13"/>
      <c r="C35" s="13"/>
      <c r="D35" s="13"/>
      <c r="E35" s="13"/>
      <c r="V35">
        <f t="shared" si="0"/>
        <v>1.8769000000000002</v>
      </c>
      <c r="X35">
        <f t="shared" si="1"/>
        <v>4.7524000000000024</v>
      </c>
    </row>
    <row r="36" spans="2:24" x14ac:dyDescent="0.2">
      <c r="B36" s="13"/>
      <c r="C36" s="13"/>
      <c r="D36" s="13"/>
      <c r="E36" s="13"/>
      <c r="V36">
        <f>(D13-C13)^2</f>
        <v>5.4755999999999991</v>
      </c>
      <c r="X36">
        <f t="shared" si="1"/>
        <v>18.232899999999997</v>
      </c>
    </row>
  </sheetData>
  <mergeCells count="8">
    <mergeCell ref="V2:AA2"/>
    <mergeCell ref="S10:U10"/>
    <mergeCell ref="V10:AA10"/>
    <mergeCell ref="A1:F1"/>
    <mergeCell ref="G1:M1"/>
    <mergeCell ref="S2:U2"/>
    <mergeCell ref="R12:R13"/>
    <mergeCell ref="R14:R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Vraie</vt:lpstr>
      <vt:lpstr>Essaie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2021-03-14T16:13:50Z</dcterms:created>
  <dcterms:modified xsi:type="dcterms:W3CDTF">2021-03-19T23:38:28Z</dcterms:modified>
</cp:coreProperties>
</file>