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EDC5ABC7-1534-0F42-8F9E-0F5F2D2FE94F}" xr6:coauthVersionLast="46" xr6:coauthVersionMax="46" xr10:uidLastSave="{00000000-0000-0000-0000-000000000000}"/>
  <bookViews>
    <workbookView xWindow="1180" yWindow="1000" windowWidth="27240" windowHeight="15840" activeTab="3" xr2:uid="{2E5B89B7-C7AF-6D44-B9FC-FD8B1D456F61}"/>
  </bookViews>
  <sheets>
    <sheet name="C1" sheetId="1" r:id="rId1"/>
    <sheet name="C2" sheetId="2" r:id="rId2"/>
    <sheet name="C3" sheetId="3" r:id="rId3"/>
    <sheet name="V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I2" i="4"/>
  <c r="K156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00" i="4"/>
  <c r="K84" i="4"/>
  <c r="K85" i="4"/>
  <c r="K86" i="4"/>
  <c r="K87" i="4"/>
  <c r="K88" i="4"/>
  <c r="K89" i="4"/>
  <c r="K90" i="4"/>
  <c r="K91" i="4"/>
  <c r="K92" i="4"/>
  <c r="K93" i="4"/>
  <c r="K94" i="4"/>
  <c r="K83" i="4"/>
  <c r="K55" i="4"/>
  <c r="K56" i="4"/>
  <c r="K57" i="4"/>
  <c r="K58" i="4"/>
  <c r="K59" i="4"/>
  <c r="K60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54" i="4"/>
  <c r="K47" i="4"/>
  <c r="K48" i="4"/>
  <c r="K49" i="4"/>
  <c r="K50" i="4"/>
  <c r="K52" i="4"/>
  <c r="K46" i="4"/>
  <c r="K43" i="4"/>
  <c r="K42" i="4"/>
  <c r="K37" i="4"/>
  <c r="K38" i="4"/>
  <c r="K36" i="4"/>
  <c r="K34" i="4"/>
  <c r="K29" i="4"/>
  <c r="K27" i="4"/>
  <c r="K26" i="4"/>
  <c r="K24" i="4"/>
  <c r="K17" i="4"/>
  <c r="K18" i="4"/>
  <c r="K19" i="4"/>
  <c r="K20" i="4"/>
  <c r="K16" i="4"/>
  <c r="K13" i="4"/>
  <c r="K14" i="4"/>
  <c r="K12" i="4"/>
  <c r="K3" i="4"/>
  <c r="K4" i="4"/>
  <c r="K5" i="4"/>
  <c r="K6" i="4"/>
  <c r="K7" i="4"/>
  <c r="K8" i="4"/>
  <c r="K2" i="4"/>
  <c r="H10" i="4"/>
  <c r="H144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G10" i="4" s="1"/>
  <c r="F10" i="4"/>
  <c r="I116" i="3"/>
  <c r="I115" i="3"/>
  <c r="I114" i="3"/>
  <c r="I113" i="3"/>
  <c r="I112" i="3"/>
  <c r="I111" i="3"/>
  <c r="I109" i="3"/>
  <c r="I108" i="3"/>
  <c r="I107" i="3"/>
  <c r="I106" i="3"/>
  <c r="I105" i="3"/>
  <c r="I104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I55" i="3"/>
  <c r="I54" i="3"/>
  <c r="I53" i="3"/>
  <c r="I46" i="3"/>
  <c r="I45" i="3"/>
  <c r="I44" i="3"/>
  <c r="I43" i="3"/>
  <c r="I39" i="3"/>
  <c r="I38" i="3"/>
  <c r="I26" i="3"/>
  <c r="I25" i="3"/>
  <c r="I24" i="3"/>
  <c r="I23" i="3"/>
  <c r="I22" i="3"/>
  <c r="I21" i="3"/>
  <c r="I20" i="3"/>
  <c r="I19" i="3"/>
  <c r="J2" i="3" s="1"/>
  <c r="G2" i="3"/>
  <c r="G2" i="2"/>
  <c r="F2" i="2"/>
  <c r="H54" i="2"/>
  <c r="J3" i="2"/>
  <c r="H2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2" i="2"/>
  <c r="H92" i="2"/>
  <c r="H87" i="2"/>
  <c r="H86" i="2"/>
  <c r="H85" i="2"/>
  <c r="H84" i="2"/>
  <c r="H83" i="2"/>
  <c r="H82" i="2"/>
  <c r="H81" i="2"/>
  <c r="H80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3" i="2"/>
  <c r="H52" i="2"/>
  <c r="H51" i="2"/>
  <c r="H50" i="2"/>
  <c r="H49" i="2"/>
  <c r="H48" i="2"/>
  <c r="H47" i="2"/>
  <c r="H46" i="2"/>
  <c r="H45" i="2"/>
  <c r="H44" i="2"/>
  <c r="H43" i="2"/>
  <c r="G2" i="1"/>
  <c r="I92" i="1"/>
  <c r="I155" i="1"/>
  <c r="H155" i="1"/>
  <c r="I154" i="1"/>
  <c r="I153" i="1"/>
  <c r="I152" i="1"/>
  <c r="I149" i="1"/>
  <c r="I148" i="1"/>
  <c r="I147" i="1"/>
  <c r="I146" i="1"/>
  <c r="I145" i="1"/>
  <c r="I144" i="1"/>
  <c r="I142" i="1"/>
  <c r="I141" i="1"/>
  <c r="I140" i="1"/>
  <c r="I139" i="1"/>
  <c r="I138" i="1"/>
  <c r="I137" i="1"/>
  <c r="I136" i="1"/>
  <c r="I135" i="1"/>
  <c r="H135" i="1"/>
  <c r="I134" i="1"/>
  <c r="I133" i="1"/>
  <c r="I132" i="1"/>
  <c r="I131" i="1"/>
  <c r="I130" i="1"/>
  <c r="I129" i="1"/>
  <c r="I128" i="1"/>
  <c r="I127" i="1"/>
  <c r="H127" i="1"/>
  <c r="I126" i="1"/>
  <c r="I125" i="1"/>
  <c r="I124" i="1"/>
  <c r="I123" i="1"/>
  <c r="I122" i="1"/>
  <c r="H122" i="1"/>
  <c r="I119" i="1"/>
  <c r="I118" i="1"/>
  <c r="I117" i="1"/>
  <c r="H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H98" i="1"/>
  <c r="I96" i="1"/>
  <c r="I95" i="1"/>
  <c r="I94" i="1"/>
  <c r="I93" i="1"/>
  <c r="H89" i="1"/>
  <c r="F2" i="1"/>
  <c r="J2" i="4" l="1"/>
  <c r="I2" i="2"/>
  <c r="I2" i="1"/>
  <c r="H2" i="1"/>
  <c r="H22" i="3" l="1"/>
  <c r="D22" i="3"/>
  <c r="H50" i="3"/>
  <c r="D50" i="3"/>
  <c r="H88" i="3"/>
  <c r="D88" i="3"/>
  <c r="H100" i="3"/>
  <c r="D100" i="3"/>
  <c r="D84" i="3"/>
  <c r="H84" i="3"/>
  <c r="H129" i="3"/>
  <c r="D129" i="3"/>
  <c r="H120" i="3"/>
  <c r="D120" i="3"/>
  <c r="D75" i="3"/>
  <c r="H75" i="3"/>
  <c r="H119" i="3"/>
  <c r="D119" i="3"/>
  <c r="D23" i="3"/>
  <c r="H23" i="3"/>
  <c r="D127" i="3"/>
  <c r="H127" i="3"/>
  <c r="D36" i="3"/>
  <c r="H36" i="3"/>
  <c r="D103" i="3"/>
  <c r="H103" i="3"/>
  <c r="D12" i="3"/>
  <c r="H12" i="3"/>
  <c r="D81" i="3"/>
  <c r="H81" i="3"/>
  <c r="H109" i="3"/>
  <c r="D109" i="3"/>
  <c r="H3" i="3"/>
  <c r="D3" i="3"/>
  <c r="H27" i="3"/>
  <c r="D27" i="3"/>
  <c r="H46" i="3"/>
  <c r="D46" i="3"/>
  <c r="H102" i="3"/>
  <c r="D102" i="3"/>
  <c r="H72" i="3"/>
  <c r="D72" i="3"/>
  <c r="D122" i="3"/>
  <c r="H122" i="3"/>
  <c r="H51" i="3"/>
  <c r="D51" i="3"/>
  <c r="H76" i="3"/>
  <c r="D76" i="3"/>
  <c r="H106" i="3"/>
  <c r="D106" i="3"/>
  <c r="D130" i="3"/>
  <c r="H130" i="3"/>
  <c r="H70" i="3"/>
  <c r="D70" i="3"/>
  <c r="H98" i="3"/>
  <c r="D98" i="3"/>
  <c r="H94" i="3"/>
  <c r="D94" i="3"/>
  <c r="D9" i="3"/>
  <c r="H9" i="3"/>
  <c r="F2" i="3"/>
  <c r="H101" i="3"/>
  <c r="D101" i="3"/>
  <c r="D44" i="3"/>
  <c r="H44" i="3"/>
  <c r="D125" i="3"/>
  <c r="H125" i="3"/>
  <c r="H114" i="3"/>
  <c r="D114" i="3"/>
  <c r="H20" i="3"/>
  <c r="D20" i="3"/>
  <c r="H83" i="3"/>
  <c r="D83" i="3"/>
  <c r="H73" i="3"/>
  <c r="D73" i="3"/>
  <c r="D30" i="3"/>
  <c r="H30" i="3"/>
  <c r="D2" i="3"/>
  <c r="H2" i="3"/>
  <c r="I2" i="3"/>
  <c r="H121" i="3"/>
  <c r="D121" i="3"/>
  <c r="H77" i="3"/>
  <c r="D77" i="3"/>
  <c r="H45" i="3"/>
  <c r="D45" i="3"/>
  <c r="H128" i="3"/>
  <c r="D128" i="3"/>
  <c r="H113" i="3"/>
  <c r="D113" i="3"/>
  <c r="H35" i="3"/>
  <c r="D35" i="3"/>
  <c r="H16" i="3"/>
  <c r="D16" i="3"/>
  <c r="D18" i="3"/>
  <c r="H18" i="3"/>
  <c r="H39" i="3"/>
  <c r="D39" i="3"/>
  <c r="H82" i="3"/>
  <c r="D82" i="3"/>
  <c r="D15" i="3"/>
  <c r="H15" i="3"/>
  <c r="H53" i="3"/>
  <c r="D53" i="3"/>
  <c r="H4" i="3"/>
  <c r="D4" i="3"/>
  <c r="H126" i="3"/>
  <c r="D126" i="3"/>
  <c r="D54" i="3"/>
  <c r="H54" i="3"/>
  <c r="H29" i="3"/>
  <c r="D29" i="3"/>
  <c r="D91" i="3"/>
  <c r="H91" i="3"/>
  <c r="D13" i="3"/>
  <c r="H13" i="3"/>
  <c r="D32" i="3"/>
  <c r="H32" i="3"/>
  <c r="H86" i="3"/>
  <c r="D86" i="3"/>
  <c r="D14" i="3"/>
  <c r="H14" i="3"/>
  <c r="H79" i="3"/>
  <c r="D79" i="3"/>
  <c r="D89" i="3"/>
  <c r="H89" i="3"/>
  <c r="D85" i="3"/>
  <c r="H85" i="3"/>
  <c r="H6" i="3"/>
  <c r="D6" i="3"/>
  <c r="D74" i="3"/>
  <c r="H74" i="3"/>
  <c r="D105" i="3"/>
  <c r="H105" i="3"/>
  <c r="H112" i="3"/>
  <c r="D112" i="3"/>
  <c r="H11" i="3"/>
  <c r="D11" i="3"/>
  <c r="D111" i="3"/>
  <c r="H111" i="3"/>
  <c r="D95" i="3"/>
  <c r="H95" i="3"/>
  <c r="H118" i="3"/>
  <c r="D118" i="3"/>
  <c r="H41" i="3"/>
  <c r="D41" i="3"/>
  <c r="D5" i="3"/>
  <c r="H5" i="3"/>
  <c r="D42" i="3"/>
  <c r="H42" i="3"/>
  <c r="H110" i="3"/>
  <c r="D110" i="3"/>
  <c r="H116" i="3"/>
  <c r="D116" i="3"/>
  <c r="H33" i="3"/>
  <c r="D33" i="3"/>
  <c r="D8" i="3"/>
  <c r="H8" i="3"/>
  <c r="H26" i="3"/>
  <c r="D26" i="3"/>
  <c r="D87" i="3"/>
  <c r="H87" i="3"/>
  <c r="D17" i="3"/>
  <c r="H17" i="3"/>
  <c r="H92" i="3"/>
  <c r="D92" i="3"/>
  <c r="D55" i="3"/>
  <c r="H55" i="3"/>
  <c r="H117" i="3"/>
  <c r="D117" i="3"/>
  <c r="D96" i="3"/>
  <c r="H96" i="3"/>
  <c r="H37" i="3"/>
  <c r="D37" i="3"/>
  <c r="H124" i="3"/>
  <c r="D124" i="3"/>
  <c r="H31" i="3"/>
  <c r="D31" i="3"/>
  <c r="D48" i="3"/>
  <c r="H48" i="3"/>
  <c r="H99" i="3"/>
  <c r="D99" i="3"/>
  <c r="H28" i="3"/>
  <c r="D28" i="3"/>
  <c r="D80" i="3"/>
  <c r="H80" i="3"/>
  <c r="H52" i="3"/>
  <c r="D52" i="3"/>
  <c r="H78" i="3"/>
  <c r="D78" i="3"/>
  <c r="D108" i="3"/>
  <c r="H108" i="3"/>
  <c r="H115" i="3"/>
  <c r="D115" i="3"/>
  <c r="H7" i="3"/>
  <c r="D7" i="3"/>
  <c r="H43" i="3"/>
  <c r="D43" i="3"/>
  <c r="D38" i="3"/>
  <c r="H38" i="3"/>
  <c r="H107" i="3"/>
  <c r="D107" i="3"/>
  <c r="H104" i="3"/>
  <c r="D104" i="3"/>
  <c r="D25" i="3"/>
  <c r="H25" i="3"/>
  <c r="D40" i="3"/>
  <c r="H40" i="3"/>
  <c r="D19" i="3"/>
  <c r="H19" i="3"/>
  <c r="H21" i="3"/>
  <c r="D21" i="3"/>
  <c r="D24" i="3"/>
  <c r="H24" i="3"/>
  <c r="D71" i="3"/>
  <c r="H71" i="3"/>
  <c r="H34" i="3"/>
  <c r="D34" i="3"/>
  <c r="H49" i="3"/>
  <c r="D49" i="3"/>
  <c r="D10" i="3"/>
  <c r="H10" i="3"/>
  <c r="H123" i="3"/>
  <c r="D123" i="3"/>
  <c r="D97" i="3"/>
  <c r="H97" i="3"/>
  <c r="H93" i="3"/>
  <c r="D93" i="3"/>
  <c r="H90" i="3"/>
  <c r="D90" i="3"/>
  <c r="H47" i="3"/>
  <c r="D47" i="3"/>
</calcChain>
</file>

<file path=xl/sharedStrings.xml><?xml version="1.0" encoding="utf-8"?>
<sst xmlns="http://schemas.openxmlformats.org/spreadsheetml/2006/main" count="37" uniqueCount="17">
  <si>
    <t>day</t>
  </si>
  <si>
    <t>Etmes</t>
  </si>
  <si>
    <t>SM</t>
  </si>
  <si>
    <t>ET estimee</t>
  </si>
  <si>
    <t>SM_estimee</t>
  </si>
  <si>
    <t>R^2_ET</t>
  </si>
  <si>
    <t>R^2_SM</t>
  </si>
  <si>
    <t>RMSE_SM</t>
  </si>
  <si>
    <t>RMSE_ET</t>
  </si>
  <si>
    <t xml:space="preserve">                                                                                            </t>
  </si>
  <si>
    <t>SM_mes</t>
  </si>
  <si>
    <t>ET_estimée</t>
  </si>
  <si>
    <t>SM_Estimee</t>
  </si>
  <si>
    <t>ET_Estimee</t>
  </si>
  <si>
    <t>ET_mes</t>
  </si>
  <si>
    <t>SMcorr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</si>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</sst>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0" xfId="0" applyFont="1"/>
    <xf numFmtId="0" fontId="1" fillId="2" borderId="3" xfId="0" applyFont="1" applyFill="1" applyBorder="1" applyAlignment="1">
      <alignment horizontal="center" vertical="top"/>
    </xf>
    <xf numFmtId="0" fontId="3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'C1'!$A$92:$A$156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'C1'!$B$92:$B$156</c:f>
              <c:numCache>
                <c:formatCode>General</c:formatCode>
                <c:ptCount val="65"/>
                <c:pt idx="0">
                  <c:v>0.16872991362777601</c:v>
                </c:pt>
                <c:pt idx="1">
                  <c:v>0.3231207800006401</c:v>
                </c:pt>
                <c:pt idx="2">
                  <c:v>0.18351851543136002</c:v>
                </c:pt>
                <c:pt idx="3">
                  <c:v>0.29039161373855998</c:v>
                </c:pt>
                <c:pt idx="4">
                  <c:v>0.21868077661459207</c:v>
                </c:pt>
                <c:pt idx="7">
                  <c:v>0.35995592491200007</c:v>
                </c:pt>
                <c:pt idx="8">
                  <c:v>0.41027779847520007</c:v>
                </c:pt>
                <c:pt idx="9">
                  <c:v>0.34822020209183996</c:v>
                </c:pt>
                <c:pt idx="10">
                  <c:v>0.19017170491104002</c:v>
                </c:pt>
                <c:pt idx="11">
                  <c:v>0.23938117672319997</c:v>
                </c:pt>
                <c:pt idx="12">
                  <c:v>0.31543628851296018</c:v>
                </c:pt>
                <c:pt idx="13">
                  <c:v>0.29716643484000005</c:v>
                </c:pt>
                <c:pt idx="14">
                  <c:v>0.35665084016064025</c:v>
                </c:pt>
                <c:pt idx="15">
                  <c:v>0.31365614457791979</c:v>
                </c:pt>
                <c:pt idx="16">
                  <c:v>0.29719529161920011</c:v>
                </c:pt>
                <c:pt idx="17">
                  <c:v>0.28220820344928005</c:v>
                </c:pt>
                <c:pt idx="18">
                  <c:v>0.26877761718048004</c:v>
                </c:pt>
                <c:pt idx="19">
                  <c:v>0.24217678689696004</c:v>
                </c:pt>
                <c:pt idx="20">
                  <c:v>0.21583746343008028</c:v>
                </c:pt>
                <c:pt idx="21">
                  <c:v>0.18118415643840013</c:v>
                </c:pt>
                <c:pt idx="25">
                  <c:v>0.37484281512000012</c:v>
                </c:pt>
                <c:pt idx="26">
                  <c:v>0.40809757555008019</c:v>
                </c:pt>
                <c:pt idx="27">
                  <c:v>0.29921916744287996</c:v>
                </c:pt>
                <c:pt idx="30">
                  <c:v>0.39159238573728028</c:v>
                </c:pt>
                <c:pt idx="31">
                  <c:v>0.38173271817024007</c:v>
                </c:pt>
                <c:pt idx="32">
                  <c:v>0.23573789274239976</c:v>
                </c:pt>
                <c:pt idx="33">
                  <c:v>0.32858809744458251</c:v>
                </c:pt>
                <c:pt idx="34">
                  <c:v>0.42380614621151952</c:v>
                </c:pt>
                <c:pt idx="35">
                  <c:v>0.40307711947488001</c:v>
                </c:pt>
                <c:pt idx="36">
                  <c:v>0.36895805984160002</c:v>
                </c:pt>
                <c:pt idx="37">
                  <c:v>0.32692453948800015</c:v>
                </c:pt>
                <c:pt idx="38">
                  <c:v>0.41280630100416005</c:v>
                </c:pt>
                <c:pt idx="39">
                  <c:v>0.35184822259680004</c:v>
                </c:pt>
                <c:pt idx="40">
                  <c:v>0.42970560403104002</c:v>
                </c:pt>
                <c:pt idx="41">
                  <c:v>0.46130758154495971</c:v>
                </c:pt>
                <c:pt idx="42">
                  <c:v>0.35873919424800005</c:v>
                </c:pt>
                <c:pt idx="43">
                  <c:v>0.21522886144992004</c:v>
                </c:pt>
                <c:pt idx="44">
                  <c:v>0.21945750130079983</c:v>
                </c:pt>
                <c:pt idx="45">
                  <c:v>0.22136646124799986</c:v>
                </c:pt>
                <c:pt idx="46">
                  <c:v>0.21593842340544006</c:v>
                </c:pt>
                <c:pt idx="47">
                  <c:v>0.23841860681951987</c:v>
                </c:pt>
                <c:pt idx="48">
                  <c:v>0.19797973496352006</c:v>
                </c:pt>
                <c:pt idx="49">
                  <c:v>0.19885870894751978</c:v>
                </c:pt>
                <c:pt idx="50">
                  <c:v>0.17844518970431983</c:v>
                </c:pt>
                <c:pt idx="52">
                  <c:v>0.13958861398271991</c:v>
                </c:pt>
                <c:pt idx="53">
                  <c:v>0.14287549006944</c:v>
                </c:pt>
                <c:pt idx="54">
                  <c:v>0.12227116122143998</c:v>
                </c:pt>
                <c:pt idx="55">
                  <c:v>6.9917986414079938E-2</c:v>
                </c:pt>
                <c:pt idx="56">
                  <c:v>0.13302371005631985</c:v>
                </c:pt>
                <c:pt idx="57">
                  <c:v>0.13408722294624006</c:v>
                </c:pt>
                <c:pt idx="60">
                  <c:v>0.16965481896576023</c:v>
                </c:pt>
                <c:pt idx="61">
                  <c:v>9.8932697110080084E-2</c:v>
                </c:pt>
                <c:pt idx="62">
                  <c:v>0.15477173838432021</c:v>
                </c:pt>
                <c:pt idx="63">
                  <c:v>9.1750406800320233E-2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8-8049-9F93-E6DB711884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'C1'!$D$92:$D$156</c:f>
              <c:numCache>
                <c:formatCode>General</c:formatCode>
                <c:ptCount val="65"/>
                <c:pt idx="0">
                  <c:v>0.2516984458445406</c:v>
                </c:pt>
                <c:pt idx="1">
                  <c:v>0.28802549875173811</c:v>
                </c:pt>
                <c:pt idx="2">
                  <c:v>7.355610829215832E-2</c:v>
                </c:pt>
                <c:pt idx="3">
                  <c:v>0.1058570985447006</c:v>
                </c:pt>
                <c:pt idx="4">
                  <c:v>0.26085095425523558</c:v>
                </c:pt>
                <c:pt idx="5">
                  <c:v>0.15517619845726122</c:v>
                </c:pt>
                <c:pt idx="6">
                  <c:v>0.25924265724470696</c:v>
                </c:pt>
                <c:pt idx="7">
                  <c:v>0.17805049602557271</c:v>
                </c:pt>
                <c:pt idx="8">
                  <c:v>0.28181832754630187</c:v>
                </c:pt>
                <c:pt idx="9">
                  <c:v>0.23849500604202245</c:v>
                </c:pt>
                <c:pt idx="10">
                  <c:v>0.16655866744960701</c:v>
                </c:pt>
                <c:pt idx="11">
                  <c:v>0.20331455167053308</c:v>
                </c:pt>
                <c:pt idx="12">
                  <c:v>0.22408513036445021</c:v>
                </c:pt>
                <c:pt idx="13">
                  <c:v>0.22296804468906561</c:v>
                </c:pt>
                <c:pt idx="14">
                  <c:v>0.30154081572828839</c:v>
                </c:pt>
                <c:pt idx="15">
                  <c:v>0.29618138990300968</c:v>
                </c:pt>
                <c:pt idx="16">
                  <c:v>0.26393945418560738</c:v>
                </c:pt>
                <c:pt idx="17">
                  <c:v>0.26662684632485922</c:v>
                </c:pt>
                <c:pt idx="18">
                  <c:v>0.25969836613816888</c:v>
                </c:pt>
                <c:pt idx="19">
                  <c:v>0.26501754358639967</c:v>
                </c:pt>
                <c:pt idx="20">
                  <c:v>0.25232214466255476</c:v>
                </c:pt>
                <c:pt idx="21">
                  <c:v>0.30623684464612111</c:v>
                </c:pt>
                <c:pt idx="22">
                  <c:v>0.22466899139962088</c:v>
                </c:pt>
                <c:pt idx="23">
                  <c:v>0.31771655023556411</c:v>
                </c:pt>
                <c:pt idx="24">
                  <c:v>0.37742520968652149</c:v>
                </c:pt>
                <c:pt idx="25">
                  <c:v>0.30749006411705443</c:v>
                </c:pt>
                <c:pt idx="26">
                  <c:v>0.34215548627169612</c:v>
                </c:pt>
                <c:pt idx="27">
                  <c:v>0.32293917052117332</c:v>
                </c:pt>
                <c:pt idx="28">
                  <c:v>0.28203106244957793</c:v>
                </c:pt>
                <c:pt idx="29">
                  <c:v>0.40104586045438839</c:v>
                </c:pt>
                <c:pt idx="30">
                  <c:v>0.33040532679719209</c:v>
                </c:pt>
                <c:pt idx="31">
                  <c:v>0.29924748799173312</c:v>
                </c:pt>
                <c:pt idx="32">
                  <c:v>0.25458301702598518</c:v>
                </c:pt>
                <c:pt idx="33">
                  <c:v>0.47290060984232896</c:v>
                </c:pt>
                <c:pt idx="34">
                  <c:v>0.48378616399577823</c:v>
                </c:pt>
                <c:pt idx="35">
                  <c:v>0.28365427945992672</c:v>
                </c:pt>
                <c:pt idx="36">
                  <c:v>0.5298972598667534</c:v>
                </c:pt>
                <c:pt idx="37">
                  <c:v>0.29354231452903601</c:v>
                </c:pt>
                <c:pt idx="38">
                  <c:v>0.34443272225251237</c:v>
                </c:pt>
                <c:pt idx="39">
                  <c:v>0.31305619070518276</c:v>
                </c:pt>
                <c:pt idx="40">
                  <c:v>0.36836500694884644</c:v>
                </c:pt>
                <c:pt idx="41">
                  <c:v>0.3985291117296782</c:v>
                </c:pt>
                <c:pt idx="42">
                  <c:v>0.36646806017381561</c:v>
                </c:pt>
                <c:pt idx="43">
                  <c:v>0.25487104341140598</c:v>
                </c:pt>
                <c:pt idx="44">
                  <c:v>0.30907042398882728</c:v>
                </c:pt>
                <c:pt idx="45">
                  <c:v>0.24199003994963636</c:v>
                </c:pt>
                <c:pt idx="46">
                  <c:v>0.28518766093693465</c:v>
                </c:pt>
                <c:pt idx="47">
                  <c:v>0.30372912628178345</c:v>
                </c:pt>
                <c:pt idx="48">
                  <c:v>0.26855335785058826</c:v>
                </c:pt>
                <c:pt idx="49">
                  <c:v>0.29954332769692565</c:v>
                </c:pt>
                <c:pt idx="50">
                  <c:v>0.25403557409948546</c:v>
                </c:pt>
                <c:pt idx="51">
                  <c:v>0.418259206636312</c:v>
                </c:pt>
                <c:pt idx="52">
                  <c:v>0.23887269898439428</c:v>
                </c:pt>
                <c:pt idx="53">
                  <c:v>0.25532869996797425</c:v>
                </c:pt>
                <c:pt idx="54">
                  <c:v>0.21747036246538687</c:v>
                </c:pt>
                <c:pt idx="55">
                  <c:v>0.21974913485450534</c:v>
                </c:pt>
                <c:pt idx="56">
                  <c:v>0.19857582219423478</c:v>
                </c:pt>
                <c:pt idx="57">
                  <c:v>0.1759014783120561</c:v>
                </c:pt>
                <c:pt idx="58">
                  <c:v>0.16929251529127604</c:v>
                </c:pt>
                <c:pt idx="59">
                  <c:v>0.43534702526826208</c:v>
                </c:pt>
                <c:pt idx="60">
                  <c:v>0.11920414022878414</c:v>
                </c:pt>
                <c:pt idx="61">
                  <c:v>0.10946126970609638</c:v>
                </c:pt>
                <c:pt idx="62">
                  <c:v>0.10156290936936928</c:v>
                </c:pt>
                <c:pt idx="63">
                  <c:v>7.8680234337517474E-2</c:v>
                </c:pt>
                <c:pt idx="64">
                  <c:v>9.1663037752524629E-2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8-8049-9F93-E6DB711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92992"/>
        <c:axId val="1101216944"/>
      </c:scatterChart>
      <c:valAx>
        <c:axId val="10997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216944"/>
        <c:crosses val="autoZero"/>
        <c:crossBetween val="midCat"/>
      </c:valAx>
      <c:valAx>
        <c:axId val="11012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7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'C1'!$A$89:$A$156</c:f>
              <c:numCache>
                <c:formatCode>yyyy\-mm\-dd</c:formatCode>
                <c:ptCount val="68"/>
                <c:pt idx="0">
                  <c:v>37694</c:v>
                </c:pt>
                <c:pt idx="1">
                  <c:v>37695</c:v>
                </c:pt>
                <c:pt idx="2">
                  <c:v>37696</c:v>
                </c:pt>
                <c:pt idx="3">
                  <c:v>37697</c:v>
                </c:pt>
                <c:pt idx="4">
                  <c:v>37698</c:v>
                </c:pt>
                <c:pt idx="5">
                  <c:v>37699</c:v>
                </c:pt>
                <c:pt idx="6">
                  <c:v>37700</c:v>
                </c:pt>
                <c:pt idx="7">
                  <c:v>37701</c:v>
                </c:pt>
                <c:pt idx="8">
                  <c:v>37702</c:v>
                </c:pt>
                <c:pt idx="9">
                  <c:v>37703</c:v>
                </c:pt>
                <c:pt idx="10">
                  <c:v>37704</c:v>
                </c:pt>
                <c:pt idx="11">
                  <c:v>37705</c:v>
                </c:pt>
                <c:pt idx="12">
                  <c:v>37706</c:v>
                </c:pt>
                <c:pt idx="13">
                  <c:v>37707</c:v>
                </c:pt>
                <c:pt idx="14">
                  <c:v>37708</c:v>
                </c:pt>
                <c:pt idx="15">
                  <c:v>37709</c:v>
                </c:pt>
                <c:pt idx="16">
                  <c:v>37710</c:v>
                </c:pt>
                <c:pt idx="17">
                  <c:v>37711</c:v>
                </c:pt>
                <c:pt idx="18">
                  <c:v>37712</c:v>
                </c:pt>
                <c:pt idx="19">
                  <c:v>37713</c:v>
                </c:pt>
                <c:pt idx="20">
                  <c:v>37714</c:v>
                </c:pt>
                <c:pt idx="21">
                  <c:v>37715</c:v>
                </c:pt>
                <c:pt idx="22">
                  <c:v>37716</c:v>
                </c:pt>
                <c:pt idx="23">
                  <c:v>37717</c:v>
                </c:pt>
                <c:pt idx="24">
                  <c:v>37718</c:v>
                </c:pt>
                <c:pt idx="25">
                  <c:v>37719</c:v>
                </c:pt>
                <c:pt idx="26">
                  <c:v>37720</c:v>
                </c:pt>
                <c:pt idx="27">
                  <c:v>37721</c:v>
                </c:pt>
                <c:pt idx="28">
                  <c:v>37722</c:v>
                </c:pt>
                <c:pt idx="29">
                  <c:v>37723</c:v>
                </c:pt>
                <c:pt idx="30">
                  <c:v>37724</c:v>
                </c:pt>
                <c:pt idx="31">
                  <c:v>37725</c:v>
                </c:pt>
                <c:pt idx="32">
                  <c:v>37726</c:v>
                </c:pt>
                <c:pt idx="33">
                  <c:v>37727</c:v>
                </c:pt>
                <c:pt idx="34">
                  <c:v>37728</c:v>
                </c:pt>
                <c:pt idx="35">
                  <c:v>37729</c:v>
                </c:pt>
                <c:pt idx="36">
                  <c:v>37730</c:v>
                </c:pt>
                <c:pt idx="37">
                  <c:v>37731</c:v>
                </c:pt>
                <c:pt idx="38">
                  <c:v>37732</c:v>
                </c:pt>
                <c:pt idx="39">
                  <c:v>37733</c:v>
                </c:pt>
                <c:pt idx="40">
                  <c:v>37734</c:v>
                </c:pt>
                <c:pt idx="41">
                  <c:v>37735</c:v>
                </c:pt>
                <c:pt idx="42">
                  <c:v>37736</c:v>
                </c:pt>
                <c:pt idx="43">
                  <c:v>37737</c:v>
                </c:pt>
                <c:pt idx="44">
                  <c:v>37738</c:v>
                </c:pt>
                <c:pt idx="45">
                  <c:v>37739</c:v>
                </c:pt>
                <c:pt idx="46">
                  <c:v>37740</c:v>
                </c:pt>
                <c:pt idx="47">
                  <c:v>37741</c:v>
                </c:pt>
                <c:pt idx="48">
                  <c:v>37742</c:v>
                </c:pt>
                <c:pt idx="49">
                  <c:v>37743</c:v>
                </c:pt>
                <c:pt idx="50">
                  <c:v>37744</c:v>
                </c:pt>
                <c:pt idx="51">
                  <c:v>37745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37751</c:v>
                </c:pt>
                <c:pt idx="58">
                  <c:v>37752</c:v>
                </c:pt>
                <c:pt idx="59">
                  <c:v>37753</c:v>
                </c:pt>
                <c:pt idx="60">
                  <c:v>37754</c:v>
                </c:pt>
                <c:pt idx="61">
                  <c:v>37755</c:v>
                </c:pt>
                <c:pt idx="62">
                  <c:v>37756</c:v>
                </c:pt>
                <c:pt idx="63">
                  <c:v>37757</c:v>
                </c:pt>
                <c:pt idx="64">
                  <c:v>37758</c:v>
                </c:pt>
                <c:pt idx="65">
                  <c:v>37759</c:v>
                </c:pt>
                <c:pt idx="66">
                  <c:v>37760</c:v>
                </c:pt>
                <c:pt idx="67">
                  <c:v>37761</c:v>
                </c:pt>
              </c:numCache>
            </c:numRef>
          </c:xVal>
          <c:yVal>
            <c:numRef>
              <c:f>'C1'!$C$89:$C$156</c:f>
              <c:numCache>
                <c:formatCode>General</c:formatCode>
                <c:ptCount val="68"/>
                <c:pt idx="0">
                  <c:v>0.22</c:v>
                </c:pt>
                <c:pt idx="9">
                  <c:v>0.21</c:v>
                </c:pt>
                <c:pt idx="25">
                  <c:v>0.27</c:v>
                </c:pt>
                <c:pt idx="33">
                  <c:v>0.39</c:v>
                </c:pt>
                <c:pt idx="38">
                  <c:v>0.376</c:v>
                </c:pt>
                <c:pt idx="46">
                  <c:v>0.28999999999999998</c:v>
                </c:pt>
                <c:pt idx="6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3-634A-8CD7-84CF5E344B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'C1'!$A$89:$A$156</c:f>
              <c:numCache>
                <c:formatCode>yyyy\-mm\-dd</c:formatCode>
                <c:ptCount val="68"/>
                <c:pt idx="0">
                  <c:v>37694</c:v>
                </c:pt>
                <c:pt idx="1">
                  <c:v>37695</c:v>
                </c:pt>
                <c:pt idx="2">
                  <c:v>37696</c:v>
                </c:pt>
                <c:pt idx="3">
                  <c:v>37697</c:v>
                </c:pt>
                <c:pt idx="4">
                  <c:v>37698</c:v>
                </c:pt>
                <c:pt idx="5">
                  <c:v>37699</c:v>
                </c:pt>
                <c:pt idx="6">
                  <c:v>37700</c:v>
                </c:pt>
                <c:pt idx="7">
                  <c:v>37701</c:v>
                </c:pt>
                <c:pt idx="8">
                  <c:v>37702</c:v>
                </c:pt>
                <c:pt idx="9">
                  <c:v>37703</c:v>
                </c:pt>
                <c:pt idx="10">
                  <c:v>37704</c:v>
                </c:pt>
                <c:pt idx="11">
                  <c:v>37705</c:v>
                </c:pt>
                <c:pt idx="12">
                  <c:v>37706</c:v>
                </c:pt>
                <c:pt idx="13">
                  <c:v>37707</c:v>
                </c:pt>
                <c:pt idx="14">
                  <c:v>37708</c:v>
                </c:pt>
                <c:pt idx="15">
                  <c:v>37709</c:v>
                </c:pt>
                <c:pt idx="16">
                  <c:v>37710</c:v>
                </c:pt>
                <c:pt idx="17">
                  <c:v>37711</c:v>
                </c:pt>
                <c:pt idx="18">
                  <c:v>37712</c:v>
                </c:pt>
                <c:pt idx="19">
                  <c:v>37713</c:v>
                </c:pt>
                <c:pt idx="20">
                  <c:v>37714</c:v>
                </c:pt>
                <c:pt idx="21">
                  <c:v>37715</c:v>
                </c:pt>
                <c:pt idx="22">
                  <c:v>37716</c:v>
                </c:pt>
                <c:pt idx="23">
                  <c:v>37717</c:v>
                </c:pt>
                <c:pt idx="24">
                  <c:v>37718</c:v>
                </c:pt>
                <c:pt idx="25">
                  <c:v>37719</c:v>
                </c:pt>
                <c:pt idx="26">
                  <c:v>37720</c:v>
                </c:pt>
                <c:pt idx="27">
                  <c:v>37721</c:v>
                </c:pt>
                <c:pt idx="28">
                  <c:v>37722</c:v>
                </c:pt>
                <c:pt idx="29">
                  <c:v>37723</c:v>
                </c:pt>
                <c:pt idx="30">
                  <c:v>37724</c:v>
                </c:pt>
                <c:pt idx="31">
                  <c:v>37725</c:v>
                </c:pt>
                <c:pt idx="32">
                  <c:v>37726</c:v>
                </c:pt>
                <c:pt idx="33">
                  <c:v>37727</c:v>
                </c:pt>
                <c:pt idx="34">
                  <c:v>37728</c:v>
                </c:pt>
                <c:pt idx="35">
                  <c:v>37729</c:v>
                </c:pt>
                <c:pt idx="36">
                  <c:v>37730</c:v>
                </c:pt>
                <c:pt idx="37">
                  <c:v>37731</c:v>
                </c:pt>
                <c:pt idx="38">
                  <c:v>37732</c:v>
                </c:pt>
                <c:pt idx="39">
                  <c:v>37733</c:v>
                </c:pt>
                <c:pt idx="40">
                  <c:v>37734</c:v>
                </c:pt>
                <c:pt idx="41">
                  <c:v>37735</c:v>
                </c:pt>
                <c:pt idx="42">
                  <c:v>37736</c:v>
                </c:pt>
                <c:pt idx="43">
                  <c:v>37737</c:v>
                </c:pt>
                <c:pt idx="44">
                  <c:v>37738</c:v>
                </c:pt>
                <c:pt idx="45">
                  <c:v>37739</c:v>
                </c:pt>
                <c:pt idx="46">
                  <c:v>37740</c:v>
                </c:pt>
                <c:pt idx="47">
                  <c:v>37741</c:v>
                </c:pt>
                <c:pt idx="48">
                  <c:v>37742</c:v>
                </c:pt>
                <c:pt idx="49">
                  <c:v>37743</c:v>
                </c:pt>
                <c:pt idx="50">
                  <c:v>37744</c:v>
                </c:pt>
                <c:pt idx="51">
                  <c:v>37745</c:v>
                </c:pt>
                <c:pt idx="52">
                  <c:v>37746</c:v>
                </c:pt>
                <c:pt idx="53">
                  <c:v>37747</c:v>
                </c:pt>
                <c:pt idx="54">
                  <c:v>37748</c:v>
                </c:pt>
                <c:pt idx="55">
                  <c:v>37749</c:v>
                </c:pt>
                <c:pt idx="56">
                  <c:v>37750</c:v>
                </c:pt>
                <c:pt idx="57">
                  <c:v>37751</c:v>
                </c:pt>
                <c:pt idx="58">
                  <c:v>37752</c:v>
                </c:pt>
                <c:pt idx="59">
                  <c:v>37753</c:v>
                </c:pt>
                <c:pt idx="60">
                  <c:v>37754</c:v>
                </c:pt>
                <c:pt idx="61">
                  <c:v>37755</c:v>
                </c:pt>
                <c:pt idx="62">
                  <c:v>37756</c:v>
                </c:pt>
                <c:pt idx="63">
                  <c:v>37757</c:v>
                </c:pt>
                <c:pt idx="64">
                  <c:v>37758</c:v>
                </c:pt>
                <c:pt idx="65">
                  <c:v>37759</c:v>
                </c:pt>
                <c:pt idx="66">
                  <c:v>37760</c:v>
                </c:pt>
                <c:pt idx="67">
                  <c:v>37761</c:v>
                </c:pt>
              </c:numCache>
            </c:numRef>
          </c:xVal>
          <c:yVal>
            <c:numRef>
              <c:f>'C1'!$E$89:$E$156</c:f>
              <c:numCache>
                <c:formatCode>General</c:formatCode>
                <c:ptCount val="68"/>
                <c:pt idx="0">
                  <c:v>0.24885641360900787</c:v>
                </c:pt>
                <c:pt idx="1">
                  <c:v>0.24211502466524315</c:v>
                </c:pt>
                <c:pt idx="2">
                  <c:v>0.23547380316793026</c:v>
                </c:pt>
                <c:pt idx="3">
                  <c:v>0.23597138405683143</c:v>
                </c:pt>
                <c:pt idx="4">
                  <c:v>0.24612809087113099</c:v>
                </c:pt>
                <c:pt idx="5">
                  <c:v>0.24079640790186646</c:v>
                </c:pt>
                <c:pt idx="6">
                  <c:v>0.23827451185078061</c:v>
                </c:pt>
                <c:pt idx="7">
                  <c:v>0.23458912022110884</c:v>
                </c:pt>
                <c:pt idx="8">
                  <c:v>0.25649399674969969</c:v>
                </c:pt>
                <c:pt idx="9">
                  <c:v>0.31702325907441931</c:v>
                </c:pt>
                <c:pt idx="10">
                  <c:v>0.31202701626944962</c:v>
                </c:pt>
                <c:pt idx="11">
                  <c:v>0.30841585789291065</c:v>
                </c:pt>
                <c:pt idx="12">
                  <c:v>0.30200832950922418</c:v>
                </c:pt>
                <c:pt idx="13">
                  <c:v>0.29627044055738333</c:v>
                </c:pt>
                <c:pt idx="14">
                  <c:v>0.29287830198969134</c:v>
                </c:pt>
                <c:pt idx="15">
                  <c:v>0.28832481654512465</c:v>
                </c:pt>
                <c:pt idx="16">
                  <c:v>0.28302179905834746</c:v>
                </c:pt>
                <c:pt idx="17">
                  <c:v>0.27736634109021618</c:v>
                </c:pt>
                <c:pt idx="18">
                  <c:v>0.27053338926622883</c:v>
                </c:pt>
                <c:pt idx="19">
                  <c:v>0.26352088109098276</c:v>
                </c:pt>
                <c:pt idx="20">
                  <c:v>0.25740531366934799</c:v>
                </c:pt>
                <c:pt idx="21">
                  <c:v>0.25154750780955587</c:v>
                </c:pt>
                <c:pt idx="22">
                  <c:v>0.24575215050146365</c:v>
                </c:pt>
                <c:pt idx="23">
                  <c:v>0.24014187471825071</c:v>
                </c:pt>
                <c:pt idx="24">
                  <c:v>0.23476968193126282</c:v>
                </c:pt>
                <c:pt idx="25">
                  <c:v>0.22979731439636314</c:v>
                </c:pt>
                <c:pt idx="26">
                  <c:v>0.2654765163123432</c:v>
                </c:pt>
                <c:pt idx="27">
                  <c:v>0.28494135365955514</c:v>
                </c:pt>
                <c:pt idx="28">
                  <c:v>0.31715714915163407</c:v>
                </c:pt>
                <c:pt idx="29">
                  <c:v>0.30966791971163854</c:v>
                </c:pt>
                <c:pt idx="30">
                  <c:v>0.30340839097910832</c:v>
                </c:pt>
                <c:pt idx="31">
                  <c:v>0.29867009851397031</c:v>
                </c:pt>
                <c:pt idx="32">
                  <c:v>0.34437250601197938</c:v>
                </c:pt>
                <c:pt idx="33">
                  <c:v>0.32</c:v>
                </c:pt>
                <c:pt idx="34">
                  <c:v>0.31499269434937116</c:v>
                </c:pt>
                <c:pt idx="35">
                  <c:v>0.31051498020588802</c:v>
                </c:pt>
                <c:pt idx="36">
                  <c:v>0.31236624991451345</c:v>
                </c:pt>
                <c:pt idx="37">
                  <c:v>0.31348755019417607</c:v>
                </c:pt>
                <c:pt idx="38">
                  <c:v>0.30552332409151001</c:v>
                </c:pt>
                <c:pt idx="39">
                  <c:v>0.30227291580209459</c:v>
                </c:pt>
                <c:pt idx="40">
                  <c:v>0.2992258456583175</c:v>
                </c:pt>
                <c:pt idx="41">
                  <c:v>0.29645616637150268</c:v>
                </c:pt>
                <c:pt idx="42">
                  <c:v>0.29322088046301026</c:v>
                </c:pt>
                <c:pt idx="43">
                  <c:v>0.29028554118084465</c:v>
                </c:pt>
                <c:pt idx="44">
                  <c:v>0.28713510347521076</c:v>
                </c:pt>
                <c:pt idx="45">
                  <c:v>0.28390843906568308</c:v>
                </c:pt>
                <c:pt idx="46">
                  <c:v>0.28130845874731414</c:v>
                </c:pt>
                <c:pt idx="47">
                  <c:v>0.27992214220375594</c:v>
                </c:pt>
                <c:pt idx="48">
                  <c:v>0.27817522325524008</c:v>
                </c:pt>
                <c:pt idx="49">
                  <c:v>0.27671622590020517</c:v>
                </c:pt>
                <c:pt idx="50">
                  <c:v>0.27496971354140937</c:v>
                </c:pt>
                <c:pt idx="51">
                  <c:v>0.27297944478501585</c:v>
                </c:pt>
                <c:pt idx="52">
                  <c:v>0.27135389426881251</c:v>
                </c:pt>
                <c:pt idx="53">
                  <c:v>0.2697069418699245</c:v>
                </c:pt>
                <c:pt idx="54">
                  <c:v>0.27127943885117978</c:v>
                </c:pt>
                <c:pt idx="55">
                  <c:v>0.26690094732555331</c:v>
                </c:pt>
                <c:pt idx="56">
                  <c:v>0.26543926572003002</c:v>
                </c:pt>
                <c:pt idx="57">
                  <c:v>0.26357766200242499</c:v>
                </c:pt>
                <c:pt idx="58">
                  <c:v>0.26199065285919998</c:v>
                </c:pt>
                <c:pt idx="59">
                  <c:v>0.26029887554900072</c:v>
                </c:pt>
                <c:pt idx="60">
                  <c:v>0.25850591182364535</c:v>
                </c:pt>
                <c:pt idx="61">
                  <c:v>0.25702733886802503</c:v>
                </c:pt>
                <c:pt idx="62">
                  <c:v>0.26053982307755846</c:v>
                </c:pt>
                <c:pt idx="63">
                  <c:v>0.25454999521284705</c:v>
                </c:pt>
                <c:pt idx="64">
                  <c:v>0.25368271474712989</c:v>
                </c:pt>
                <c:pt idx="65">
                  <c:v>0.25277502115747902</c:v>
                </c:pt>
                <c:pt idx="66">
                  <c:v>0.25186416651745869</c:v>
                </c:pt>
                <c:pt idx="67">
                  <c:v>0.25109587231099306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3-634A-8CD7-84CF5E3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64048"/>
        <c:axId val="1098377376"/>
      </c:scatterChart>
      <c:valAx>
        <c:axId val="11214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8377376"/>
        <c:crosses val="autoZero"/>
        <c:crossBetween val="midCat"/>
      </c:valAx>
      <c:valAx>
        <c:axId val="1098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4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'C2'!$B$1</c:f>
              <c:strCache>
                <c:ptCount val="1"/>
                <c:pt idx="0">
                  <c:v>Etmes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'C2'!$A$2:$A$111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'C2'!$B$2:$B$111</c:f>
              <c:numCache>
                <c:formatCode>General</c:formatCode>
                <c:ptCount val="110"/>
                <c:pt idx="41">
                  <c:v>0.29054000000000002</c:v>
                </c:pt>
                <c:pt idx="42">
                  <c:v>0.21219000000000002</c:v>
                </c:pt>
                <c:pt idx="43">
                  <c:v>0.13399000000000003</c:v>
                </c:pt>
                <c:pt idx="44">
                  <c:v>0.31139000000000006</c:v>
                </c:pt>
                <c:pt idx="45">
                  <c:v>0.31995000000000001</c:v>
                </c:pt>
                <c:pt idx="46">
                  <c:v>0.41047000000000006</c:v>
                </c:pt>
                <c:pt idx="47">
                  <c:v>0.35179000000000005</c:v>
                </c:pt>
                <c:pt idx="48">
                  <c:v>0.14832000000000001</c:v>
                </c:pt>
                <c:pt idx="49">
                  <c:v>0.25969999999999999</c:v>
                </c:pt>
                <c:pt idx="50">
                  <c:v>0.35896</c:v>
                </c:pt>
                <c:pt idx="51">
                  <c:v>0.38809000000000005</c:v>
                </c:pt>
                <c:pt idx="52">
                  <c:v>0.50542999999999993</c:v>
                </c:pt>
                <c:pt idx="53">
                  <c:v>0.49201</c:v>
                </c:pt>
                <c:pt idx="54">
                  <c:v>0.47408000000000006</c:v>
                </c:pt>
                <c:pt idx="55">
                  <c:v>0.43196000000000007</c:v>
                </c:pt>
                <c:pt idx="56">
                  <c:v>0.42304000000000008</c:v>
                </c:pt>
                <c:pt idx="57">
                  <c:v>0.36795</c:v>
                </c:pt>
                <c:pt idx="58">
                  <c:v>0.36564000000000002</c:v>
                </c:pt>
                <c:pt idx="59">
                  <c:v>0.33566000000000001</c:v>
                </c:pt>
                <c:pt idx="60">
                  <c:v>0.28544000000000003</c:v>
                </c:pt>
                <c:pt idx="61">
                  <c:v>0.22561</c:v>
                </c:pt>
                <c:pt idx="62">
                  <c:v>0.31047000000000002</c:v>
                </c:pt>
                <c:pt idx="63">
                  <c:v>0.41659000000000002</c:v>
                </c:pt>
                <c:pt idx="64">
                  <c:v>0.45396000000000003</c:v>
                </c:pt>
                <c:pt idx="65">
                  <c:v>0.35977000000000003</c:v>
                </c:pt>
                <c:pt idx="66">
                  <c:v>0.21637000000000001</c:v>
                </c:pt>
                <c:pt idx="67">
                  <c:v>0.42477999999999999</c:v>
                </c:pt>
                <c:pt idx="68">
                  <c:v>0.43855000000000005</c:v>
                </c:pt>
                <c:pt idx="69">
                  <c:v>0.40497</c:v>
                </c:pt>
                <c:pt idx="70">
                  <c:v>0.23371</c:v>
                </c:pt>
                <c:pt idx="71">
                  <c:v>0.42413999999999996</c:v>
                </c:pt>
                <c:pt idx="72">
                  <c:v>0.47077999999999998</c:v>
                </c:pt>
                <c:pt idx="73">
                  <c:v>0.42476000000000003</c:v>
                </c:pt>
                <c:pt idx="74">
                  <c:v>0.37591000000000002</c:v>
                </c:pt>
                <c:pt idx="75">
                  <c:v>0.37618000000000001</c:v>
                </c:pt>
                <c:pt idx="78">
                  <c:v>0.54500000000000004</c:v>
                </c:pt>
                <c:pt idx="79">
                  <c:v>0.58799999999999997</c:v>
                </c:pt>
                <c:pt idx="80">
                  <c:v>0.496</c:v>
                </c:pt>
                <c:pt idx="81">
                  <c:v>0.255</c:v>
                </c:pt>
                <c:pt idx="82">
                  <c:v>0.32400000000000007</c:v>
                </c:pt>
                <c:pt idx="83">
                  <c:v>0.30400000000000005</c:v>
                </c:pt>
                <c:pt idx="84">
                  <c:v>0.36600000000000005</c:v>
                </c:pt>
                <c:pt idx="85">
                  <c:v>0.42100000000000004</c:v>
                </c:pt>
                <c:pt idx="90">
                  <c:v>0.35800000000000004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6-844B-8DA4-DCAFB2699AB3}"/>
            </c:ext>
          </c:extLst>
        </c:ser>
        <c:ser>
          <c:idx val="1"/>
          <c:order val="1"/>
          <c:tx>
            <c:strRef>
              <c:f>'C2'!$D$1</c:f>
              <c:strCache>
                <c:ptCount val="1"/>
                <c:pt idx="0">
                  <c:v>ET_estimée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'C2'!$A$2:$A$111</c:f>
              <c:numCache>
                <c:formatCode>yyyy\-mm\-dd</c:formatCode>
                <c:ptCount val="110"/>
                <c:pt idx="0">
                  <c:v>37659</c:v>
                </c:pt>
                <c:pt idx="1">
                  <c:v>37660</c:v>
                </c:pt>
                <c:pt idx="2">
                  <c:v>37661</c:v>
                </c:pt>
                <c:pt idx="3">
                  <c:v>37662</c:v>
                </c:pt>
                <c:pt idx="4">
                  <c:v>37663</c:v>
                </c:pt>
                <c:pt idx="5">
                  <c:v>37664</c:v>
                </c:pt>
                <c:pt idx="6">
                  <c:v>37665</c:v>
                </c:pt>
                <c:pt idx="7">
                  <c:v>37666</c:v>
                </c:pt>
                <c:pt idx="8">
                  <c:v>37667</c:v>
                </c:pt>
                <c:pt idx="9">
                  <c:v>37668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37674</c:v>
                </c:pt>
                <c:pt idx="16">
                  <c:v>37675</c:v>
                </c:pt>
                <c:pt idx="17">
                  <c:v>37676</c:v>
                </c:pt>
                <c:pt idx="18">
                  <c:v>37677</c:v>
                </c:pt>
                <c:pt idx="19">
                  <c:v>37678</c:v>
                </c:pt>
                <c:pt idx="20">
                  <c:v>37679</c:v>
                </c:pt>
                <c:pt idx="21">
                  <c:v>37680</c:v>
                </c:pt>
                <c:pt idx="22">
                  <c:v>37681</c:v>
                </c:pt>
                <c:pt idx="23">
                  <c:v>37682</c:v>
                </c:pt>
                <c:pt idx="24">
                  <c:v>37683</c:v>
                </c:pt>
                <c:pt idx="25">
                  <c:v>37684</c:v>
                </c:pt>
                <c:pt idx="26">
                  <c:v>37685</c:v>
                </c:pt>
                <c:pt idx="27">
                  <c:v>37686</c:v>
                </c:pt>
                <c:pt idx="28">
                  <c:v>37687</c:v>
                </c:pt>
                <c:pt idx="29">
                  <c:v>37688</c:v>
                </c:pt>
                <c:pt idx="30">
                  <c:v>37689</c:v>
                </c:pt>
                <c:pt idx="31">
                  <c:v>37690</c:v>
                </c:pt>
                <c:pt idx="32">
                  <c:v>37691</c:v>
                </c:pt>
                <c:pt idx="33">
                  <c:v>37692</c:v>
                </c:pt>
                <c:pt idx="34">
                  <c:v>37693</c:v>
                </c:pt>
                <c:pt idx="35">
                  <c:v>37694</c:v>
                </c:pt>
                <c:pt idx="36">
                  <c:v>37695</c:v>
                </c:pt>
                <c:pt idx="37">
                  <c:v>37696</c:v>
                </c:pt>
                <c:pt idx="38">
                  <c:v>37697</c:v>
                </c:pt>
                <c:pt idx="39">
                  <c:v>37698</c:v>
                </c:pt>
                <c:pt idx="40">
                  <c:v>37699</c:v>
                </c:pt>
                <c:pt idx="41">
                  <c:v>37700</c:v>
                </c:pt>
                <c:pt idx="42">
                  <c:v>37701</c:v>
                </c:pt>
                <c:pt idx="43">
                  <c:v>37702</c:v>
                </c:pt>
                <c:pt idx="44">
                  <c:v>37703</c:v>
                </c:pt>
                <c:pt idx="45">
                  <c:v>37704</c:v>
                </c:pt>
                <c:pt idx="46">
                  <c:v>37705</c:v>
                </c:pt>
                <c:pt idx="47">
                  <c:v>37706</c:v>
                </c:pt>
                <c:pt idx="48">
                  <c:v>37707</c:v>
                </c:pt>
                <c:pt idx="49">
                  <c:v>37708</c:v>
                </c:pt>
                <c:pt idx="50">
                  <c:v>37709</c:v>
                </c:pt>
                <c:pt idx="51">
                  <c:v>37710</c:v>
                </c:pt>
                <c:pt idx="52">
                  <c:v>37711</c:v>
                </c:pt>
                <c:pt idx="53">
                  <c:v>37712</c:v>
                </c:pt>
                <c:pt idx="54">
                  <c:v>37713</c:v>
                </c:pt>
                <c:pt idx="55">
                  <c:v>37714</c:v>
                </c:pt>
                <c:pt idx="56">
                  <c:v>37715</c:v>
                </c:pt>
                <c:pt idx="57">
                  <c:v>37716</c:v>
                </c:pt>
                <c:pt idx="58">
                  <c:v>37717</c:v>
                </c:pt>
                <c:pt idx="59">
                  <c:v>37718</c:v>
                </c:pt>
                <c:pt idx="60">
                  <c:v>37719</c:v>
                </c:pt>
                <c:pt idx="61">
                  <c:v>37720</c:v>
                </c:pt>
                <c:pt idx="62">
                  <c:v>37721</c:v>
                </c:pt>
                <c:pt idx="63">
                  <c:v>37722</c:v>
                </c:pt>
                <c:pt idx="64">
                  <c:v>37723</c:v>
                </c:pt>
                <c:pt idx="65">
                  <c:v>37724</c:v>
                </c:pt>
                <c:pt idx="66">
                  <c:v>37725</c:v>
                </c:pt>
                <c:pt idx="67">
                  <c:v>37726</c:v>
                </c:pt>
                <c:pt idx="68">
                  <c:v>37727</c:v>
                </c:pt>
                <c:pt idx="69">
                  <c:v>37728</c:v>
                </c:pt>
                <c:pt idx="70">
                  <c:v>37729</c:v>
                </c:pt>
                <c:pt idx="71">
                  <c:v>37730</c:v>
                </c:pt>
                <c:pt idx="72">
                  <c:v>37731</c:v>
                </c:pt>
                <c:pt idx="73">
                  <c:v>37732</c:v>
                </c:pt>
                <c:pt idx="74">
                  <c:v>37733</c:v>
                </c:pt>
                <c:pt idx="75">
                  <c:v>37734</c:v>
                </c:pt>
                <c:pt idx="76">
                  <c:v>37735</c:v>
                </c:pt>
                <c:pt idx="77">
                  <c:v>37736</c:v>
                </c:pt>
                <c:pt idx="78">
                  <c:v>37737</c:v>
                </c:pt>
                <c:pt idx="79">
                  <c:v>37738</c:v>
                </c:pt>
                <c:pt idx="80">
                  <c:v>37739</c:v>
                </c:pt>
                <c:pt idx="81">
                  <c:v>37740</c:v>
                </c:pt>
                <c:pt idx="82">
                  <c:v>37741</c:v>
                </c:pt>
                <c:pt idx="83">
                  <c:v>37742</c:v>
                </c:pt>
                <c:pt idx="84">
                  <c:v>37743</c:v>
                </c:pt>
                <c:pt idx="85">
                  <c:v>37744</c:v>
                </c:pt>
                <c:pt idx="86">
                  <c:v>37745</c:v>
                </c:pt>
                <c:pt idx="87">
                  <c:v>37746</c:v>
                </c:pt>
                <c:pt idx="88">
                  <c:v>37747</c:v>
                </c:pt>
                <c:pt idx="89">
                  <c:v>37748</c:v>
                </c:pt>
                <c:pt idx="90">
                  <c:v>37749</c:v>
                </c:pt>
                <c:pt idx="91">
                  <c:v>37750</c:v>
                </c:pt>
                <c:pt idx="92">
                  <c:v>37751</c:v>
                </c:pt>
                <c:pt idx="93">
                  <c:v>37752</c:v>
                </c:pt>
                <c:pt idx="94">
                  <c:v>37753</c:v>
                </c:pt>
                <c:pt idx="95">
                  <c:v>37754</c:v>
                </c:pt>
                <c:pt idx="96">
                  <c:v>37755</c:v>
                </c:pt>
                <c:pt idx="97">
                  <c:v>37756</c:v>
                </c:pt>
                <c:pt idx="98">
                  <c:v>37757</c:v>
                </c:pt>
                <c:pt idx="99">
                  <c:v>37758</c:v>
                </c:pt>
                <c:pt idx="100">
                  <c:v>37759</c:v>
                </c:pt>
                <c:pt idx="101">
                  <c:v>37760</c:v>
                </c:pt>
                <c:pt idx="102">
                  <c:v>37761</c:v>
                </c:pt>
                <c:pt idx="103">
                  <c:v>37762</c:v>
                </c:pt>
                <c:pt idx="104">
                  <c:v>37763</c:v>
                </c:pt>
                <c:pt idx="105">
                  <c:v>37764</c:v>
                </c:pt>
                <c:pt idx="106">
                  <c:v>37765</c:v>
                </c:pt>
                <c:pt idx="107">
                  <c:v>37766</c:v>
                </c:pt>
                <c:pt idx="108">
                  <c:v>37767</c:v>
                </c:pt>
                <c:pt idx="109">
                  <c:v>37768</c:v>
                </c:pt>
              </c:numCache>
            </c:numRef>
          </c:xVal>
          <c:yVal>
            <c:numRef>
              <c:f>'C2'!$D$2:$D$111</c:f>
              <c:numCache>
                <c:formatCode>General</c:formatCode>
                <c:ptCount val="110"/>
                <c:pt idx="0">
                  <c:v>3.4430762943588607E-2</c:v>
                </c:pt>
                <c:pt idx="1">
                  <c:v>1.5795819893011331E-2</c:v>
                </c:pt>
                <c:pt idx="2">
                  <c:v>3.742589051191135E-2</c:v>
                </c:pt>
                <c:pt idx="3">
                  <c:v>4.894062471981156E-2</c:v>
                </c:pt>
                <c:pt idx="4">
                  <c:v>4.1661464758496039E-2</c:v>
                </c:pt>
                <c:pt idx="5">
                  <c:v>4.5994047192187928E-2</c:v>
                </c:pt>
                <c:pt idx="6">
                  <c:v>3.959608072080921E-2</c:v>
                </c:pt>
                <c:pt idx="7">
                  <c:v>1.5056473698579015E-2</c:v>
                </c:pt>
                <c:pt idx="8">
                  <c:v>9.4223694567864245E-3</c:v>
                </c:pt>
                <c:pt idx="9">
                  <c:v>0.13080156961652561</c:v>
                </c:pt>
                <c:pt idx="10">
                  <c:v>4.087177382471556E-2</c:v>
                </c:pt>
                <c:pt idx="11">
                  <c:v>4.9683232116111614E-2</c:v>
                </c:pt>
                <c:pt idx="12">
                  <c:v>1.9746847234302568E-2</c:v>
                </c:pt>
                <c:pt idx="13">
                  <c:v>2.543720881693156E-2</c:v>
                </c:pt>
                <c:pt idx="14">
                  <c:v>0.13370351484329671</c:v>
                </c:pt>
                <c:pt idx="15">
                  <c:v>0.23275961574610202</c:v>
                </c:pt>
                <c:pt idx="16">
                  <c:v>0.14002273768282386</c:v>
                </c:pt>
                <c:pt idx="17">
                  <c:v>5.2282559590110231E-2</c:v>
                </c:pt>
                <c:pt idx="18">
                  <c:v>5.4763761041359611E-2</c:v>
                </c:pt>
                <c:pt idx="19">
                  <c:v>0.16661360173725873</c:v>
                </c:pt>
                <c:pt idx="20">
                  <c:v>0.23334182031283848</c:v>
                </c:pt>
                <c:pt idx="21">
                  <c:v>0.11226685912799195</c:v>
                </c:pt>
                <c:pt idx="22">
                  <c:v>0.10612533008774276</c:v>
                </c:pt>
                <c:pt idx="23">
                  <c:v>0.12172745928254719</c:v>
                </c:pt>
                <c:pt idx="24">
                  <c:v>0.12804498717460355</c:v>
                </c:pt>
                <c:pt idx="25">
                  <c:v>0.11527617722656683</c:v>
                </c:pt>
                <c:pt idx="26">
                  <c:v>0.12508392364147544</c:v>
                </c:pt>
                <c:pt idx="27">
                  <c:v>0.12085270198889463</c:v>
                </c:pt>
                <c:pt idx="28">
                  <c:v>0.12739816952708338</c:v>
                </c:pt>
                <c:pt idx="29">
                  <c:v>9.7397806754522004E-2</c:v>
                </c:pt>
                <c:pt idx="30">
                  <c:v>0.13196781263330476</c:v>
                </c:pt>
                <c:pt idx="31">
                  <c:v>0.13116195418175364</c:v>
                </c:pt>
                <c:pt idx="32">
                  <c:v>0.19249988329934595</c:v>
                </c:pt>
                <c:pt idx="33">
                  <c:v>0.2936737130800775</c:v>
                </c:pt>
                <c:pt idx="34">
                  <c:v>0.20122909215286749</c:v>
                </c:pt>
                <c:pt idx="35">
                  <c:v>0.22462833852085232</c:v>
                </c:pt>
                <c:pt idx="36">
                  <c:v>0.51098821211436751</c:v>
                </c:pt>
                <c:pt idx="37">
                  <c:v>0.19441501943468922</c:v>
                </c:pt>
                <c:pt idx="38">
                  <c:v>0.2022591968759927</c:v>
                </c:pt>
                <c:pt idx="39">
                  <c:v>0.27340769617766014</c:v>
                </c:pt>
                <c:pt idx="40">
                  <c:v>0.11097306640597393</c:v>
                </c:pt>
                <c:pt idx="41">
                  <c:v>0.16269568230974685</c:v>
                </c:pt>
                <c:pt idx="42">
                  <c:v>0.14332522502245967</c:v>
                </c:pt>
                <c:pt idx="43">
                  <c:v>0.12732187188283495</c:v>
                </c:pt>
                <c:pt idx="44">
                  <c:v>0.26870276178681579</c:v>
                </c:pt>
                <c:pt idx="45">
                  <c:v>0.20890400985599017</c:v>
                </c:pt>
                <c:pt idx="46">
                  <c:v>0.42744063798091814</c:v>
                </c:pt>
                <c:pt idx="47">
                  <c:v>0.29920538608456904</c:v>
                </c:pt>
                <c:pt idx="48">
                  <c:v>0.17408054416130816</c:v>
                </c:pt>
                <c:pt idx="49">
                  <c:v>0.2323489053562782</c:v>
                </c:pt>
                <c:pt idx="50">
                  <c:v>0.27338651077664999</c:v>
                </c:pt>
                <c:pt idx="51">
                  <c:v>0.29382942052192379</c:v>
                </c:pt>
                <c:pt idx="52">
                  <c:v>0.36064580084959474</c:v>
                </c:pt>
                <c:pt idx="53">
                  <c:v>0.37019690226702184</c:v>
                </c:pt>
                <c:pt idx="54">
                  <c:v>0.32591113875123245</c:v>
                </c:pt>
                <c:pt idx="55">
                  <c:v>0.3190060211022086</c:v>
                </c:pt>
                <c:pt idx="56">
                  <c:v>0.3221535603201976</c:v>
                </c:pt>
                <c:pt idx="57">
                  <c:v>0.31503428560001462</c:v>
                </c:pt>
                <c:pt idx="58">
                  <c:v>0.30707557573949285</c:v>
                </c:pt>
                <c:pt idx="59">
                  <c:v>0.29990523183259882</c:v>
                </c:pt>
                <c:pt idx="60">
                  <c:v>0.32808442805775789</c:v>
                </c:pt>
                <c:pt idx="61">
                  <c:v>0.27047897603164212</c:v>
                </c:pt>
                <c:pt idx="62">
                  <c:v>0.35772936399358513</c:v>
                </c:pt>
                <c:pt idx="63">
                  <c:v>0.34735500769891531</c:v>
                </c:pt>
                <c:pt idx="64">
                  <c:v>0.39047781863577402</c:v>
                </c:pt>
                <c:pt idx="65">
                  <c:v>0.31778699755710532</c:v>
                </c:pt>
                <c:pt idx="66">
                  <c:v>0.16631488754228504</c:v>
                </c:pt>
                <c:pt idx="67">
                  <c:v>0.41078324305462899</c:v>
                </c:pt>
                <c:pt idx="68">
                  <c:v>0.3613809639993309</c:v>
                </c:pt>
                <c:pt idx="69">
                  <c:v>0.33701244244404999</c:v>
                </c:pt>
                <c:pt idx="70">
                  <c:v>0.22510625547191515</c:v>
                </c:pt>
                <c:pt idx="71">
                  <c:v>0.48196221562020647</c:v>
                </c:pt>
                <c:pt idx="72">
                  <c:v>0.50563731846244364</c:v>
                </c:pt>
                <c:pt idx="73">
                  <c:v>0.30984272672019852</c:v>
                </c:pt>
                <c:pt idx="74">
                  <c:v>0.31108452263795383</c:v>
                </c:pt>
                <c:pt idx="75">
                  <c:v>0.28942195014239164</c:v>
                </c:pt>
                <c:pt idx="76">
                  <c:v>0.36367385841918759</c:v>
                </c:pt>
                <c:pt idx="77">
                  <c:v>0.54836460149050081</c:v>
                </c:pt>
                <c:pt idx="78">
                  <c:v>0.48964159623615455</c:v>
                </c:pt>
                <c:pt idx="79">
                  <c:v>0.5188100827736073</c:v>
                </c:pt>
                <c:pt idx="80">
                  <c:v>0.45143768949000856</c:v>
                </c:pt>
                <c:pt idx="81">
                  <c:v>0.26055107453902759</c:v>
                </c:pt>
                <c:pt idx="82">
                  <c:v>0.32773030181770962</c:v>
                </c:pt>
                <c:pt idx="83">
                  <c:v>0.27257144974241609</c:v>
                </c:pt>
                <c:pt idx="84">
                  <c:v>0.32339409628739019</c:v>
                </c:pt>
                <c:pt idx="85">
                  <c:v>0.36506535718807054</c:v>
                </c:pt>
                <c:pt idx="86">
                  <c:v>0.30586760811402025</c:v>
                </c:pt>
                <c:pt idx="87">
                  <c:v>0.29922453524488563</c:v>
                </c:pt>
                <c:pt idx="88">
                  <c:v>0.26091557514337438</c:v>
                </c:pt>
                <c:pt idx="89">
                  <c:v>0.42939170080225841</c:v>
                </c:pt>
                <c:pt idx="90">
                  <c:v>0.24484604160187273</c:v>
                </c:pt>
                <c:pt idx="91">
                  <c:v>0.25798062455684106</c:v>
                </c:pt>
                <c:pt idx="92">
                  <c:v>0.21683266970818071</c:v>
                </c:pt>
                <c:pt idx="93">
                  <c:v>0.21242581467712598</c:v>
                </c:pt>
                <c:pt idx="94">
                  <c:v>0.19697788255561122</c:v>
                </c:pt>
                <c:pt idx="95">
                  <c:v>0.17513231432151752</c:v>
                </c:pt>
                <c:pt idx="96">
                  <c:v>0.15357867083997334</c:v>
                </c:pt>
                <c:pt idx="97">
                  <c:v>0.42976031781138002</c:v>
                </c:pt>
                <c:pt idx="98">
                  <c:v>0.11535808002269543</c:v>
                </c:pt>
                <c:pt idx="99">
                  <c:v>0.11249598288092888</c:v>
                </c:pt>
                <c:pt idx="100">
                  <c:v>0.10240983955337397</c:v>
                </c:pt>
                <c:pt idx="101">
                  <c:v>8.6816234046881893E-2</c:v>
                </c:pt>
                <c:pt idx="102">
                  <c:v>9.6973567659542653E-2</c:v>
                </c:pt>
                <c:pt idx="103">
                  <c:v>9.9363862686193502E-2</c:v>
                </c:pt>
                <c:pt idx="104">
                  <c:v>8.6335628935902714E-2</c:v>
                </c:pt>
                <c:pt idx="105">
                  <c:v>7.7447286523840669E-2</c:v>
                </c:pt>
                <c:pt idx="106">
                  <c:v>6.4159472457123098E-2</c:v>
                </c:pt>
                <c:pt idx="107">
                  <c:v>5.9893875603559327E-2</c:v>
                </c:pt>
                <c:pt idx="108">
                  <c:v>6.3531426942136288E-2</c:v>
                </c:pt>
                <c:pt idx="109">
                  <c:v>6.158628084685238E-2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6-844B-8DA4-DCAFB269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1600"/>
        <c:axId val="1117961728"/>
      </c:scatterChart>
      <c:valAx>
        <c:axId val="11010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961728"/>
        <c:crosses val="autoZero"/>
        <c:crossBetween val="midCat"/>
      </c:valAx>
      <c:valAx>
        <c:axId val="11179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0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'C3'!$B$1</c:f>
              <c:strCache>
                <c:ptCount val="1"/>
                <c:pt idx="0">
                  <c:v>ET_mes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'C3'!$B$2:$B$130</c:f>
              <c:numCache>
                <c:formatCode>General</c:formatCode>
                <c:ptCount val="129"/>
                <c:pt idx="17">
                  <c:v>0.252</c:v>
                </c:pt>
                <c:pt idx="18">
                  <c:v>0.246</c:v>
                </c:pt>
                <c:pt idx="19">
                  <c:v>0.23500000000000001</c:v>
                </c:pt>
                <c:pt idx="20">
                  <c:v>0.20200000000000001</c:v>
                </c:pt>
                <c:pt idx="21">
                  <c:v>0.27999999999999997</c:v>
                </c:pt>
                <c:pt idx="22">
                  <c:v>0.24300000000000002</c:v>
                </c:pt>
                <c:pt idx="23">
                  <c:v>0.217</c:v>
                </c:pt>
                <c:pt idx="24">
                  <c:v>0.19900000000000001</c:v>
                </c:pt>
                <c:pt idx="36">
                  <c:v>0.14299999999999999</c:v>
                </c:pt>
                <c:pt idx="37">
                  <c:v>0.16000000000000003</c:v>
                </c:pt>
                <c:pt idx="41">
                  <c:v>0.22599999999999998</c:v>
                </c:pt>
                <c:pt idx="42">
                  <c:v>0.22799999999999998</c:v>
                </c:pt>
                <c:pt idx="43">
                  <c:v>0.22000000000000003</c:v>
                </c:pt>
                <c:pt idx="44">
                  <c:v>0.22000000000000003</c:v>
                </c:pt>
                <c:pt idx="51">
                  <c:v>0.26600000000000001</c:v>
                </c:pt>
                <c:pt idx="52">
                  <c:v>0.29599999999999999</c:v>
                </c:pt>
                <c:pt idx="53">
                  <c:v>0.20800000000000002</c:v>
                </c:pt>
                <c:pt idx="68">
                  <c:v>0.31600000000000006</c:v>
                </c:pt>
                <c:pt idx="69">
                  <c:v>0.36800000000000005</c:v>
                </c:pt>
                <c:pt idx="70">
                  <c:v>0.38900000000000001</c:v>
                </c:pt>
                <c:pt idx="71">
                  <c:v>0.49299999999999999</c:v>
                </c:pt>
                <c:pt idx="72">
                  <c:v>0.45599999999999996</c:v>
                </c:pt>
                <c:pt idx="73">
                  <c:v>0.42400000000000004</c:v>
                </c:pt>
                <c:pt idx="74">
                  <c:v>0.41500000000000004</c:v>
                </c:pt>
                <c:pt idx="75">
                  <c:v>0.4</c:v>
                </c:pt>
                <c:pt idx="76">
                  <c:v>0.35299999999999998</c:v>
                </c:pt>
                <c:pt idx="77">
                  <c:v>0.375</c:v>
                </c:pt>
                <c:pt idx="78">
                  <c:v>0.30099999999999999</c:v>
                </c:pt>
                <c:pt idx="79">
                  <c:v>0.23300000000000001</c:v>
                </c:pt>
                <c:pt idx="80">
                  <c:v>0.26200000000000001</c:v>
                </c:pt>
                <c:pt idx="81">
                  <c:v>0.35899999999999999</c:v>
                </c:pt>
                <c:pt idx="82">
                  <c:v>0.44100000000000006</c:v>
                </c:pt>
                <c:pt idx="83">
                  <c:v>0.434</c:v>
                </c:pt>
                <c:pt idx="84">
                  <c:v>0.36800000000000005</c:v>
                </c:pt>
                <c:pt idx="85">
                  <c:v>0.28500000000000003</c:v>
                </c:pt>
                <c:pt idx="86">
                  <c:v>0.438</c:v>
                </c:pt>
                <c:pt idx="87">
                  <c:v>0.45</c:v>
                </c:pt>
                <c:pt idx="88">
                  <c:v>0.41700000000000004</c:v>
                </c:pt>
                <c:pt idx="89">
                  <c:v>0.27599999999999997</c:v>
                </c:pt>
                <c:pt idx="90">
                  <c:v>0.46900000000000008</c:v>
                </c:pt>
                <c:pt idx="91">
                  <c:v>0.48399999999999999</c:v>
                </c:pt>
                <c:pt idx="92">
                  <c:v>0.47300000000000009</c:v>
                </c:pt>
                <c:pt idx="93">
                  <c:v>0.47199999999999998</c:v>
                </c:pt>
                <c:pt idx="94">
                  <c:v>0.40400000000000003</c:v>
                </c:pt>
                <c:pt idx="95">
                  <c:v>0.49500000000000005</c:v>
                </c:pt>
                <c:pt idx="96">
                  <c:v>0.46100000000000008</c:v>
                </c:pt>
                <c:pt idx="97">
                  <c:v>0.59000000000000008</c:v>
                </c:pt>
                <c:pt idx="98">
                  <c:v>0.625</c:v>
                </c:pt>
                <c:pt idx="99">
                  <c:v>0.54900000000000004</c:v>
                </c:pt>
                <c:pt idx="100">
                  <c:v>0.315</c:v>
                </c:pt>
                <c:pt idx="102">
                  <c:v>0.36499999999999999</c:v>
                </c:pt>
                <c:pt idx="103">
                  <c:v>0.40199999999999997</c:v>
                </c:pt>
                <c:pt idx="104">
                  <c:v>0.46700000000000003</c:v>
                </c:pt>
                <c:pt idx="105">
                  <c:v>0.41399999999999998</c:v>
                </c:pt>
                <c:pt idx="106">
                  <c:v>0.39700000000000002</c:v>
                </c:pt>
                <c:pt idx="107">
                  <c:v>0.39400000000000002</c:v>
                </c:pt>
                <c:pt idx="109">
                  <c:v>0.36299999999999999</c:v>
                </c:pt>
                <c:pt idx="110">
                  <c:v>0.35699999999999998</c:v>
                </c:pt>
                <c:pt idx="111">
                  <c:v>0.34300000000000003</c:v>
                </c:pt>
                <c:pt idx="112">
                  <c:v>0.33800000000000002</c:v>
                </c:pt>
                <c:pt idx="113">
                  <c:v>0.32900000000000001</c:v>
                </c:pt>
                <c:pt idx="114">
                  <c:v>0.32000000000000006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9-DD4A-9B1D-0BD13549F928}"/>
            </c:ext>
          </c:extLst>
        </c:ser>
        <c:ser>
          <c:idx val="1"/>
          <c:order val="1"/>
          <c:tx>
            <c:strRef>
              <c:f>'C3'!$C$1</c:f>
              <c:strCache>
                <c:ptCount val="1"/>
                <c:pt idx="0">
                  <c:v>ET_Estimee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'C3'!$C$2:$C$130</c:f>
              <c:numCache>
                <c:formatCode>General</c:formatCode>
                <c:ptCount val="129"/>
                <c:pt idx="0">
                  <c:v>2.6907350519877769E-2</c:v>
                </c:pt>
                <c:pt idx="1">
                  <c:v>1.8703869402462873E-2</c:v>
                </c:pt>
                <c:pt idx="2">
                  <c:v>6.2457205957416996E-3</c:v>
                </c:pt>
                <c:pt idx="3">
                  <c:v>9.3292767433891359E-3</c:v>
                </c:pt>
                <c:pt idx="4">
                  <c:v>1.762496377062147E-2</c:v>
                </c:pt>
                <c:pt idx="5">
                  <c:v>0.10256053482971021</c:v>
                </c:pt>
                <c:pt idx="6">
                  <c:v>4.9289130574874176E-2</c:v>
                </c:pt>
                <c:pt idx="7">
                  <c:v>2.6424179808093199E-2</c:v>
                </c:pt>
                <c:pt idx="8">
                  <c:v>1.9042210812490259E-2</c:v>
                </c:pt>
                <c:pt idx="9">
                  <c:v>2.2763000757771334E-2</c:v>
                </c:pt>
                <c:pt idx="10">
                  <c:v>1.4252854051157868E-2</c:v>
                </c:pt>
                <c:pt idx="11">
                  <c:v>1.0594421184729263E-2</c:v>
                </c:pt>
                <c:pt idx="12">
                  <c:v>1.8670519803973565E-2</c:v>
                </c:pt>
                <c:pt idx="13">
                  <c:v>1.5201027983048057E-2</c:v>
                </c:pt>
                <c:pt idx="14">
                  <c:v>1.8677582442904805E-2</c:v>
                </c:pt>
                <c:pt idx="15">
                  <c:v>1.6940895169468562E-2</c:v>
                </c:pt>
                <c:pt idx="16">
                  <c:v>1.1202561341825741E-2</c:v>
                </c:pt>
                <c:pt idx="17">
                  <c:v>0.13725471234747116</c:v>
                </c:pt>
                <c:pt idx="18">
                  <c:v>4.995204152557417E-2</c:v>
                </c:pt>
                <c:pt idx="19">
                  <c:v>4.8486140218592516E-2</c:v>
                </c:pt>
                <c:pt idx="20">
                  <c:v>1.8228370226589481E-2</c:v>
                </c:pt>
                <c:pt idx="21">
                  <c:v>4.409870030931233E-2</c:v>
                </c:pt>
                <c:pt idx="22">
                  <c:v>5.5478043416874803E-2</c:v>
                </c:pt>
                <c:pt idx="23">
                  <c:v>4.5682357347040632E-2</c:v>
                </c:pt>
                <c:pt idx="24">
                  <c:v>4.8183212335290063E-2</c:v>
                </c:pt>
                <c:pt idx="25">
                  <c:v>3.9688775055572341E-2</c:v>
                </c:pt>
                <c:pt idx="26">
                  <c:v>1.247211415792303E-2</c:v>
                </c:pt>
                <c:pt idx="27">
                  <c:v>6.1788152571350882E-3</c:v>
                </c:pt>
                <c:pt idx="28">
                  <c:v>0.12938609265237894</c:v>
                </c:pt>
                <c:pt idx="29">
                  <c:v>3.9019667872140423E-2</c:v>
                </c:pt>
                <c:pt idx="30">
                  <c:v>4.5960669922527973E-2</c:v>
                </c:pt>
                <c:pt idx="31">
                  <c:v>1.4658787932650668E-2</c:v>
                </c:pt>
                <c:pt idx="32">
                  <c:v>2.1607369418736373E-2</c:v>
                </c:pt>
                <c:pt idx="33">
                  <c:v>0.12982534892434405</c:v>
                </c:pt>
                <c:pt idx="34">
                  <c:v>8.0064958446296353E-2</c:v>
                </c:pt>
                <c:pt idx="35">
                  <c:v>8.9134040739547338E-2</c:v>
                </c:pt>
                <c:pt idx="36">
                  <c:v>3.4727449422264217E-2</c:v>
                </c:pt>
                <c:pt idx="37">
                  <c:v>3.645217647970303E-2</c:v>
                </c:pt>
                <c:pt idx="38">
                  <c:v>0.16226550940316184</c:v>
                </c:pt>
                <c:pt idx="39">
                  <c:v>0.22881871438684662</c:v>
                </c:pt>
                <c:pt idx="40">
                  <c:v>8.2380143792031096E-2</c:v>
                </c:pt>
                <c:pt idx="41">
                  <c:v>7.7055988225538538E-2</c:v>
                </c:pt>
                <c:pt idx="42">
                  <c:v>8.6959157613774929E-2</c:v>
                </c:pt>
                <c:pt idx="43">
                  <c:v>9.0855050391492581E-2</c:v>
                </c:pt>
                <c:pt idx="44">
                  <c:v>8.1327981781939174E-2</c:v>
                </c:pt>
                <c:pt idx="45">
                  <c:v>8.6659497327538831E-2</c:v>
                </c:pt>
                <c:pt idx="46">
                  <c:v>8.3510038533169295E-2</c:v>
                </c:pt>
                <c:pt idx="47">
                  <c:v>8.7031351844639726E-2</c:v>
                </c:pt>
                <c:pt idx="48">
                  <c:v>6.3044960051599402E-2</c:v>
                </c:pt>
                <c:pt idx="49">
                  <c:v>9.0502353789989221E-2</c:v>
                </c:pt>
                <c:pt idx="50">
                  <c:v>9.0479672581100762E-2</c:v>
                </c:pt>
                <c:pt idx="51">
                  <c:v>0.13136246071203145</c:v>
                </c:pt>
                <c:pt idx="52">
                  <c:v>0.19532451646613538</c:v>
                </c:pt>
                <c:pt idx="53">
                  <c:v>0.13658436391400486</c:v>
                </c:pt>
                <c:pt idx="54">
                  <c:v>0.15605469238585312</c:v>
                </c:pt>
                <c:pt idx="55">
                  <c:v>0.17364330477918083</c:v>
                </c:pt>
                <c:pt idx="56">
                  <c:v>0.10955266211631988</c:v>
                </c:pt>
                <c:pt idx="57">
                  <c:v>0.18408878370799941</c:v>
                </c:pt>
                <c:pt idx="58">
                  <c:v>0.25013998881797395</c:v>
                </c:pt>
                <c:pt idx="59">
                  <c:v>7.2766205790568306E-2</c:v>
                </c:pt>
                <c:pt idx="60">
                  <c:v>0.10916571424324345</c:v>
                </c:pt>
                <c:pt idx="61">
                  <c:v>0.20576589454379673</c:v>
                </c:pt>
                <c:pt idx="62">
                  <c:v>0.11627009923517251</c:v>
                </c:pt>
                <c:pt idx="63">
                  <c:v>0.24601803051386045</c:v>
                </c:pt>
                <c:pt idx="64">
                  <c:v>0.1704867946928546</c:v>
                </c:pt>
                <c:pt idx="65">
                  <c:v>0.2782692596848928</c:v>
                </c:pt>
                <c:pt idx="66">
                  <c:v>0.22307569589782056</c:v>
                </c:pt>
                <c:pt idx="67">
                  <c:v>0.1302991053161775</c:v>
                </c:pt>
                <c:pt idx="68">
                  <c:v>0.17559086196226961</c:v>
                </c:pt>
                <c:pt idx="69">
                  <c:v>0.208286551971119</c:v>
                </c:pt>
                <c:pt idx="70">
                  <c:v>0.22338515130410946</c:v>
                </c:pt>
                <c:pt idx="71">
                  <c:v>0.27495357322980801</c:v>
                </c:pt>
                <c:pt idx="72">
                  <c:v>0.27899422608757507</c:v>
                </c:pt>
                <c:pt idx="73">
                  <c:v>0.24458782342634425</c:v>
                </c:pt>
                <c:pt idx="74">
                  <c:v>0.23826576556009224</c:v>
                </c:pt>
                <c:pt idx="75">
                  <c:v>0.23977577881006579</c:v>
                </c:pt>
                <c:pt idx="76">
                  <c:v>0.23294642590860618</c:v>
                </c:pt>
                <c:pt idx="77">
                  <c:v>0.22575058127552769</c:v>
                </c:pt>
                <c:pt idx="78">
                  <c:v>0.22015618197457196</c:v>
                </c:pt>
                <c:pt idx="79">
                  <c:v>0.16335702003230884</c:v>
                </c:pt>
                <c:pt idx="80">
                  <c:v>0.24520265323220516</c:v>
                </c:pt>
                <c:pt idx="81">
                  <c:v>0.32438272896317089</c:v>
                </c:pt>
                <c:pt idx="82">
                  <c:v>0.28249162999993332</c:v>
                </c:pt>
                <c:pt idx="83">
                  <c:v>0.31017557639563542</c:v>
                </c:pt>
                <c:pt idx="84">
                  <c:v>0.24684537360848396</c:v>
                </c:pt>
                <c:pt idx="85">
                  <c:v>0.21709936145842926</c:v>
                </c:pt>
                <c:pt idx="86">
                  <c:v>0.3746499868464212</c:v>
                </c:pt>
                <c:pt idx="87">
                  <c:v>0.2944460793379941</c:v>
                </c:pt>
                <c:pt idx="88">
                  <c:v>0.26580982517202667</c:v>
                </c:pt>
                <c:pt idx="89">
                  <c:v>0.17828901199701755</c:v>
                </c:pt>
                <c:pt idx="90">
                  <c:v>0.43951567382697654</c:v>
                </c:pt>
                <c:pt idx="91">
                  <c:v>0.46325216108420364</c:v>
                </c:pt>
                <c:pt idx="92">
                  <c:v>0.23477159638780981</c:v>
                </c:pt>
                <c:pt idx="93">
                  <c:v>0.42900118683646371</c:v>
                </c:pt>
                <c:pt idx="94">
                  <c:v>0.26756992401774893</c:v>
                </c:pt>
                <c:pt idx="95">
                  <c:v>0.31612850885960025</c:v>
                </c:pt>
                <c:pt idx="96">
                  <c:v>0.29932087022768689</c:v>
                </c:pt>
                <c:pt idx="97">
                  <c:v>0.34226745416141091</c:v>
                </c:pt>
                <c:pt idx="98">
                  <c:v>0.37586756147737443</c:v>
                </c:pt>
                <c:pt idx="99">
                  <c:v>0.3315698826146426</c:v>
                </c:pt>
                <c:pt idx="100">
                  <c:v>0.1924471540025513</c:v>
                </c:pt>
                <c:pt idx="101">
                  <c:v>0.24328348494812951</c:v>
                </c:pt>
                <c:pt idx="102">
                  <c:v>0.20319420528694299</c:v>
                </c:pt>
                <c:pt idx="103">
                  <c:v>0.24176270093461691</c:v>
                </c:pt>
                <c:pt idx="104">
                  <c:v>0.27445060671748445</c:v>
                </c:pt>
                <c:pt idx="105">
                  <c:v>0.23050235353025891</c:v>
                </c:pt>
                <c:pt idx="106">
                  <c:v>0.25354573725168111</c:v>
                </c:pt>
                <c:pt idx="107">
                  <c:v>0.22293331454047005</c:v>
                </c:pt>
                <c:pt idx="108">
                  <c:v>0.41545413951397114</c:v>
                </c:pt>
                <c:pt idx="109">
                  <c:v>0.2635950773918368</c:v>
                </c:pt>
                <c:pt idx="110">
                  <c:v>0.27680297560132477</c:v>
                </c:pt>
                <c:pt idx="111">
                  <c:v>0.23754061458929518</c:v>
                </c:pt>
                <c:pt idx="112">
                  <c:v>0.23366476464406624</c:v>
                </c:pt>
                <c:pt idx="113">
                  <c:v>0.21944444952207098</c:v>
                </c:pt>
                <c:pt idx="114">
                  <c:v>0.19665204310361942</c:v>
                </c:pt>
                <c:pt idx="115">
                  <c:v>0.17519682764354896</c:v>
                </c:pt>
                <c:pt idx="116">
                  <c:v>0.44690367328134528</c:v>
                </c:pt>
                <c:pt idx="117">
                  <c:v>0.13280125953119565</c:v>
                </c:pt>
                <c:pt idx="118">
                  <c:v>0.12833106156470012</c:v>
                </c:pt>
                <c:pt idx="119">
                  <c:v>0.11276610622062931</c:v>
                </c:pt>
                <c:pt idx="120">
                  <c:v>9.6043351015529105E-2</c:v>
                </c:pt>
                <c:pt idx="121">
                  <c:v>0.10437632662860113</c:v>
                </c:pt>
                <c:pt idx="122">
                  <c:v>0.10323980818559683</c:v>
                </c:pt>
                <c:pt idx="123">
                  <c:v>8.6219429102798534E-2</c:v>
                </c:pt>
                <c:pt idx="124">
                  <c:v>7.5948153797526452E-2</c:v>
                </c:pt>
                <c:pt idx="125">
                  <c:v>5.9753625842037299E-2</c:v>
                </c:pt>
                <c:pt idx="126">
                  <c:v>5.5550203960668787E-2</c:v>
                </c:pt>
                <c:pt idx="127">
                  <c:v>5.9482871815471447E-2</c:v>
                </c:pt>
                <c:pt idx="128">
                  <c:v>5.8248951591254275E-2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9-DD4A-9B1D-0BD13549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63584"/>
        <c:axId val="1117265232"/>
      </c:scatterChart>
      <c:valAx>
        <c:axId val="11172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265232"/>
        <c:crosses val="autoZero"/>
        <c:crossBetween val="midCat"/>
      </c:valAx>
      <c:valAx>
        <c:axId val="1117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26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'C3'!$D$1</c:f>
              <c:strCache>
                <c:ptCount val="1"/>
                <c:pt idx="0">
                  <c:v>SM_mes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'C3'!$D$2:$D$130</c:f>
              <c:numCache>
                <c:formatCode>General</c:formatCode>
                <c:ptCount val="129"/>
                <c:pt idx="0" formatCode="0.0000">
                  <c:v>0.25483293400000007</c:v>
                </c:pt>
                <c:pt idx="1">
                  <c:v>0.25601745999999992</c:v>
                </c:pt>
                <c:pt idx="2">
                  <c:v>0.25849550599999999</c:v>
                </c:pt>
                <c:pt idx="3">
                  <c:v>0.265702194</c:v>
                </c:pt>
                <c:pt idx="4">
                  <c:v>0.27594569600000002</c:v>
                </c:pt>
                <c:pt idx="5">
                  <c:v>0.27384945599999999</c:v>
                </c:pt>
                <c:pt idx="6">
                  <c:v>0.27301339000000002</c:v>
                </c:pt>
                <c:pt idx="7">
                  <c:v>0.26814522399999996</c:v>
                </c:pt>
                <c:pt idx="8">
                  <c:v>0.26478587200000003</c:v>
                </c:pt>
                <c:pt idx="9" formatCode="0.0000">
                  <c:v>0.26357347800000003</c:v>
                </c:pt>
                <c:pt idx="10">
                  <c:v>0.26430426799999995</c:v>
                </c:pt>
                <c:pt idx="11">
                  <c:v>0.26503374799999996</c:v>
                </c:pt>
                <c:pt idx="12">
                  <c:v>0.26029117400000001</c:v>
                </c:pt>
                <c:pt idx="13">
                  <c:v>0.25570638400000001</c:v>
                </c:pt>
                <c:pt idx="14">
                  <c:v>0.25348635000000003</c:v>
                </c:pt>
                <c:pt idx="15">
                  <c:v>0.25387359800000009</c:v>
                </c:pt>
                <c:pt idx="16">
                  <c:v>0.25844150600000004</c:v>
                </c:pt>
                <c:pt idx="17">
                  <c:v>0.346602366</c:v>
                </c:pt>
                <c:pt idx="18">
                  <c:v>0.34072361800000001</c:v>
                </c:pt>
                <c:pt idx="19">
                  <c:v>0.32399816399999998</c:v>
                </c:pt>
                <c:pt idx="20">
                  <c:v>0.32036896800000003</c:v>
                </c:pt>
                <c:pt idx="21">
                  <c:v>0.31111243</c:v>
                </c:pt>
                <c:pt idx="22">
                  <c:v>0.30181589799999997</c:v>
                </c:pt>
                <c:pt idx="23">
                  <c:v>0.30170404200000001</c:v>
                </c:pt>
                <c:pt idx="24">
                  <c:v>0.29971567799999993</c:v>
                </c:pt>
                <c:pt idx="25">
                  <c:v>0.29921579799999998</c:v>
                </c:pt>
                <c:pt idx="26">
                  <c:v>0.29641009799999996</c:v>
                </c:pt>
                <c:pt idx="27">
                  <c:v>0.28818559199999999</c:v>
                </c:pt>
                <c:pt idx="28">
                  <c:v>0.28153383600000004</c:v>
                </c:pt>
                <c:pt idx="29">
                  <c:v>0.27359377400000007</c:v>
                </c:pt>
                <c:pt idx="30">
                  <c:v>0.27739552599999995</c:v>
                </c:pt>
                <c:pt idx="31">
                  <c:v>0.27739634200000002</c:v>
                </c:pt>
                <c:pt idx="32">
                  <c:v>0.27670048599999997</c:v>
                </c:pt>
                <c:pt idx="33">
                  <c:v>0.281200634</c:v>
                </c:pt>
                <c:pt idx="34">
                  <c:v>0.28590091200000001</c:v>
                </c:pt>
                <c:pt idx="35">
                  <c:v>0.292902302</c:v>
                </c:pt>
                <c:pt idx="36">
                  <c:v>0.29463322600000003</c:v>
                </c:pt>
                <c:pt idx="37">
                  <c:v>0.29047525800000001</c:v>
                </c:pt>
                <c:pt idx="38">
                  <c:v>0.28307906000000005</c:v>
                </c:pt>
                <c:pt idx="39">
                  <c:v>0.29639556999999994</c:v>
                </c:pt>
                <c:pt idx="40">
                  <c:v>0.29201461000000001</c:v>
                </c:pt>
                <c:pt idx="41">
                  <c:v>0.28993084199999997</c:v>
                </c:pt>
                <c:pt idx="42">
                  <c:v>0.29204923399999999</c:v>
                </c:pt>
                <c:pt idx="43">
                  <c:v>0.28969315000000001</c:v>
                </c:pt>
                <c:pt idx="44">
                  <c:v>0.28409880000000004</c:v>
                </c:pt>
                <c:pt idx="45">
                  <c:v>0.28269444599999999</c:v>
                </c:pt>
                <c:pt idx="46">
                  <c:v>0.27727014400000005</c:v>
                </c:pt>
                <c:pt idx="47">
                  <c:v>0.271792798</c:v>
                </c:pt>
                <c:pt idx="48">
                  <c:v>0.26672124400000002</c:v>
                </c:pt>
                <c:pt idx="49">
                  <c:v>0.26210509199999998</c:v>
                </c:pt>
                <c:pt idx="50">
                  <c:v>0.25568747400000003</c:v>
                </c:pt>
                <c:pt idx="51">
                  <c:v>0.25229367400000002</c:v>
                </c:pt>
                <c:pt idx="52">
                  <c:v>0.25082144399999995</c:v>
                </c:pt>
                <c:pt idx="53" formatCode="0.0000">
                  <c:v>0.24555055399999998</c:v>
                </c:pt>
                <c:pt idx="54">
                  <c:v>0.25929172300000003</c:v>
                </c:pt>
                <c:pt idx="55">
                  <c:v>0.25363902900000002</c:v>
                </c:pt>
                <c:pt idx="56">
                  <c:v>0.249326614</c:v>
                </c:pt>
                <c:pt idx="57">
                  <c:v>0.24057470599999994</c:v>
                </c:pt>
                <c:pt idx="58">
                  <c:v>0.23729676099999999</c:v>
                </c:pt>
                <c:pt idx="59">
                  <c:v>0.23531979299999997</c:v>
                </c:pt>
                <c:pt idx="60">
                  <c:v>0.23474735099999999</c:v>
                </c:pt>
                <c:pt idx="61">
                  <c:v>0.370048139</c:v>
                </c:pt>
                <c:pt idx="62">
                  <c:v>0.38106541199999994</c:v>
                </c:pt>
                <c:pt idx="63">
                  <c:v>0.39098641900000003</c:v>
                </c:pt>
                <c:pt idx="64">
                  <c:v>0.38376744799999996</c:v>
                </c:pt>
                <c:pt idx="65">
                  <c:v>0.37886379999999997</c:v>
                </c:pt>
                <c:pt idx="66">
                  <c:v>0.374263609</c:v>
                </c:pt>
                <c:pt idx="67">
                  <c:v>0.36867785799999991</c:v>
                </c:pt>
                <c:pt idx="68">
                  <c:v>0.36312573999999997</c:v>
                </c:pt>
                <c:pt idx="69">
                  <c:v>0.35840228399999996</c:v>
                </c:pt>
                <c:pt idx="70">
                  <c:v>0.35353852399999997</c:v>
                </c:pt>
                <c:pt idx="71">
                  <c:v>0.34224519800000003</c:v>
                </c:pt>
                <c:pt idx="72">
                  <c:v>0.32632442600000006</c:v>
                </c:pt>
                <c:pt idx="73">
                  <c:v>0.31117587400000002</c:v>
                </c:pt>
                <c:pt idx="74">
                  <c:v>0.29643017199999999</c:v>
                </c:pt>
                <c:pt idx="75">
                  <c:v>0.28586505200000001</c:v>
                </c:pt>
                <c:pt idx="76">
                  <c:v>0.27702555400000001</c:v>
                </c:pt>
                <c:pt idx="77">
                  <c:v>0.26762011000000002</c:v>
                </c:pt>
                <c:pt idx="78">
                  <c:v>0.260060764</c:v>
                </c:pt>
                <c:pt idx="79">
                  <c:v>0.25241979399999998</c:v>
                </c:pt>
                <c:pt idx="80">
                  <c:v>0.26277543200000003</c:v>
                </c:pt>
                <c:pt idx="81">
                  <c:v>0.28604480800000004</c:v>
                </c:pt>
                <c:pt idx="82">
                  <c:v>0.28900956200000005</c:v>
                </c:pt>
                <c:pt idx="83">
                  <c:v>0.28312405799999996</c:v>
                </c:pt>
                <c:pt idx="84">
                  <c:v>0.34164234999999998</c:v>
                </c:pt>
                <c:pt idx="85">
                  <c:v>0.35995720599999992</c:v>
                </c:pt>
                <c:pt idx="86">
                  <c:v>0.37264123600000004</c:v>
                </c:pt>
                <c:pt idx="87">
                  <c:v>0.36048573399999989</c:v>
                </c:pt>
                <c:pt idx="88">
                  <c:v>0.35092018600000008</c:v>
                </c:pt>
                <c:pt idx="89">
                  <c:v>0.34267145599999999</c:v>
                </c:pt>
                <c:pt idx="90">
                  <c:v>0.33626066399999999</c:v>
                </c:pt>
                <c:pt idx="91">
                  <c:v>0.33821517600000001</c:v>
                </c:pt>
                <c:pt idx="92">
                  <c:v>0.323050224</c:v>
                </c:pt>
                <c:pt idx="93">
                  <c:v>0.36851342799999998</c:v>
                </c:pt>
                <c:pt idx="94">
                  <c:v>0.34695493199999999</c:v>
                </c:pt>
                <c:pt idx="95">
                  <c:v>0.33742416999999997</c:v>
                </c:pt>
                <c:pt idx="96">
                  <c:v>0.33096969399999998</c:v>
                </c:pt>
                <c:pt idx="97">
                  <c:v>0.32167275200000001</c:v>
                </c:pt>
                <c:pt idx="98">
                  <c:v>0.29777315800000004</c:v>
                </c:pt>
                <c:pt idx="99">
                  <c:v>0.27943237799999998</c:v>
                </c:pt>
                <c:pt idx="100">
                  <c:v>0.26589723200000004</c:v>
                </c:pt>
                <c:pt idx="101">
                  <c:v>0.25644637999999997</c:v>
                </c:pt>
                <c:pt idx="102">
                  <c:v>0.24898856</c:v>
                </c:pt>
                <c:pt idx="103">
                  <c:v>0.24007868199999996</c:v>
                </c:pt>
                <c:pt idx="104">
                  <c:v>0.23530063200000004</c:v>
                </c:pt>
                <c:pt idx="105">
                  <c:v>0.22199159599999999</c:v>
                </c:pt>
                <c:pt idx="106">
                  <c:v>0.21640242000000001</c:v>
                </c:pt>
                <c:pt idx="107">
                  <c:v>0.20696713200000003</c:v>
                </c:pt>
                <c:pt idx="108">
                  <c:v>0.19798937599999999</c:v>
                </c:pt>
                <c:pt idx="109">
                  <c:v>0.19043394399999999</c:v>
                </c:pt>
                <c:pt idx="110">
                  <c:v>0.18785853800000002</c:v>
                </c:pt>
                <c:pt idx="111">
                  <c:v>0.18530234600000001</c:v>
                </c:pt>
                <c:pt idx="112">
                  <c:v>0.182505636</c:v>
                </c:pt>
                <c:pt idx="113">
                  <c:v>0.17378073799999999</c:v>
                </c:pt>
                <c:pt idx="114">
                  <c:v>0.17609836400000003</c:v>
                </c:pt>
                <c:pt idx="115">
                  <c:v>0.17485553000000001</c:v>
                </c:pt>
                <c:pt idx="116">
                  <c:v>0.16804525399999998</c:v>
                </c:pt>
                <c:pt idx="117">
                  <c:v>0.168777076</c:v>
                </c:pt>
                <c:pt idx="118">
                  <c:v>0.16759594000000003</c:v>
                </c:pt>
                <c:pt idx="119">
                  <c:v>0.16560520399999995</c:v>
                </c:pt>
                <c:pt idx="120">
                  <c:v>0.16740853999999997</c:v>
                </c:pt>
                <c:pt idx="121">
                  <c:v>0.16395291200000006</c:v>
                </c:pt>
                <c:pt idx="122">
                  <c:v>0.165223492</c:v>
                </c:pt>
                <c:pt idx="123">
                  <c:v>0.16591911000000001</c:v>
                </c:pt>
                <c:pt idx="124">
                  <c:v>0.16566631800000003</c:v>
                </c:pt>
                <c:pt idx="125">
                  <c:v>0.16188620400000003</c:v>
                </c:pt>
                <c:pt idx="126">
                  <c:v>0.156197318</c:v>
                </c:pt>
                <c:pt idx="127">
                  <c:v>0.15126748800000001</c:v>
                </c:pt>
                <c:pt idx="128" formatCode="0.0000">
                  <c:v>0.15005033600000001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E-FC40-8FF7-181E8F8E2986}"/>
            </c:ext>
          </c:extLst>
        </c:ser>
        <c:ser>
          <c:idx val="1"/>
          <c:order val="1"/>
          <c:tx>
            <c:strRef>
              <c:f>'C3'!$E$1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'C3'!$E$2:$E$130</c:f>
              <c:numCache>
                <c:formatCode>General</c:formatCode>
                <c:ptCount val="129"/>
                <c:pt idx="0">
                  <c:v>0.30421928740353166</c:v>
                </c:pt>
                <c:pt idx="1">
                  <c:v>0.30152855235154391</c:v>
                </c:pt>
                <c:pt idx="2">
                  <c:v>0.29965816541129764</c:v>
                </c:pt>
                <c:pt idx="3">
                  <c:v>0.29903359335172347</c:v>
                </c:pt>
                <c:pt idx="4">
                  <c:v>0.29810066567738452</c:v>
                </c:pt>
                <c:pt idx="5">
                  <c:v>0.30433816930032237</c:v>
                </c:pt>
                <c:pt idx="6">
                  <c:v>0.29608211581735133</c:v>
                </c:pt>
                <c:pt idx="7">
                  <c:v>0.29115320275986389</c:v>
                </c:pt>
                <c:pt idx="8">
                  <c:v>0.28851078477905456</c:v>
                </c:pt>
                <c:pt idx="9">
                  <c:v>0.27586199168797898</c:v>
                </c:pt>
                <c:pt idx="10">
                  <c:v>0.26536128839313722</c:v>
                </c:pt>
                <c:pt idx="11">
                  <c:v>0.25733939646698917</c:v>
                </c:pt>
                <c:pt idx="12">
                  <c:v>0.25086554329011029</c:v>
                </c:pt>
                <c:pt idx="13">
                  <c:v>0.24485801192606049</c:v>
                </c:pt>
                <c:pt idx="14">
                  <c:v>0.23989045539309467</c:v>
                </c:pt>
                <c:pt idx="15">
                  <c:v>0.23538189783943655</c:v>
                </c:pt>
                <c:pt idx="16">
                  <c:v>0.23151401505119759</c:v>
                </c:pt>
                <c:pt idx="17">
                  <c:v>0.32932984632639217</c:v>
                </c:pt>
                <c:pt idx="18">
                  <c:v>0.31274769855815693</c:v>
                </c:pt>
                <c:pt idx="19">
                  <c:v>0.30409252995833319</c:v>
                </c:pt>
                <c:pt idx="20">
                  <c:v>0.29634876733992582</c:v>
                </c:pt>
                <c:pt idx="21">
                  <c:v>0.29051292660730677</c:v>
                </c:pt>
                <c:pt idx="22">
                  <c:v>0.28423438765362657</c:v>
                </c:pt>
                <c:pt idx="23">
                  <c:v>0.2780876040707061</c:v>
                </c:pt>
                <c:pt idx="24">
                  <c:v>0.27278150427781445</c:v>
                </c:pt>
                <c:pt idx="25">
                  <c:v>0.26781204213343235</c:v>
                </c:pt>
                <c:pt idx="26">
                  <c:v>0.26348881880000713</c:v>
                </c:pt>
                <c:pt idx="27">
                  <c:v>0.26031170512810226</c:v>
                </c:pt>
                <c:pt idx="28">
                  <c:v>0.28224983768306094</c:v>
                </c:pt>
                <c:pt idx="29">
                  <c:v>0.27532834536508938</c:v>
                </c:pt>
                <c:pt idx="30">
                  <c:v>0.27134580926534224</c:v>
                </c:pt>
                <c:pt idx="31">
                  <c:v>0.2674328764791325</c:v>
                </c:pt>
                <c:pt idx="32">
                  <c:v>0.29240378185469545</c:v>
                </c:pt>
                <c:pt idx="33">
                  <c:v>0.28970271837057249</c:v>
                </c:pt>
                <c:pt idx="34">
                  <c:v>0.28356147461597103</c:v>
                </c:pt>
                <c:pt idx="35">
                  <c:v>0.27894144254743308</c:v>
                </c:pt>
                <c:pt idx="36">
                  <c:v>0.27436771769612539</c:v>
                </c:pt>
                <c:pt idx="37">
                  <c:v>0.27125344666089857</c:v>
                </c:pt>
                <c:pt idx="38">
                  <c:v>0.27913373048278273</c:v>
                </c:pt>
                <c:pt idx="39">
                  <c:v>0.29199863265009096</c:v>
                </c:pt>
                <c:pt idx="40">
                  <c:v>0.28466872138382027</c:v>
                </c:pt>
                <c:pt idx="41">
                  <c:v>0.2806458737795226</c:v>
                </c:pt>
                <c:pt idx="42">
                  <c:v>0.27691788817949281</c:v>
                </c:pt>
                <c:pt idx="43">
                  <c:v>0.27317151788815214</c:v>
                </c:pt>
                <c:pt idx="44">
                  <c:v>0.26952092571563668</c:v>
                </c:pt>
                <c:pt idx="45">
                  <c:v>0.26620651901781955</c:v>
                </c:pt>
                <c:pt idx="46">
                  <c:v>0.263767269479665</c:v>
                </c:pt>
                <c:pt idx="47">
                  <c:v>0.26224890514269827</c:v>
                </c:pt>
                <c:pt idx="48">
                  <c:v>0.26066651692734122</c:v>
                </c:pt>
                <c:pt idx="49">
                  <c:v>0.25952024492640302</c:v>
                </c:pt>
                <c:pt idx="50">
                  <c:v>0.25787474758476686</c:v>
                </c:pt>
                <c:pt idx="51">
                  <c:v>0.25622966262874686</c:v>
                </c:pt>
                <c:pt idx="52">
                  <c:v>0.25384125425216447</c:v>
                </c:pt>
                <c:pt idx="53">
                  <c:v>0.25028989940732566</c:v>
                </c:pt>
                <c:pt idx="54">
                  <c:v>0.24780654733616189</c:v>
                </c:pt>
                <c:pt idx="55">
                  <c:v>0.24496918929278277</c:v>
                </c:pt>
                <c:pt idx="56">
                  <c:v>0.24181203829679765</c:v>
                </c:pt>
                <c:pt idx="57">
                  <c:v>0.24454744444013726</c:v>
                </c:pt>
                <c:pt idx="58">
                  <c:v>0.25538219382726457</c:v>
                </c:pt>
                <c:pt idx="59">
                  <c:v>0.25083419403057411</c:v>
                </c:pt>
                <c:pt idx="60">
                  <c:v>0.24951117210710924</c:v>
                </c:pt>
                <c:pt idx="61">
                  <c:v>0.28570815912086844</c:v>
                </c:pt>
                <c:pt idx="62">
                  <c:v>0.30705787012916302</c:v>
                </c:pt>
                <c:pt idx="63">
                  <c:v>0.36785295923397809</c:v>
                </c:pt>
                <c:pt idx="64">
                  <c:v>0.32</c:v>
                </c:pt>
                <c:pt idx="65">
                  <c:v>0.31762751282376633</c:v>
                </c:pt>
                <c:pt idx="66">
                  <c:v>0.31293170810222282</c:v>
                </c:pt>
                <c:pt idx="67">
                  <c:v>0.30887578635862611</c:v>
                </c:pt>
                <c:pt idx="68">
                  <c:v>0.30650671171651378</c:v>
                </c:pt>
                <c:pt idx="69">
                  <c:v>0.30331415058992706</c:v>
                </c:pt>
                <c:pt idx="70">
                  <c:v>0.2995271223722703</c:v>
                </c:pt>
                <c:pt idx="71">
                  <c:v>0.29546557416674102</c:v>
                </c:pt>
                <c:pt idx="72">
                  <c:v>0.29046641828983544</c:v>
                </c:pt>
                <c:pt idx="73">
                  <c:v>0.28539379599733405</c:v>
                </c:pt>
                <c:pt idx="74">
                  <c:v>0.28094674466230962</c:v>
                </c:pt>
                <c:pt idx="75">
                  <c:v>0.2766146398339443</c:v>
                </c:pt>
                <c:pt idx="76">
                  <c:v>0.27225508021921585</c:v>
                </c:pt>
                <c:pt idx="77">
                  <c:v>0.26801969065724118</c:v>
                </c:pt>
                <c:pt idx="78">
                  <c:v>0.26391513463404981</c:v>
                </c:pt>
                <c:pt idx="79">
                  <c:v>0.25991229496178486</c:v>
                </c:pt>
                <c:pt idx="80">
                  <c:v>0.29621489459756106</c:v>
                </c:pt>
                <c:pt idx="81">
                  <c:v>0.3157566645387937</c:v>
                </c:pt>
                <c:pt idx="82">
                  <c:v>0.30985879673946332</c:v>
                </c:pt>
                <c:pt idx="83">
                  <c:v>0.30472258528491908</c:v>
                </c:pt>
                <c:pt idx="84">
                  <c:v>0.299083029350453</c:v>
                </c:pt>
                <c:pt idx="85">
                  <c:v>0.3327767498302987</c:v>
                </c:pt>
                <c:pt idx="86">
                  <c:v>0.36800000000000005</c:v>
                </c:pt>
                <c:pt idx="87">
                  <c:v>0.32</c:v>
                </c:pt>
                <c:pt idx="88">
                  <c:v>0.31464643492112737</c:v>
                </c:pt>
                <c:pt idx="89">
                  <c:v>0.30981352900890874</c:v>
                </c:pt>
                <c:pt idx="90">
                  <c:v>0.31129918333623563</c:v>
                </c:pt>
                <c:pt idx="91">
                  <c:v>0.31203526199392695</c:v>
                </c:pt>
                <c:pt idx="92">
                  <c:v>0.30361249542875962</c:v>
                </c:pt>
                <c:pt idx="93">
                  <c:v>0.33752573913079947</c:v>
                </c:pt>
                <c:pt idx="94">
                  <c:v>0.32</c:v>
                </c:pt>
                <c:pt idx="95">
                  <c:v>0.31513509229058639</c:v>
                </c:pt>
                <c:pt idx="96">
                  <c:v>0.30938730122041186</c:v>
                </c:pt>
                <c:pt idx="97">
                  <c:v>0.3039451035799085</c:v>
                </c:pt>
                <c:pt idx="98">
                  <c:v>0.29772205895879195</c:v>
                </c:pt>
                <c:pt idx="99">
                  <c:v>0.29088810329556691</c:v>
                </c:pt>
                <c:pt idx="100">
                  <c:v>0.28485955997530071</c:v>
                </c:pt>
                <c:pt idx="101">
                  <c:v>0.28136052081161794</c:v>
                </c:pt>
                <c:pt idx="102">
                  <c:v>0.27693718472165196</c:v>
                </c:pt>
                <c:pt idx="103">
                  <c:v>0.27324274462552572</c:v>
                </c:pt>
                <c:pt idx="104">
                  <c:v>0.26884705915398727</c:v>
                </c:pt>
                <c:pt idx="105">
                  <c:v>0.26385704812276023</c:v>
                </c:pt>
                <c:pt idx="106">
                  <c:v>0.25966609624039189</c:v>
                </c:pt>
                <c:pt idx="107">
                  <c:v>0.2550561737449068</c:v>
                </c:pt>
                <c:pt idx="108">
                  <c:v>0.25391193166235282</c:v>
                </c:pt>
                <c:pt idx="109">
                  <c:v>0.24635822003482608</c:v>
                </c:pt>
                <c:pt idx="110">
                  <c:v>0.24156558226406541</c:v>
                </c:pt>
                <c:pt idx="111">
                  <c:v>0.23653280088949585</c:v>
                </c:pt>
                <c:pt idx="112">
                  <c:v>0.23221388062423595</c:v>
                </c:pt>
                <c:pt idx="113">
                  <c:v>0.2279654303579802</c:v>
                </c:pt>
                <c:pt idx="114">
                  <c:v>0.22397553127576073</c:v>
                </c:pt>
                <c:pt idx="115">
                  <c:v>0.22040003958296767</c:v>
                </c:pt>
                <c:pt idx="116">
                  <c:v>0.22194191544399405</c:v>
                </c:pt>
                <c:pt idx="117">
                  <c:v>0.21381639411160594</c:v>
                </c:pt>
                <c:pt idx="118">
                  <c:v>0.2114018257564933</c:v>
                </c:pt>
                <c:pt idx="119">
                  <c:v>0.20906853372804421</c:v>
                </c:pt>
                <c:pt idx="120">
                  <c:v>0.20701824088766915</c:v>
                </c:pt>
                <c:pt idx="121">
                  <c:v>0.20527199814193225</c:v>
                </c:pt>
                <c:pt idx="122">
                  <c:v>0.20337424674868493</c:v>
                </c:pt>
                <c:pt idx="123">
                  <c:v>0.20149715932712864</c:v>
                </c:pt>
                <c:pt idx="124">
                  <c:v>0.19992953334344138</c:v>
                </c:pt>
                <c:pt idx="125">
                  <c:v>0.19854865781984998</c:v>
                </c:pt>
                <c:pt idx="126">
                  <c:v>0.19746222825908569</c:v>
                </c:pt>
                <c:pt idx="127">
                  <c:v>0.19645222455070988</c:v>
                </c:pt>
                <c:pt idx="128">
                  <c:v>0.19537071779042856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E-FC40-8FF7-181E8F8E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23824"/>
        <c:axId val="1117674544"/>
      </c:scatterChart>
      <c:valAx>
        <c:axId val="11177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674544"/>
        <c:crosses val="autoZero"/>
        <c:crossBetween val="midCat"/>
      </c:valAx>
      <c:valAx>
        <c:axId val="1117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72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'V4'!$B$1</c:f>
              <c:strCache>
                <c:ptCount val="1"/>
                <c:pt idx="0">
                  <c:v>ET_mes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'V4'!$B$2:$B$158</c:f>
              <c:numCache>
                <c:formatCode>General</c:formatCode>
                <c:ptCount val="157"/>
                <c:pt idx="0">
                  <c:v>7.2674025958576957E-2</c:v>
                </c:pt>
                <c:pt idx="1">
                  <c:v>5.3841894011903271E-2</c:v>
                </c:pt>
                <c:pt idx="2">
                  <c:v>6.5533090226743432E-2</c:v>
                </c:pt>
                <c:pt idx="3">
                  <c:v>6.6736894869063909E-2</c:v>
                </c:pt>
                <c:pt idx="4">
                  <c:v>2.3314437944367127E-2</c:v>
                </c:pt>
                <c:pt idx="5">
                  <c:v>1.2505938012578662E-2</c:v>
                </c:pt>
                <c:pt idx="6">
                  <c:v>1.1025457637963079E-2</c:v>
                </c:pt>
                <c:pt idx="11">
                  <c:v>1.5587278431128317E-4</c:v>
                </c:pt>
                <c:pt idx="12">
                  <c:v>3.9883410645759365E-5</c:v>
                </c:pt>
                <c:pt idx="14">
                  <c:v>3.6282091364461978E-5</c:v>
                </c:pt>
                <c:pt idx="15">
                  <c:v>7.2109957713937625E-5</c:v>
                </c:pt>
                <c:pt idx="16">
                  <c:v>8.9611473680153633E-5</c:v>
                </c:pt>
                <c:pt idx="17">
                  <c:v>1.9645943983462401E-5</c:v>
                </c:pt>
                <c:pt idx="18">
                  <c:v>7.5019682273635627E-5</c:v>
                </c:pt>
                <c:pt idx="22">
                  <c:v>1.352099083987615E-4</c:v>
                </c:pt>
                <c:pt idx="24">
                  <c:v>1.5799504719499733E-4</c:v>
                </c:pt>
                <c:pt idx="25">
                  <c:v>5.5809957912298054E-5</c:v>
                </c:pt>
                <c:pt idx="27">
                  <c:v>1.4460427993797856E-4</c:v>
                </c:pt>
                <c:pt idx="32">
                  <c:v>1.3882135306787124E-4</c:v>
                </c:pt>
                <c:pt idx="34">
                  <c:v>5.4958684970177947E-5</c:v>
                </c:pt>
                <c:pt idx="35">
                  <c:v>5.0033300949756577E-5</c:v>
                </c:pt>
                <c:pt idx="36">
                  <c:v>1.2494936082770914E-4</c:v>
                </c:pt>
                <c:pt idx="40">
                  <c:v>6.6348405185837883E-8</c:v>
                </c:pt>
                <c:pt idx="41">
                  <c:v>4.8613999602552245E-5</c:v>
                </c:pt>
                <c:pt idx="44">
                  <c:v>4.4411617435167796E-6</c:v>
                </c:pt>
                <c:pt idx="45">
                  <c:v>7.6380976783256896E-5</c:v>
                </c:pt>
                <c:pt idx="46">
                  <c:v>7.7025593942928032E-5</c:v>
                </c:pt>
                <c:pt idx="47">
                  <c:v>1.6184221564189574E-4</c:v>
                </c:pt>
                <c:pt idx="48">
                  <c:v>2.0734261290346334E-4</c:v>
                </c:pt>
                <c:pt idx="50">
                  <c:v>1.4562293066228599E-4</c:v>
                </c:pt>
                <c:pt idx="52">
                  <c:v>2.0861033717527979E-5</c:v>
                </c:pt>
                <c:pt idx="53">
                  <c:v>1.74151113839736E-4</c:v>
                </c:pt>
                <c:pt idx="54">
                  <c:v>4.2286551388628896E-5</c:v>
                </c:pt>
                <c:pt idx="55">
                  <c:v>1.0029798365583811E-5</c:v>
                </c:pt>
                <c:pt idx="56">
                  <c:v>1.3846150387752357E-4</c:v>
                </c:pt>
                <c:pt idx="57">
                  <c:v>2.0773518661853209E-4</c:v>
                </c:pt>
                <c:pt idx="58">
                  <c:v>2.4687046705006616E-4</c:v>
                </c:pt>
                <c:pt idx="60">
                  <c:v>1.2350126395726263E-4</c:v>
                </c:pt>
                <c:pt idx="61">
                  <c:v>0.13965414921598973</c:v>
                </c:pt>
                <c:pt idx="62">
                  <c:v>0.19063790316871188</c:v>
                </c:pt>
                <c:pt idx="63">
                  <c:v>3.3836351766713686E-2</c:v>
                </c:pt>
                <c:pt idx="64">
                  <c:v>0.12473382939108242</c:v>
                </c:pt>
                <c:pt idx="65">
                  <c:v>0.17403773091814814</c:v>
                </c:pt>
                <c:pt idx="66">
                  <c:v>0.18782853084798168</c:v>
                </c:pt>
                <c:pt idx="67">
                  <c:v>0.18732924890557678</c:v>
                </c:pt>
                <c:pt idx="68">
                  <c:v>0.17431914262091583</c:v>
                </c:pt>
                <c:pt idx="69">
                  <c:v>1.4533855248067266E-2</c:v>
                </c:pt>
                <c:pt idx="70">
                  <c:v>0.2617491884147195</c:v>
                </c:pt>
                <c:pt idx="71">
                  <c:v>0.12652235131788978</c:v>
                </c:pt>
                <c:pt idx="72">
                  <c:v>0.21211991199591873</c:v>
                </c:pt>
                <c:pt idx="73">
                  <c:v>0.25907369215963943</c:v>
                </c:pt>
                <c:pt idx="74">
                  <c:v>0.24160599905241403</c:v>
                </c:pt>
                <c:pt idx="75">
                  <c:v>0.17858398170619061</c:v>
                </c:pt>
                <c:pt idx="76">
                  <c:v>0.20773219879363505</c:v>
                </c:pt>
                <c:pt idx="77">
                  <c:v>0.21338410717857889</c:v>
                </c:pt>
                <c:pt idx="78">
                  <c:v>0.23574461493688476</c:v>
                </c:pt>
                <c:pt idx="79">
                  <c:v>0.16470384269146476</c:v>
                </c:pt>
                <c:pt idx="81">
                  <c:v>0.22649231486464463</c:v>
                </c:pt>
                <c:pt idx="82">
                  <c:v>0.2233768899377947</c:v>
                </c:pt>
                <c:pt idx="83">
                  <c:v>0.24433011904939944</c:v>
                </c:pt>
                <c:pt idx="84">
                  <c:v>0.24749472189769173</c:v>
                </c:pt>
                <c:pt idx="85">
                  <c:v>0.24528757420280087</c:v>
                </c:pt>
                <c:pt idx="86">
                  <c:v>0.22860715852307353</c:v>
                </c:pt>
                <c:pt idx="87">
                  <c:v>0.19765045528898514</c:v>
                </c:pt>
                <c:pt idx="88">
                  <c:v>0.21167985633422767</c:v>
                </c:pt>
                <c:pt idx="89">
                  <c:v>0.2248502424963871</c:v>
                </c:pt>
                <c:pt idx="90">
                  <c:v>0.22054686029189879</c:v>
                </c:pt>
                <c:pt idx="91">
                  <c:v>9.2692129873256424E-2</c:v>
                </c:pt>
                <c:pt idx="92">
                  <c:v>0.19130346476198798</c:v>
                </c:pt>
                <c:pt idx="98">
                  <c:v>0.25303103192477455</c:v>
                </c:pt>
                <c:pt idx="99">
                  <c:v>0.21763184771705613</c:v>
                </c:pt>
                <c:pt idx="100">
                  <c:v>3.9464796894547009E-2</c:v>
                </c:pt>
                <c:pt idx="101">
                  <c:v>0.20045985269795008</c:v>
                </c:pt>
                <c:pt idx="102">
                  <c:v>0.16550448203251877</c:v>
                </c:pt>
                <c:pt idx="103">
                  <c:v>0.1532220277741779</c:v>
                </c:pt>
                <c:pt idx="104">
                  <c:v>0.17477373234743451</c:v>
                </c:pt>
                <c:pt idx="105">
                  <c:v>0.18336359381148259</c:v>
                </c:pt>
                <c:pt idx="106">
                  <c:v>0.19731402748566446</c:v>
                </c:pt>
                <c:pt idx="107">
                  <c:v>8.4071101585317151E-2</c:v>
                </c:pt>
                <c:pt idx="108">
                  <c:v>0.15688947811454701</c:v>
                </c:pt>
                <c:pt idx="109">
                  <c:v>0.1712760597041155</c:v>
                </c:pt>
                <c:pt idx="110">
                  <c:v>0.13990822428261246</c:v>
                </c:pt>
                <c:pt idx="111">
                  <c:v>0.1330201455456837</c:v>
                </c:pt>
                <c:pt idx="112">
                  <c:v>0.1042550454275506</c:v>
                </c:pt>
                <c:pt idx="113">
                  <c:v>0.15534730688742926</c:v>
                </c:pt>
                <c:pt idx="114">
                  <c:v>0.22050471228821902</c:v>
                </c:pt>
                <c:pt idx="115">
                  <c:v>0.11344631931852447</c:v>
                </c:pt>
                <c:pt idx="116">
                  <c:v>0.14081424728894651</c:v>
                </c:pt>
                <c:pt idx="117">
                  <c:v>0.14850211214987497</c:v>
                </c:pt>
                <c:pt idx="118">
                  <c:v>0.14280807305507243</c:v>
                </c:pt>
                <c:pt idx="119">
                  <c:v>0.2245067037017896</c:v>
                </c:pt>
                <c:pt idx="120">
                  <c:v>0.26560518819173079</c:v>
                </c:pt>
                <c:pt idx="121">
                  <c:v>0.22593848156903942</c:v>
                </c:pt>
                <c:pt idx="122">
                  <c:v>0.22144904342258367</c:v>
                </c:pt>
                <c:pt idx="123">
                  <c:v>0.21891569530394972</c:v>
                </c:pt>
                <c:pt idx="124">
                  <c:v>0.22977928881309606</c:v>
                </c:pt>
                <c:pt idx="125">
                  <c:v>4.4432657809879109E-2</c:v>
                </c:pt>
                <c:pt idx="126">
                  <c:v>0.16700570545618226</c:v>
                </c:pt>
                <c:pt idx="127">
                  <c:v>0.15438677313482058</c:v>
                </c:pt>
                <c:pt idx="128">
                  <c:v>0.1903641232772966</c:v>
                </c:pt>
                <c:pt idx="129">
                  <c:v>0.17759732623185101</c:v>
                </c:pt>
                <c:pt idx="130">
                  <c:v>0.20496454785256404</c:v>
                </c:pt>
                <c:pt idx="131">
                  <c:v>8.2644814741521036E-2</c:v>
                </c:pt>
                <c:pt idx="132">
                  <c:v>0.11692680586355052</c:v>
                </c:pt>
                <c:pt idx="133">
                  <c:v>0.22984264238380417</c:v>
                </c:pt>
                <c:pt idx="134">
                  <c:v>0.20136592392252337</c:v>
                </c:pt>
                <c:pt idx="135">
                  <c:v>0.1449375515246327</c:v>
                </c:pt>
                <c:pt idx="136">
                  <c:v>0.14156563544704173</c:v>
                </c:pt>
                <c:pt idx="137">
                  <c:v>9.0582796745306435E-2</c:v>
                </c:pt>
                <c:pt idx="138">
                  <c:v>6.1582816938045529E-2</c:v>
                </c:pt>
                <c:pt idx="139">
                  <c:v>0.16075554200597236</c:v>
                </c:pt>
                <c:pt idx="140">
                  <c:v>0.12504773325138624</c:v>
                </c:pt>
                <c:pt idx="141">
                  <c:v>5.2604687368396491E-2</c:v>
                </c:pt>
                <c:pt idx="142">
                  <c:v>4.5682801981221294E-2</c:v>
                </c:pt>
                <c:pt idx="143">
                  <c:v>0</c:v>
                </c:pt>
                <c:pt idx="144">
                  <c:v>6.7066744743936854E-2</c:v>
                </c:pt>
                <c:pt idx="145">
                  <c:v>0.12587488727470353</c:v>
                </c:pt>
                <c:pt idx="146">
                  <c:v>5.5085547698850247E-2</c:v>
                </c:pt>
                <c:pt idx="147">
                  <c:v>6.2286738601862152E-2</c:v>
                </c:pt>
                <c:pt idx="148">
                  <c:v>5.7682209102136374E-2</c:v>
                </c:pt>
                <c:pt idx="149">
                  <c:v>6.6617822898347376E-2</c:v>
                </c:pt>
                <c:pt idx="150">
                  <c:v>5.6272935840071439E-2</c:v>
                </c:pt>
                <c:pt idx="151">
                  <c:v>5.0047165515599137E-2</c:v>
                </c:pt>
                <c:pt idx="152">
                  <c:v>5.962453769725963E-2</c:v>
                </c:pt>
                <c:pt idx="154">
                  <c:v>0.19115993737597053</c:v>
                </c:pt>
                <c:pt idx="155">
                  <c:v>0.19724033375420699</c:v>
                </c:pt>
                <c:pt idx="156">
                  <c:v>5.9600977949358681E-2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8-6F44-9ECB-E3054BCB789E}"/>
            </c:ext>
          </c:extLst>
        </c:ser>
        <c:ser>
          <c:idx val="1"/>
          <c:order val="1"/>
          <c:tx>
            <c:strRef>
              <c:f>'V4'!$C$1</c:f>
              <c:strCache>
                <c:ptCount val="1"/>
                <c:pt idx="0">
                  <c:v>ET_Estimee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'V4'!$C$2:$C$158</c:f>
              <c:numCache>
                <c:formatCode>General</c:formatCode>
                <c:ptCount val="157"/>
                <c:pt idx="0">
                  <c:v>2.1799836587802286E-2</c:v>
                </c:pt>
                <c:pt idx="1">
                  <c:v>1.2162542304542145E-2</c:v>
                </c:pt>
                <c:pt idx="2">
                  <c:v>0</c:v>
                </c:pt>
                <c:pt idx="3">
                  <c:v>3.6963614136549072E-3</c:v>
                </c:pt>
                <c:pt idx="4">
                  <c:v>0</c:v>
                </c:pt>
                <c:pt idx="5">
                  <c:v>2.5094149740041032E-2</c:v>
                </c:pt>
                <c:pt idx="6">
                  <c:v>9.2527732010838932E-3</c:v>
                </c:pt>
                <c:pt idx="7">
                  <c:v>8.7219789009056175E-3</c:v>
                </c:pt>
                <c:pt idx="8">
                  <c:v>7.5174604624919398E-3</c:v>
                </c:pt>
                <c:pt idx="9">
                  <c:v>3.7900609635250779E-3</c:v>
                </c:pt>
                <c:pt idx="10">
                  <c:v>1.5888613202866613E-3</c:v>
                </c:pt>
                <c:pt idx="11">
                  <c:v>9.2032299061344004E-3</c:v>
                </c:pt>
                <c:pt idx="12">
                  <c:v>1.0555236761806712E-2</c:v>
                </c:pt>
                <c:pt idx="13">
                  <c:v>1.020721819068483E-2</c:v>
                </c:pt>
                <c:pt idx="14">
                  <c:v>0</c:v>
                </c:pt>
                <c:pt idx="15">
                  <c:v>1.1433148873946272E-2</c:v>
                </c:pt>
                <c:pt idx="16">
                  <c:v>1.0900800248259871E-2</c:v>
                </c:pt>
                <c:pt idx="17">
                  <c:v>1.0792901744265556E-2</c:v>
                </c:pt>
                <c:pt idx="18">
                  <c:v>0</c:v>
                </c:pt>
                <c:pt idx="19">
                  <c:v>1.0741958838027041E-2</c:v>
                </c:pt>
                <c:pt idx="20">
                  <c:v>1.3305956453371714E-2</c:v>
                </c:pt>
                <c:pt idx="21">
                  <c:v>9.4681578516286544E-3</c:v>
                </c:pt>
                <c:pt idx="22">
                  <c:v>6.9754270952911753E-3</c:v>
                </c:pt>
                <c:pt idx="23">
                  <c:v>4.2045361009002639E-3</c:v>
                </c:pt>
                <c:pt idx="24">
                  <c:v>6.2515018332070689E-3</c:v>
                </c:pt>
                <c:pt idx="25">
                  <c:v>6.0484374421090042E-3</c:v>
                </c:pt>
                <c:pt idx="26">
                  <c:v>8.95959963238111E-2</c:v>
                </c:pt>
                <c:pt idx="27">
                  <c:v>5.539471890903698E-2</c:v>
                </c:pt>
                <c:pt idx="28">
                  <c:v>6.2220889799122304E-2</c:v>
                </c:pt>
                <c:pt idx="29">
                  <c:v>1.6854755331312334E-2</c:v>
                </c:pt>
                <c:pt idx="30">
                  <c:v>2.8786553730035663E-2</c:v>
                </c:pt>
                <c:pt idx="31">
                  <c:v>3.0295931457405906E-2</c:v>
                </c:pt>
                <c:pt idx="32">
                  <c:v>2.4574324501589983E-2</c:v>
                </c:pt>
                <c:pt idx="33">
                  <c:v>1.9909081747192001E-2</c:v>
                </c:pt>
                <c:pt idx="34">
                  <c:v>1.677247832816036E-2</c:v>
                </c:pt>
                <c:pt idx="35">
                  <c:v>1.4341605452196577E-2</c:v>
                </c:pt>
                <c:pt idx="36">
                  <c:v>6.4129435145555587E-3</c:v>
                </c:pt>
                <c:pt idx="37">
                  <c:v>1.0775449022358058E-2</c:v>
                </c:pt>
                <c:pt idx="38">
                  <c:v>0.11467278486559378</c:v>
                </c:pt>
                <c:pt idx="39">
                  <c:v>2.7343665861949012E-2</c:v>
                </c:pt>
                <c:pt idx="40">
                  <c:v>3.5736259314761556E-2</c:v>
                </c:pt>
                <c:pt idx="41">
                  <c:v>4.9435160895364989E-2</c:v>
                </c:pt>
                <c:pt idx="42">
                  <c:v>3.8543962946404844E-2</c:v>
                </c:pt>
                <c:pt idx="43">
                  <c:v>5.5975190296146206E-2</c:v>
                </c:pt>
                <c:pt idx="44">
                  <c:v>4.9366889392449244E-2</c:v>
                </c:pt>
                <c:pt idx="45">
                  <c:v>4.5909325992385674E-2</c:v>
                </c:pt>
                <c:pt idx="46">
                  <c:v>4.8031103679641002E-2</c:v>
                </c:pt>
                <c:pt idx="47">
                  <c:v>4.5843637508427224E-2</c:v>
                </c:pt>
                <c:pt idx="48">
                  <c:v>7.2459674718198003E-2</c:v>
                </c:pt>
                <c:pt idx="49">
                  <c:v>6.1863768178014769E-2</c:v>
                </c:pt>
                <c:pt idx="50">
                  <c:v>5.8970276886786147E-2</c:v>
                </c:pt>
                <c:pt idx="51">
                  <c:v>7.0062978550800806E-2</c:v>
                </c:pt>
                <c:pt idx="52">
                  <c:v>7.5432483874979514E-2</c:v>
                </c:pt>
                <c:pt idx="53">
                  <c:v>6.959328132919787E-2</c:v>
                </c:pt>
                <c:pt idx="54">
                  <c:v>8.0088525440693503E-2</c:v>
                </c:pt>
                <c:pt idx="55">
                  <c:v>7.2997453024059078E-2</c:v>
                </c:pt>
                <c:pt idx="56">
                  <c:v>6.2610667137464479E-2</c:v>
                </c:pt>
                <c:pt idx="57">
                  <c:v>6.1645209275202055E-2</c:v>
                </c:pt>
                <c:pt idx="58">
                  <c:v>5.6036576266449728E-2</c:v>
                </c:pt>
                <c:pt idx="59">
                  <c:v>9.8532298441430355E-2</c:v>
                </c:pt>
                <c:pt idx="60">
                  <c:v>0.1877484549854212</c:v>
                </c:pt>
                <c:pt idx="61">
                  <c:v>8.9657374062266301E-2</c:v>
                </c:pt>
                <c:pt idx="62">
                  <c:v>0.10105528552255952</c:v>
                </c:pt>
                <c:pt idx="63">
                  <c:v>0.11067665550169872</c:v>
                </c:pt>
                <c:pt idx="64">
                  <c:v>0.14474393200164903</c:v>
                </c:pt>
                <c:pt idx="65">
                  <c:v>0.13969454176265714</c:v>
                </c:pt>
                <c:pt idx="66">
                  <c:v>0.10873268841177852</c:v>
                </c:pt>
                <c:pt idx="67">
                  <c:v>0.11783958298898746</c:v>
                </c:pt>
                <c:pt idx="68">
                  <c:v>0.11800041475616166</c:v>
                </c:pt>
                <c:pt idx="69">
                  <c:v>0.13904204484004215</c:v>
                </c:pt>
                <c:pt idx="70">
                  <c:v>0.36399843448580471</c:v>
                </c:pt>
                <c:pt idx="71">
                  <c:v>0.21402293291082669</c:v>
                </c:pt>
                <c:pt idx="72">
                  <c:v>0.21281584404454112</c:v>
                </c:pt>
                <c:pt idx="73">
                  <c:v>0.22848999563348771</c:v>
                </c:pt>
                <c:pt idx="74">
                  <c:v>0.21571002546175955</c:v>
                </c:pt>
                <c:pt idx="75">
                  <c:v>0.21129628816369528</c:v>
                </c:pt>
                <c:pt idx="76">
                  <c:v>0.25181469687797536</c:v>
                </c:pt>
                <c:pt idx="77">
                  <c:v>0.1972037532668767</c:v>
                </c:pt>
                <c:pt idx="78">
                  <c:v>0.22130435394721021</c:v>
                </c:pt>
                <c:pt idx="79">
                  <c:v>0.19617451095364713</c:v>
                </c:pt>
                <c:pt idx="80">
                  <c:v>0.10185475419078124</c:v>
                </c:pt>
                <c:pt idx="81">
                  <c:v>0.25779423957800041</c:v>
                </c:pt>
                <c:pt idx="82">
                  <c:v>0.22728856757749888</c:v>
                </c:pt>
                <c:pt idx="83">
                  <c:v>0.23659312602214153</c:v>
                </c:pt>
                <c:pt idx="84">
                  <c:v>0.24278808818629255</c:v>
                </c:pt>
                <c:pt idx="85">
                  <c:v>0.220058190611021</c:v>
                </c:pt>
                <c:pt idx="86">
                  <c:v>0.19575897386953353</c:v>
                </c:pt>
                <c:pt idx="87">
                  <c:v>0.17988099586197254</c:v>
                </c:pt>
                <c:pt idx="88">
                  <c:v>0.17932355631693736</c:v>
                </c:pt>
                <c:pt idx="89">
                  <c:v>0.16096715561232541</c:v>
                </c:pt>
                <c:pt idx="90">
                  <c:v>0.14783537952543285</c:v>
                </c:pt>
                <c:pt idx="91">
                  <c:v>0.11712644823989965</c:v>
                </c:pt>
                <c:pt idx="92">
                  <c:v>0.12930017890089343</c:v>
                </c:pt>
                <c:pt idx="93">
                  <c:v>0.1066663057815419</c:v>
                </c:pt>
                <c:pt idx="94">
                  <c:v>9.5256848669082794E-2</c:v>
                </c:pt>
                <c:pt idx="95">
                  <c:v>0.1025291774446519</c:v>
                </c:pt>
                <c:pt idx="96">
                  <c:v>0.23174425839561155</c:v>
                </c:pt>
                <c:pt idx="97">
                  <c:v>0.25757837593675137</c:v>
                </c:pt>
                <c:pt idx="98">
                  <c:v>0.18268646369912778</c:v>
                </c:pt>
                <c:pt idx="99">
                  <c:v>0.16002048905999322</c:v>
                </c:pt>
                <c:pt idx="100">
                  <c:v>0.14046644017064697</c:v>
                </c:pt>
                <c:pt idx="101">
                  <c:v>0.23265689155037778</c:v>
                </c:pt>
                <c:pt idx="102">
                  <c:v>0.15330900089916244</c:v>
                </c:pt>
                <c:pt idx="103">
                  <c:v>0.1370905721697683</c:v>
                </c:pt>
                <c:pt idx="104">
                  <c:v>0.11587370273884381</c:v>
                </c:pt>
                <c:pt idx="105">
                  <c:v>0.27348586140647391</c:v>
                </c:pt>
                <c:pt idx="106">
                  <c:v>0.1130352426695454</c:v>
                </c:pt>
                <c:pt idx="107">
                  <c:v>7.4888004207341013E-2</c:v>
                </c:pt>
                <c:pt idx="108">
                  <c:v>0.20903849035099889</c:v>
                </c:pt>
                <c:pt idx="109">
                  <c:v>7.7452035011279424E-2</c:v>
                </c:pt>
                <c:pt idx="110">
                  <c:v>8.0455394844389211E-2</c:v>
                </c:pt>
                <c:pt idx="111">
                  <c:v>7.1235864106677954E-2</c:v>
                </c:pt>
                <c:pt idx="112">
                  <c:v>0.10987331612228014</c:v>
                </c:pt>
                <c:pt idx="113">
                  <c:v>5.4126568925058224E-2</c:v>
                </c:pt>
                <c:pt idx="114">
                  <c:v>0.22949716673587645</c:v>
                </c:pt>
                <c:pt idx="115">
                  <c:v>5.5582546204980057E-2</c:v>
                </c:pt>
                <c:pt idx="116">
                  <c:v>5.8844412670947373E-2</c:v>
                </c:pt>
                <c:pt idx="117">
                  <c:v>5.9901911347954521E-2</c:v>
                </c:pt>
                <c:pt idx="118">
                  <c:v>5.9396492874197279E-2</c:v>
                </c:pt>
                <c:pt idx="119">
                  <c:v>4.8649110585525276E-2</c:v>
                </c:pt>
                <c:pt idx="120">
                  <c:v>0.45460224452926307</c:v>
                </c:pt>
                <c:pt idx="121">
                  <c:v>0.30040527099319486</c:v>
                </c:pt>
                <c:pt idx="122">
                  <c:v>0.25847963022606779</c:v>
                </c:pt>
                <c:pt idx="123">
                  <c:v>0.22227934334863633</c:v>
                </c:pt>
                <c:pt idx="124">
                  <c:v>0.19504601161959206</c:v>
                </c:pt>
                <c:pt idx="125">
                  <c:v>7.2443262756430898E-2</c:v>
                </c:pt>
                <c:pt idx="126">
                  <c:v>0.14597607785067462</c:v>
                </c:pt>
                <c:pt idx="127">
                  <c:v>0.13388341801996101</c:v>
                </c:pt>
                <c:pt idx="128">
                  <c:v>0.12258711643448859</c:v>
                </c:pt>
                <c:pt idx="129">
                  <c:v>0.11350990779447974</c:v>
                </c:pt>
                <c:pt idx="130">
                  <c:v>0.10218244667767368</c:v>
                </c:pt>
                <c:pt idx="131">
                  <c:v>0.21078967560442974</c:v>
                </c:pt>
                <c:pt idx="132">
                  <c:v>0.28806215412316843</c:v>
                </c:pt>
                <c:pt idx="133">
                  <c:v>0.30975519013800051</c:v>
                </c:pt>
                <c:pt idx="134">
                  <c:v>9.0439839156079116E-2</c:v>
                </c:pt>
                <c:pt idx="135">
                  <c:v>6.9339791508664678E-2</c:v>
                </c:pt>
                <c:pt idx="136">
                  <c:v>7.0478298374269721E-2</c:v>
                </c:pt>
                <c:pt idx="137">
                  <c:v>5.0269938361060744E-2</c:v>
                </c:pt>
                <c:pt idx="138">
                  <c:v>4.1648230270352679E-2</c:v>
                </c:pt>
                <c:pt idx="139">
                  <c:v>0.23919208369797926</c:v>
                </c:pt>
                <c:pt idx="140">
                  <c:v>7.5550720107690983E-2</c:v>
                </c:pt>
                <c:pt idx="141">
                  <c:v>3.3185224688706431E-2</c:v>
                </c:pt>
                <c:pt idx="142">
                  <c:v>4.302243749623131E-2</c:v>
                </c:pt>
                <c:pt idx="143">
                  <c:v>4.5397780685475786E-2</c:v>
                </c:pt>
                <c:pt idx="144">
                  <c:v>3.9888670455607636E-2</c:v>
                </c:pt>
                <c:pt idx="145">
                  <c:v>0.14913977514255847</c:v>
                </c:pt>
                <c:pt idx="146">
                  <c:v>5.4412811414910181E-2</c:v>
                </c:pt>
                <c:pt idx="147">
                  <c:v>5.8347152614991897E-2</c:v>
                </c:pt>
                <c:pt idx="148">
                  <c:v>3.2823734659852638E-2</c:v>
                </c:pt>
                <c:pt idx="149">
                  <c:v>3.7116036089699135E-2</c:v>
                </c:pt>
                <c:pt idx="150">
                  <c:v>3.5434748973614365E-2</c:v>
                </c:pt>
                <c:pt idx="151">
                  <c:v>2.6801007777890191E-2</c:v>
                </c:pt>
                <c:pt idx="152">
                  <c:v>3.4460465100826773E-2</c:v>
                </c:pt>
                <c:pt idx="153">
                  <c:v>2.5165011407988408E-2</c:v>
                </c:pt>
                <c:pt idx="154">
                  <c:v>0.13140829787931926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8-6F44-9ECB-E3054BCB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34800"/>
        <c:axId val="1101341664"/>
      </c:scatterChart>
      <c:valAx>
        <c:axId val="11018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341664"/>
        <c:crosses val="autoZero"/>
        <c:crossBetween val="midCat"/>
      </c:valAx>
      <c:valAx>
        <c:axId val="11013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83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'V4'!$D$1</c:f>
              <c:strCache>
                <c:ptCount val="1"/>
                <c:pt idx="0">
                  <c:v>SMcorr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'V4'!$D$2:$D$158</c:f>
              <c:numCache>
                <c:formatCode>General</c:formatCode>
                <c:ptCount val="157"/>
                <c:pt idx="8">
                  <c:v>0.14723611111111046</c:v>
                </c:pt>
                <c:pt idx="9">
                  <c:v>0.15145833333333281</c:v>
                </c:pt>
                <c:pt idx="10">
                  <c:v>0.153885416666666</c:v>
                </c:pt>
                <c:pt idx="11">
                  <c:v>0.14997222222222162</c:v>
                </c:pt>
                <c:pt idx="12">
                  <c:v>0.14897916666666622</c:v>
                </c:pt>
                <c:pt idx="13">
                  <c:v>0.14933680555555517</c:v>
                </c:pt>
                <c:pt idx="14">
                  <c:v>0.14854513888888832</c:v>
                </c:pt>
                <c:pt idx="15">
                  <c:v>0.1470763888888883</c:v>
                </c:pt>
                <c:pt idx="16">
                  <c:v>0.14697569444444403</c:v>
                </c:pt>
                <c:pt idx="17">
                  <c:v>0.14789930555555497</c:v>
                </c:pt>
                <c:pt idx="18">
                  <c:v>0.14959374999999964</c:v>
                </c:pt>
                <c:pt idx="19">
                  <c:v>0.14890624999999957</c:v>
                </c:pt>
                <c:pt idx="20">
                  <c:v>0.14814930555555494</c:v>
                </c:pt>
                <c:pt idx="21">
                  <c:v>0.14869444444444402</c:v>
                </c:pt>
                <c:pt idx="22">
                  <c:v>0.14759027777777767</c:v>
                </c:pt>
                <c:pt idx="23">
                  <c:v>0.14876736111111044</c:v>
                </c:pt>
                <c:pt idx="24">
                  <c:v>0.14582291666666647</c:v>
                </c:pt>
                <c:pt idx="25">
                  <c:v>0.30526388888888811</c:v>
                </c:pt>
                <c:pt idx="26">
                  <c:v>0.31478819444444417</c:v>
                </c:pt>
                <c:pt idx="27">
                  <c:v>0.28764583333333271</c:v>
                </c:pt>
                <c:pt idx="28">
                  <c:v>0.27287152777777757</c:v>
                </c:pt>
                <c:pt idx="29">
                  <c:v>0.26648611111111098</c:v>
                </c:pt>
                <c:pt idx="30">
                  <c:v>0.2615555555555551</c:v>
                </c:pt>
                <c:pt idx="31">
                  <c:v>0.25594444444444409</c:v>
                </c:pt>
                <c:pt idx="32">
                  <c:v>0.25454861111111071</c:v>
                </c:pt>
                <c:pt idx="33">
                  <c:v>0.25543055555555527</c:v>
                </c:pt>
                <c:pt idx="34">
                  <c:v>0.25464236111111049</c:v>
                </c:pt>
                <c:pt idx="35">
                  <c:v>0.25844097222222195</c:v>
                </c:pt>
                <c:pt idx="36">
                  <c:v>0.25976736111111065</c:v>
                </c:pt>
                <c:pt idx="37">
                  <c:v>0.25874652777777685</c:v>
                </c:pt>
                <c:pt idx="38">
                  <c:v>0.25004861111111043</c:v>
                </c:pt>
                <c:pt idx="39">
                  <c:v>0.24674999999999947</c:v>
                </c:pt>
                <c:pt idx="40">
                  <c:v>0.24706597222222171</c:v>
                </c:pt>
                <c:pt idx="41">
                  <c:v>0.24268402777777709</c:v>
                </c:pt>
                <c:pt idx="42">
                  <c:v>0.23839583333333259</c:v>
                </c:pt>
                <c:pt idx="43">
                  <c:v>0.23953819444444413</c:v>
                </c:pt>
                <c:pt idx="44">
                  <c:v>0.23744791666666631</c:v>
                </c:pt>
                <c:pt idx="45">
                  <c:v>0.23456597222222197</c:v>
                </c:pt>
                <c:pt idx="46">
                  <c:v>0.22949305555555499</c:v>
                </c:pt>
                <c:pt idx="47">
                  <c:v>0.224833333333333</c:v>
                </c:pt>
                <c:pt idx="48">
                  <c:v>0.22158333333333302</c:v>
                </c:pt>
                <c:pt idx="49">
                  <c:v>0.21555902777777747</c:v>
                </c:pt>
                <c:pt idx="50">
                  <c:v>0.21042708333333304</c:v>
                </c:pt>
                <c:pt idx="51">
                  <c:v>0.20783680555555495</c:v>
                </c:pt>
                <c:pt idx="52">
                  <c:v>0.20497222222222167</c:v>
                </c:pt>
                <c:pt idx="53">
                  <c:v>0.19697222222222199</c:v>
                </c:pt>
                <c:pt idx="54">
                  <c:v>0.18754861111111087</c:v>
                </c:pt>
                <c:pt idx="55">
                  <c:v>0.18476736111111047</c:v>
                </c:pt>
                <c:pt idx="56">
                  <c:v>0.18149999999999977</c:v>
                </c:pt>
                <c:pt idx="57">
                  <c:v>0.18106249999999968</c:v>
                </c:pt>
                <c:pt idx="58">
                  <c:v>0.17413888888888818</c:v>
                </c:pt>
                <c:pt idx="59">
                  <c:v>0.1688020833333328</c:v>
                </c:pt>
                <c:pt idx="60">
                  <c:v>0.17091319444444397</c:v>
                </c:pt>
                <c:pt idx="61">
                  <c:v>0.17101736111111054</c:v>
                </c:pt>
                <c:pt idx="62">
                  <c:v>0.28813888888888817</c:v>
                </c:pt>
                <c:pt idx="63">
                  <c:v>0.36656597222222143</c:v>
                </c:pt>
                <c:pt idx="64">
                  <c:v>0.34807986111111067</c:v>
                </c:pt>
                <c:pt idx="65">
                  <c:v>0.33222916666666635</c:v>
                </c:pt>
                <c:pt idx="66">
                  <c:v>0.31955902777777712</c:v>
                </c:pt>
                <c:pt idx="67">
                  <c:v>0.3056215277777774</c:v>
                </c:pt>
                <c:pt idx="68">
                  <c:v>0.29508333333333314</c:v>
                </c:pt>
                <c:pt idx="69">
                  <c:v>0.32237152777777733</c:v>
                </c:pt>
                <c:pt idx="70">
                  <c:v>0.31874999999999987</c:v>
                </c:pt>
                <c:pt idx="71">
                  <c:v>0.30967361111111058</c:v>
                </c:pt>
                <c:pt idx="72">
                  <c:v>0.30969097222222186</c:v>
                </c:pt>
                <c:pt idx="73">
                  <c:v>0.30239583333333275</c:v>
                </c:pt>
                <c:pt idx="74">
                  <c:v>0.2912881944444442</c:v>
                </c:pt>
                <c:pt idx="75">
                  <c:v>0.28483680555555502</c:v>
                </c:pt>
                <c:pt idx="76">
                  <c:v>0.27943749999999978</c:v>
                </c:pt>
                <c:pt idx="77">
                  <c:v>0.26586458333333274</c:v>
                </c:pt>
                <c:pt idx="78">
                  <c:v>0.24969791666666619</c:v>
                </c:pt>
                <c:pt idx="79">
                  <c:v>0.23775347222222187</c:v>
                </c:pt>
                <c:pt idx="80">
                  <c:v>0.24731597222222168</c:v>
                </c:pt>
                <c:pt idx="81">
                  <c:v>0.2455416666666661</c:v>
                </c:pt>
                <c:pt idx="82">
                  <c:v>0.23524999999999952</c:v>
                </c:pt>
                <c:pt idx="83">
                  <c:v>0.23153124999999974</c:v>
                </c:pt>
                <c:pt idx="84">
                  <c:v>0.2250555555555549</c:v>
                </c:pt>
                <c:pt idx="85">
                  <c:v>0.2134027777777775</c:v>
                </c:pt>
                <c:pt idx="86">
                  <c:v>0.20410416666666598</c:v>
                </c:pt>
                <c:pt idx="87">
                  <c:v>0.19129166666666619</c:v>
                </c:pt>
                <c:pt idx="88">
                  <c:v>0.18135069444444396</c:v>
                </c:pt>
                <c:pt idx="89">
                  <c:v>0.16861111111111038</c:v>
                </c:pt>
                <c:pt idx="90">
                  <c:v>0.1540763888888883</c:v>
                </c:pt>
                <c:pt idx="91">
                  <c:v>0.14204166666666629</c:v>
                </c:pt>
                <c:pt idx="92">
                  <c:v>0.13710416666666614</c:v>
                </c:pt>
                <c:pt idx="93">
                  <c:v>0.12718749999999956</c:v>
                </c:pt>
                <c:pt idx="94">
                  <c:v>0.11705555555555514</c:v>
                </c:pt>
                <c:pt idx="95">
                  <c:v>0.10989583333333286</c:v>
                </c:pt>
                <c:pt idx="96">
                  <c:v>0.11672222222222173</c:v>
                </c:pt>
                <c:pt idx="97">
                  <c:v>0.11931597222222168</c:v>
                </c:pt>
                <c:pt idx="98">
                  <c:v>0.11438888888888821</c:v>
                </c:pt>
                <c:pt idx="99">
                  <c:v>0.11222222222222156</c:v>
                </c:pt>
                <c:pt idx="100">
                  <c:v>0.10858333333333281</c:v>
                </c:pt>
                <c:pt idx="101">
                  <c:v>0.1037326388888884</c:v>
                </c:pt>
                <c:pt idx="102">
                  <c:v>0.10179513888888825</c:v>
                </c:pt>
                <c:pt idx="103">
                  <c:v>9.6847222222221585E-2</c:v>
                </c:pt>
                <c:pt idx="104">
                  <c:v>9.4413194444444126E-2</c:v>
                </c:pt>
                <c:pt idx="105">
                  <c:v>9.0124999999999678E-2</c:v>
                </c:pt>
                <c:pt idx="106">
                  <c:v>8.5395833333332838E-2</c:v>
                </c:pt>
                <c:pt idx="107">
                  <c:v>7.9760416666666001E-2</c:v>
                </c:pt>
                <c:pt idx="108">
                  <c:v>7.1618055555555338E-2</c:v>
                </c:pt>
                <c:pt idx="109">
                  <c:v>6.7510416666666129E-2</c:v>
                </c:pt>
                <c:pt idx="110">
                  <c:v>6.0527777777777403E-2</c:v>
                </c:pt>
                <c:pt idx="111">
                  <c:v>5.7656249999999243E-2</c:v>
                </c:pt>
                <c:pt idx="112">
                  <c:v>5.4215277777777293E-2</c:v>
                </c:pt>
                <c:pt idx="113">
                  <c:v>5.1326388888888463E-2</c:v>
                </c:pt>
                <c:pt idx="114">
                  <c:v>4.8767361111110463E-2</c:v>
                </c:pt>
                <c:pt idx="115">
                  <c:v>4.7350694444443675E-2</c:v>
                </c:pt>
                <c:pt idx="116">
                  <c:v>4.4076388888888318E-2</c:v>
                </c:pt>
                <c:pt idx="117">
                  <c:v>4.2746527777777488E-2</c:v>
                </c:pt>
                <c:pt idx="118">
                  <c:v>0.1420312499999995</c:v>
                </c:pt>
                <c:pt idx="119">
                  <c:v>0.41430208333333307</c:v>
                </c:pt>
                <c:pt idx="120">
                  <c:v>0.36340277777777741</c:v>
                </c:pt>
                <c:pt idx="121">
                  <c:v>0.34239236111111038</c:v>
                </c:pt>
                <c:pt idx="122">
                  <c:v>0.32745486111111066</c:v>
                </c:pt>
                <c:pt idx="123">
                  <c:v>0.30891666666666617</c:v>
                </c:pt>
                <c:pt idx="124">
                  <c:v>0.28882986111111064</c:v>
                </c:pt>
                <c:pt idx="125">
                  <c:v>0.26644791666666579</c:v>
                </c:pt>
                <c:pt idx="126">
                  <c:v>0.25028819444444406</c:v>
                </c:pt>
                <c:pt idx="127">
                  <c:v>0.23782638888888852</c:v>
                </c:pt>
                <c:pt idx="128">
                  <c:v>0.22710069444444425</c:v>
                </c:pt>
                <c:pt idx="129">
                  <c:v>0.2166874999999997</c:v>
                </c:pt>
                <c:pt idx="130">
                  <c:v>0.20135069444444409</c:v>
                </c:pt>
                <c:pt idx="131">
                  <c:v>0.19372916666666629</c:v>
                </c:pt>
                <c:pt idx="132">
                  <c:v>0.21311805555555519</c:v>
                </c:pt>
                <c:pt idx="133">
                  <c:v>0.2103749999999992</c:v>
                </c:pt>
                <c:pt idx="134">
                  <c:v>0.20299652777777732</c:v>
                </c:pt>
                <c:pt idx="135">
                  <c:v>0.19222222222222196</c:v>
                </c:pt>
                <c:pt idx="136">
                  <c:v>0.18234722222222177</c:v>
                </c:pt>
                <c:pt idx="137">
                  <c:v>0.16955208333333283</c:v>
                </c:pt>
                <c:pt idx="138">
                  <c:v>0.16006249999999933</c:v>
                </c:pt>
                <c:pt idx="139">
                  <c:v>0.1524166666666662</c:v>
                </c:pt>
                <c:pt idx="140">
                  <c:v>0.14818055555555487</c:v>
                </c:pt>
                <c:pt idx="141">
                  <c:v>0.14331944444444433</c:v>
                </c:pt>
                <c:pt idx="142">
                  <c:v>0.13996874999999953</c:v>
                </c:pt>
                <c:pt idx="143">
                  <c:v>0.14035069444444415</c:v>
                </c:pt>
                <c:pt idx="144">
                  <c:v>0.13704166666666628</c:v>
                </c:pt>
                <c:pt idx="145">
                  <c:v>0.13334722222222184</c:v>
                </c:pt>
                <c:pt idx="146">
                  <c:v>0.1326458333333328</c:v>
                </c:pt>
                <c:pt idx="147">
                  <c:v>0.13334374999999965</c:v>
                </c:pt>
                <c:pt idx="148">
                  <c:v>0.12697569444444423</c:v>
                </c:pt>
                <c:pt idx="149">
                  <c:v>0.12106249999999963</c:v>
                </c:pt>
                <c:pt idx="150">
                  <c:v>0.12010069444444416</c:v>
                </c:pt>
                <c:pt idx="151">
                  <c:v>0.1153159722222219</c:v>
                </c:pt>
                <c:pt idx="152">
                  <c:v>0.11113194444444408</c:v>
                </c:pt>
                <c:pt idx="153">
                  <c:v>0.10749999999999948</c:v>
                </c:pt>
                <c:pt idx="154">
                  <c:v>0.10848958333333281</c:v>
                </c:pt>
                <c:pt idx="155">
                  <c:v>0.10660763888888813</c:v>
                </c:pt>
                <c:pt idx="156">
                  <c:v>0.10206666666666664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0-0349-83F4-22CDF7348B2A}"/>
            </c:ext>
          </c:extLst>
        </c:ser>
        <c:ser>
          <c:idx val="1"/>
          <c:order val="1"/>
          <c:tx>
            <c:strRef>
              <c:f>'V4'!$E$1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'V4'!$A$2:$A$158</c:f>
              <c:numCache>
                <c:formatCode>m/d/yy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'V4'!$E$2:$E$158</c:f>
              <c:numCache>
                <c:formatCode>General</c:formatCode>
                <c:ptCount val="157"/>
                <c:pt idx="8">
                  <c:v>0.18730328937075449</c:v>
                </c:pt>
                <c:pt idx="9">
                  <c:v>0.18553570138904213</c:v>
                </c:pt>
                <c:pt idx="10">
                  <c:v>0.18423146286402028</c:v>
                </c:pt>
                <c:pt idx="11">
                  <c:v>0.18321697282287294</c:v>
                </c:pt>
                <c:pt idx="12">
                  <c:v>0.18193821785891467</c:v>
                </c:pt>
                <c:pt idx="13">
                  <c:v>0.18074201121504427</c:v>
                </c:pt>
                <c:pt idx="14">
                  <c:v>0.17969211886737435</c:v>
                </c:pt>
                <c:pt idx="15">
                  <c:v>0.17919080237423432</c:v>
                </c:pt>
                <c:pt idx="16">
                  <c:v>0.1782702240249299</c:v>
                </c:pt>
                <c:pt idx="17">
                  <c:v>0.17745674476406365</c:v>
                </c:pt>
                <c:pt idx="18">
                  <c:v>0.17672014045581208</c:v>
                </c:pt>
                <c:pt idx="19">
                  <c:v>0.17643213443627728</c:v>
                </c:pt>
                <c:pt idx="20">
                  <c:v>0.17579992484170331</c:v>
                </c:pt>
                <c:pt idx="21">
                  <c:v>0.17513328450409094</c:v>
                </c:pt>
                <c:pt idx="22">
                  <c:v>0.17463872440103595</c:v>
                </c:pt>
                <c:pt idx="23">
                  <c:v>0.17425634951150745</c:v>
                </c:pt>
                <c:pt idx="24">
                  <c:v>0.17398246258460426</c:v>
                </c:pt>
                <c:pt idx="25">
                  <c:v>0.17366909733077665</c:v>
                </c:pt>
                <c:pt idx="26">
                  <c:v>0.28876658759893487</c:v>
                </c:pt>
                <c:pt idx="27">
                  <c:v>0.28259329234780367</c:v>
                </c:pt>
                <c:pt idx="28">
                  <c:v>0.27768332663320566</c:v>
                </c:pt>
                <c:pt idx="29">
                  <c:v>0.27289730458923145</c:v>
                </c:pt>
                <c:pt idx="30">
                  <c:v>0.26949119971451324</c:v>
                </c:pt>
                <c:pt idx="31">
                  <c:v>0.26599648288933747</c:v>
                </c:pt>
                <c:pt idx="32">
                  <c:v>0.26265951704244273</c:v>
                </c:pt>
                <c:pt idx="33">
                  <c:v>0.25962903166403828</c:v>
                </c:pt>
                <c:pt idx="34">
                  <c:v>0.25685807688699397</c:v>
                </c:pt>
                <c:pt idx="35">
                  <c:v>0.25429447157782969</c:v>
                </c:pt>
                <c:pt idx="36">
                  <c:v>0.25190821183928436</c:v>
                </c:pt>
                <c:pt idx="37">
                  <c:v>0.2497972683368308</c:v>
                </c:pt>
                <c:pt idx="38">
                  <c:v>0.24947183189930019</c:v>
                </c:pt>
                <c:pt idx="39">
                  <c:v>0.24543262068497801</c:v>
                </c:pt>
                <c:pt idx="40">
                  <c:v>0.24321715431873886</c:v>
                </c:pt>
                <c:pt idx="41">
                  <c:v>0.24094515350077475</c:v>
                </c:pt>
                <c:pt idx="42">
                  <c:v>0.23927238526448696</c:v>
                </c:pt>
                <c:pt idx="43">
                  <c:v>0.23857158593818872</c:v>
                </c:pt>
                <c:pt idx="44">
                  <c:v>0.23755385520553149</c:v>
                </c:pt>
                <c:pt idx="45">
                  <c:v>0.23665627539839607</c:v>
                </c:pt>
                <c:pt idx="46">
                  <c:v>0.23582156038035271</c:v>
                </c:pt>
                <c:pt idx="47">
                  <c:v>0.23494826758617743</c:v>
                </c:pt>
                <c:pt idx="48">
                  <c:v>0.234114746904206</c:v>
                </c:pt>
                <c:pt idx="49">
                  <c:v>0.23170977629065687</c:v>
                </c:pt>
                <c:pt idx="50">
                  <c:v>0.23055457248603264</c:v>
                </c:pt>
                <c:pt idx="51">
                  <c:v>0.22945534967778428</c:v>
                </c:pt>
                <c:pt idx="52">
                  <c:v>0.2281483682511701</c:v>
                </c:pt>
                <c:pt idx="53">
                  <c:v>0.22658891641765277</c:v>
                </c:pt>
                <c:pt idx="54">
                  <c:v>0.22528044172429709</c:v>
                </c:pt>
                <c:pt idx="55">
                  <c:v>0.22362370845190874</c:v>
                </c:pt>
                <c:pt idx="56">
                  <c:v>0.22162737488560233</c:v>
                </c:pt>
                <c:pt idx="57">
                  <c:v>0.2189512506688806</c:v>
                </c:pt>
                <c:pt idx="58">
                  <c:v>0.21619975593747878</c:v>
                </c:pt>
                <c:pt idx="59">
                  <c:v>0.21826578266982322</c:v>
                </c:pt>
                <c:pt idx="60">
                  <c:v>0.23055687537019093</c:v>
                </c:pt>
                <c:pt idx="61">
                  <c:v>0.22728422241772048</c:v>
                </c:pt>
                <c:pt idx="62">
                  <c:v>0.22543937501031799</c:v>
                </c:pt>
                <c:pt idx="63">
                  <c:v>0.29939369952385408</c:v>
                </c:pt>
                <c:pt idx="64">
                  <c:v>0.30307146496565862</c:v>
                </c:pt>
                <c:pt idx="65">
                  <c:v>0.30409009095433198</c:v>
                </c:pt>
                <c:pt idx="66">
                  <c:v>0.30146617142096876</c:v>
                </c:pt>
                <c:pt idx="67">
                  <c:v>0.29927379964842171</c:v>
                </c:pt>
                <c:pt idx="68">
                  <c:v>0.29709133934861198</c:v>
                </c:pt>
                <c:pt idx="69">
                  <c:v>0.29470844432268906</c:v>
                </c:pt>
                <c:pt idx="70">
                  <c:v>0.31130101200457166</c:v>
                </c:pt>
                <c:pt idx="71">
                  <c:v>0.30457479817639671</c:v>
                </c:pt>
                <c:pt idx="72">
                  <c:v>0.30039065591821718</c:v>
                </c:pt>
                <c:pt idx="73">
                  <c:v>0.29617844258886178</c:v>
                </c:pt>
                <c:pt idx="74">
                  <c:v>0.29162341639890899</c:v>
                </c:pt>
                <c:pt idx="75">
                  <c:v>0.28730842601403422</c:v>
                </c:pt>
                <c:pt idx="76">
                  <c:v>0.2830426334323044</c:v>
                </c:pt>
                <c:pt idx="77">
                  <c:v>0.27791441293921443</c:v>
                </c:pt>
                <c:pt idx="78">
                  <c:v>0.27393911187558684</c:v>
                </c:pt>
                <c:pt idx="79">
                  <c:v>0.26901323281131095</c:v>
                </c:pt>
                <c:pt idx="80">
                  <c:v>0.26494873959527387</c:v>
                </c:pt>
                <c:pt idx="81">
                  <c:v>0.28614571884715478</c:v>
                </c:pt>
                <c:pt idx="82">
                  <c:v>0.28171182092292885</c:v>
                </c:pt>
                <c:pt idx="83">
                  <c:v>0.27727746911068768</c:v>
                </c:pt>
                <c:pt idx="84">
                  <c:v>0.27257979359141582</c:v>
                </c:pt>
                <c:pt idx="85">
                  <c:v>0.26707248880990953</c:v>
                </c:pt>
                <c:pt idx="86">
                  <c:v>0.26157994531232631</c:v>
                </c:pt>
                <c:pt idx="87">
                  <c:v>0.25657987571996593</c:v>
                </c:pt>
                <c:pt idx="88">
                  <c:v>0.25155609435691551</c:v>
                </c:pt>
                <c:pt idx="89">
                  <c:v>0.24521771923159075</c:v>
                </c:pt>
                <c:pt idx="90">
                  <c:v>0.23922917772288421</c:v>
                </c:pt>
                <c:pt idx="91">
                  <c:v>0.23315512503815203</c:v>
                </c:pt>
                <c:pt idx="92">
                  <c:v>0.22913787250693554</c:v>
                </c:pt>
                <c:pt idx="93">
                  <c:v>0.22364035622695722</c:v>
                </c:pt>
                <c:pt idx="94">
                  <c:v>0.21910264575914543</c:v>
                </c:pt>
                <c:pt idx="95">
                  <c:v>0.21522591980526037</c:v>
                </c:pt>
                <c:pt idx="96">
                  <c:v>0.24092946280416155</c:v>
                </c:pt>
                <c:pt idx="97">
                  <c:v>0.2383604648688378</c:v>
                </c:pt>
                <c:pt idx="98">
                  <c:v>0.23363416032272263</c:v>
                </c:pt>
                <c:pt idx="99">
                  <c:v>0.22926173575101841</c:v>
                </c:pt>
                <c:pt idx="100">
                  <c:v>0.22465700639499261</c:v>
                </c:pt>
                <c:pt idx="101">
                  <c:v>0.22263440836997123</c:v>
                </c:pt>
                <c:pt idx="102">
                  <c:v>0.21057444444444426</c:v>
                </c:pt>
                <c:pt idx="103">
                  <c:v>0.20899111111111093</c:v>
                </c:pt>
                <c:pt idx="104">
                  <c:v>0.20821222222222216</c:v>
                </c:pt>
                <c:pt idx="105">
                  <c:v>0.20683999999999989</c:v>
                </c:pt>
                <c:pt idx="106">
                  <c:v>0.20532666666666652</c:v>
                </c:pt>
                <c:pt idx="107">
                  <c:v>0.20352333333333314</c:v>
                </c:pt>
                <c:pt idx="108">
                  <c:v>0.20091777777777772</c:v>
                </c:pt>
                <c:pt idx="109">
                  <c:v>0.19960333333333316</c:v>
                </c:pt>
                <c:pt idx="110">
                  <c:v>0.19736888888888879</c:v>
                </c:pt>
                <c:pt idx="111">
                  <c:v>0.19644999999999976</c:v>
                </c:pt>
                <c:pt idx="112">
                  <c:v>0.19534888888888877</c:v>
                </c:pt>
                <c:pt idx="113">
                  <c:v>0.19442444444444432</c:v>
                </c:pt>
                <c:pt idx="114">
                  <c:v>0.19360555555555534</c:v>
                </c:pt>
                <c:pt idx="115">
                  <c:v>0.19315222222222198</c:v>
                </c:pt>
                <c:pt idx="116">
                  <c:v>0.19210444444444427</c:v>
                </c:pt>
                <c:pt idx="117">
                  <c:v>0.19167888888888882</c:v>
                </c:pt>
                <c:pt idx="118">
                  <c:v>0.18581468445075899</c:v>
                </c:pt>
                <c:pt idx="119">
                  <c:v>0.18432649881998453</c:v>
                </c:pt>
                <c:pt idx="120">
                  <c:v>0.25945707639030213</c:v>
                </c:pt>
                <c:pt idx="121">
                  <c:v>0.2508902409049088</c:v>
                </c:pt>
                <c:pt idx="122">
                  <c:v>0.24436546441308413</c:v>
                </c:pt>
                <c:pt idx="123">
                  <c:v>0.23828567301706907</c:v>
                </c:pt>
                <c:pt idx="124">
                  <c:v>0.23303634225636577</c:v>
                </c:pt>
                <c:pt idx="125">
                  <c:v>0.22843369306983616</c:v>
                </c:pt>
                <c:pt idx="126">
                  <c:v>0.22708057852495026</c:v>
                </c:pt>
                <c:pt idx="127">
                  <c:v>0.22369853798133255</c:v>
                </c:pt>
                <c:pt idx="128">
                  <c:v>0.22066182520227165</c:v>
                </c:pt>
                <c:pt idx="129">
                  <c:v>0.21794948683214324</c:v>
                </c:pt>
                <c:pt idx="130">
                  <c:v>0.21546784131137145</c:v>
                </c:pt>
                <c:pt idx="131">
                  <c:v>0.2219835877448208</c:v>
                </c:pt>
                <c:pt idx="132">
                  <c:v>0.23558600902321258</c:v>
                </c:pt>
                <c:pt idx="133">
                  <c:v>0.23412480930615454</c:v>
                </c:pt>
                <c:pt idx="134">
                  <c:v>0.22823930025096067</c:v>
                </c:pt>
                <c:pt idx="135">
                  <c:v>0.22636793271865663</c:v>
                </c:pt>
                <c:pt idx="136">
                  <c:v>0.22494984160432274</c:v>
                </c:pt>
                <c:pt idx="137">
                  <c:v>0.22353233356989083</c:v>
                </c:pt>
                <c:pt idx="138">
                  <c:v>0.22253508810926972</c:v>
                </c:pt>
                <c:pt idx="139">
                  <c:v>0.22520477968611019</c:v>
                </c:pt>
                <c:pt idx="140">
                  <c:v>0.22134629250723395</c:v>
                </c:pt>
                <c:pt idx="141">
                  <c:v>0.21993800195162982</c:v>
                </c:pt>
                <c:pt idx="142">
                  <c:v>0.21931669925270533</c:v>
                </c:pt>
                <c:pt idx="143">
                  <c:v>0.21851544885542493</c:v>
                </c:pt>
                <c:pt idx="144">
                  <c:v>0.21768118520410995</c:v>
                </c:pt>
                <c:pt idx="145">
                  <c:v>0.21895370978068635</c:v>
                </c:pt>
                <c:pt idx="146">
                  <c:v>0.21642389568718529</c:v>
                </c:pt>
                <c:pt idx="147">
                  <c:v>0.21543457184327783</c:v>
                </c:pt>
                <c:pt idx="148">
                  <c:v>0.21437371452300524</c:v>
                </c:pt>
                <c:pt idx="149">
                  <c:v>0.21377691934737153</c:v>
                </c:pt>
                <c:pt idx="150">
                  <c:v>0.21310208232755884</c:v>
                </c:pt>
                <c:pt idx="151">
                  <c:v>0.21245781416440221</c:v>
                </c:pt>
                <c:pt idx="152">
                  <c:v>0.21197052311389508</c:v>
                </c:pt>
                <c:pt idx="153">
                  <c:v>0.21134396920297097</c:v>
                </c:pt>
                <c:pt idx="154">
                  <c:v>0.21270460535918936</c:v>
                </c:pt>
                <c:pt idx="155">
                  <c:v>0.22395172721592899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0-0349-83F4-22CDF734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72896"/>
        <c:axId val="1144715808"/>
      </c:scatterChart>
      <c:valAx>
        <c:axId val="11012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4715808"/>
        <c:crosses val="autoZero"/>
        <c:crossBetween val="midCat"/>
      </c:valAx>
      <c:valAx>
        <c:axId val="11447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2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3</xdr:row>
      <xdr:rowOff>25400</xdr:rowOff>
    </xdr:from>
    <xdr:to>
      <xdr:col>17</xdr:col>
      <xdr:colOff>25400</xdr:colOff>
      <xdr:row>15</xdr:row>
      <xdr:rowOff>120650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74BE7F-BAEA-F24B-8835-20851575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</xdr:row>
      <xdr:rowOff>12700</xdr:rowOff>
    </xdr:from>
    <xdr:to>
      <xdr:col>17</xdr:col>
      <xdr:colOff>749300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D486E57-2187-DA4A-BF4E-1537CB91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</xdr:row>
      <xdr:rowOff>50800</xdr:rowOff>
    </xdr:from>
    <xdr:to>
      <xdr:col>18</xdr:col>
      <xdr:colOff>419100</xdr:colOff>
      <xdr:row>15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202D36-9EE2-9940-B38D-9717DABC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76200</xdr:rowOff>
    </xdr:from>
    <xdr:to>
      <xdr:col>18</xdr:col>
      <xdr:colOff>482600</xdr:colOff>
      <xdr:row>14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4EDD50-A522-704B-8FDA-68FB79515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15</xdr:row>
      <xdr:rowOff>25400</xdr:rowOff>
    </xdr:from>
    <xdr:to>
      <xdr:col>18</xdr:col>
      <xdr:colOff>444500</xdr:colOff>
      <xdr:row>28</xdr:row>
      <xdr:rowOff>196850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C16A2E-FFC7-4C48-A792-BAF242E74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692150</xdr:colOff>
      <xdr:row>1</xdr:row>
      <xdr:rowOff>127000</xdr:rowOff>
    </xdr:from>
    <xdr:to>
      <xdr:col>20</xdr:col>
      <xdr:colOff>774700</xdr:colOff>
      <xdr:row>15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7CA294-734E-614F-B808-F1F2D933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768350</xdr:colOff>
      <xdr:row>16</xdr:row>
      <xdr:rowOff>76200</xdr:rowOff>
    </xdr:from>
    <xdr:to>
      <xdr:col>19</xdr:col>
      <xdr:colOff>774700</xdr:colOff>
      <xdr:row>28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7E408F-BEF0-BE44-B8C7-671E2E45E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F120-AE2D-4D4B-945B-54F3836DCF14}">
  <dimension ref="A1:I163"/>
  <sheetViews>
    <sheetView workbookViewId="0">
      <pane ySplit="2" topLeftCell="A3" activePane="bottomLeft" state="frozen"/>
      <selection pane="bottomLeft" activeCell="F12" sqref="F1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7" t="s">
        <v>6</v>
      </c>
      <c r="G1" s="7" t="s">
        <v>5</v>
      </c>
      <c r="H1" s="9" t="s">
        <v>7</v>
      </c>
      <c r="I1" s="10" t="s">
        <v>8</v>
      </c>
    </row>
    <row r="2" spans="1:9" x14ac:dyDescent="0.2">
      <c r="A2" s="2">
        <v>37607</v>
      </c>
      <c r="B2" s="3"/>
      <c r="E2" s="6">
        <v>0.19450000000000001</v>
      </c>
      <c r="F2">
        <f>RSQ(C89:C156,E89:E156)</f>
        <v>0.26236993260317304</v>
      </c>
      <c r="G2">
        <f>RSQ(B92:B155,D92:D155)</f>
        <v>0.41193984219056967</v>
      </c>
      <c r="H2">
        <f>SQRT(SUM(H89,H98,H114,H122,H127,H135,H155)/7)</f>
        <v>5.9594770100522713E-2</v>
      </c>
      <c r="I2">
        <f>SQRT(SUM(I92:I96,I99:I113,I117:I119,I122:I142,I144:I149,I152:I155)/54)</f>
        <v>8.1794338861351595E-2</v>
      </c>
    </row>
    <row r="3" spans="1:9" x14ac:dyDescent="0.2">
      <c r="A3" s="2">
        <v>37608</v>
      </c>
      <c r="B3" s="3"/>
      <c r="E3" s="6">
        <v>0.19450000000000001</v>
      </c>
    </row>
    <row r="4" spans="1:9" x14ac:dyDescent="0.2">
      <c r="A4" s="2">
        <v>37609</v>
      </c>
      <c r="B4" s="3"/>
      <c r="E4" s="6">
        <v>0.23450000000000001</v>
      </c>
    </row>
    <row r="5" spans="1:9" x14ac:dyDescent="0.2">
      <c r="A5" s="2">
        <v>37610</v>
      </c>
      <c r="B5" s="3"/>
      <c r="E5" s="6">
        <v>0.22009565076191179</v>
      </c>
    </row>
    <row r="6" spans="1:9" x14ac:dyDescent="0.2">
      <c r="A6" s="2">
        <v>37611</v>
      </c>
      <c r="B6" s="3"/>
      <c r="E6" s="6">
        <v>0.21664847958216144</v>
      </c>
    </row>
    <row r="7" spans="1:9" x14ac:dyDescent="0.2">
      <c r="A7" s="2">
        <v>37612</v>
      </c>
      <c r="B7" s="3"/>
      <c r="E7" s="6">
        <v>0.21359370862678079</v>
      </c>
    </row>
    <row r="8" spans="1:9" x14ac:dyDescent="0.2">
      <c r="A8" s="2">
        <v>37613</v>
      </c>
      <c r="B8" s="3"/>
      <c r="E8" s="6">
        <v>0.21178478249575439</v>
      </c>
    </row>
    <row r="9" spans="1:9" x14ac:dyDescent="0.2">
      <c r="A9" s="2">
        <v>37614</v>
      </c>
      <c r="B9" s="3"/>
      <c r="E9" s="6">
        <v>0.21025179519856887</v>
      </c>
    </row>
    <row r="10" spans="1:9" x14ac:dyDescent="0.2">
      <c r="A10" s="2">
        <v>37615</v>
      </c>
      <c r="B10" s="3"/>
      <c r="E10" s="6">
        <v>0.20888060007913672</v>
      </c>
    </row>
    <row r="11" spans="1:9" x14ac:dyDescent="0.2">
      <c r="A11" s="2">
        <v>37616</v>
      </c>
      <c r="B11" s="3"/>
      <c r="E11" s="6">
        <v>0.20695368084781113</v>
      </c>
    </row>
    <row r="12" spans="1:9" x14ac:dyDescent="0.2">
      <c r="A12" s="2">
        <v>37617</v>
      </c>
      <c r="B12" s="3"/>
      <c r="E12" s="6">
        <v>0.20511276668024431</v>
      </c>
    </row>
    <row r="13" spans="1:9" x14ac:dyDescent="0.2">
      <c r="A13" s="2">
        <v>37618</v>
      </c>
      <c r="B13" s="3"/>
      <c r="E13" s="6">
        <v>0.35500573167242833</v>
      </c>
    </row>
    <row r="14" spans="1:9" x14ac:dyDescent="0.2">
      <c r="A14" s="2">
        <v>37619</v>
      </c>
      <c r="B14" s="3"/>
      <c r="E14" s="6">
        <v>0.32200000000000001</v>
      </c>
    </row>
    <row r="15" spans="1:9" x14ac:dyDescent="0.2">
      <c r="A15" s="2">
        <v>37620</v>
      </c>
      <c r="B15" s="3"/>
      <c r="E15" s="6">
        <v>0.30328109420982946</v>
      </c>
    </row>
    <row r="16" spans="1:9" x14ac:dyDescent="0.2">
      <c r="A16" s="2">
        <v>37621</v>
      </c>
      <c r="B16" s="3"/>
      <c r="E16" s="6">
        <v>0.29127117213024062</v>
      </c>
    </row>
    <row r="17" spans="1:5" x14ac:dyDescent="0.2">
      <c r="A17" s="2">
        <v>37622</v>
      </c>
      <c r="B17" s="3"/>
      <c r="E17" s="6">
        <v>0.28013895477005518</v>
      </c>
    </row>
    <row r="18" spans="1:5" x14ac:dyDescent="0.2">
      <c r="A18" s="2">
        <v>37623</v>
      </c>
      <c r="B18" s="3"/>
      <c r="E18" s="6">
        <v>0.27095689695724673</v>
      </c>
    </row>
    <row r="19" spans="1:5" x14ac:dyDescent="0.2">
      <c r="A19" s="2">
        <v>37624</v>
      </c>
      <c r="B19" s="3"/>
      <c r="E19" s="6">
        <v>0.26243892475357988</v>
      </c>
    </row>
    <row r="20" spans="1:5" x14ac:dyDescent="0.2">
      <c r="A20" s="2">
        <v>37625</v>
      </c>
      <c r="B20" s="3"/>
      <c r="E20" s="6">
        <v>0.2554741602089976</v>
      </c>
    </row>
    <row r="21" spans="1:5" x14ac:dyDescent="0.2">
      <c r="A21" s="2">
        <v>37626</v>
      </c>
      <c r="B21" s="3"/>
      <c r="E21" s="6">
        <v>0.24920092126970433</v>
      </c>
    </row>
    <row r="22" spans="1:5" x14ac:dyDescent="0.2">
      <c r="A22" s="2">
        <v>37627</v>
      </c>
      <c r="B22" s="3"/>
      <c r="E22" s="6">
        <v>0.24428528351078813</v>
      </c>
    </row>
    <row r="23" spans="1:5" x14ac:dyDescent="0.2">
      <c r="A23" s="2">
        <v>37628</v>
      </c>
      <c r="B23" s="3"/>
      <c r="E23" s="6">
        <v>0.24068365865400215</v>
      </c>
    </row>
    <row r="24" spans="1:5" x14ac:dyDescent="0.2">
      <c r="A24" s="2">
        <v>37629</v>
      </c>
      <c r="B24" s="3"/>
      <c r="E24" s="6">
        <v>0.2368686882366661</v>
      </c>
    </row>
    <row r="25" spans="1:5" x14ac:dyDescent="0.2">
      <c r="A25" s="2">
        <v>37630</v>
      </c>
      <c r="B25" s="3"/>
      <c r="E25" s="6">
        <v>0.24348705599834175</v>
      </c>
    </row>
    <row r="26" spans="1:5" x14ac:dyDescent="0.2">
      <c r="A26" s="2">
        <v>37631</v>
      </c>
      <c r="B26" s="3"/>
      <c r="E26" s="6">
        <v>0.3048457322193221</v>
      </c>
    </row>
    <row r="27" spans="1:5" x14ac:dyDescent="0.2">
      <c r="A27" s="2">
        <v>37632</v>
      </c>
      <c r="B27" s="3"/>
      <c r="E27" s="6">
        <v>0.36445480521986695</v>
      </c>
    </row>
    <row r="28" spans="1:5" x14ac:dyDescent="0.2">
      <c r="A28" s="2">
        <v>37633</v>
      </c>
      <c r="B28" s="3"/>
      <c r="E28" s="6">
        <v>0.31608312216695506</v>
      </c>
    </row>
    <row r="29" spans="1:5" x14ac:dyDescent="0.2">
      <c r="A29" s="2">
        <v>37634</v>
      </c>
      <c r="B29" s="3"/>
      <c r="E29" s="6">
        <v>0.3102671405723253</v>
      </c>
    </row>
    <row r="30" spans="1:5" x14ac:dyDescent="0.2">
      <c r="A30" s="2">
        <v>37635</v>
      </c>
      <c r="B30" s="3"/>
      <c r="E30" s="6">
        <v>0.30557698217287815</v>
      </c>
    </row>
    <row r="31" spans="1:5" x14ac:dyDescent="0.2">
      <c r="A31" s="2">
        <v>37636</v>
      </c>
      <c r="B31" s="3"/>
      <c r="E31" s="6">
        <v>0.30144855895883577</v>
      </c>
    </row>
    <row r="32" spans="1:5" x14ac:dyDescent="0.2">
      <c r="A32" s="2">
        <v>37637</v>
      </c>
      <c r="B32" s="3"/>
      <c r="E32" s="6">
        <v>0.29722635619207843</v>
      </c>
    </row>
    <row r="33" spans="1:5" x14ac:dyDescent="0.2">
      <c r="A33" s="2">
        <v>37638</v>
      </c>
      <c r="B33" s="3"/>
      <c r="E33" s="6">
        <v>0.29328189971862845</v>
      </c>
    </row>
    <row r="34" spans="1:5" x14ac:dyDescent="0.2">
      <c r="A34" s="2">
        <v>37639</v>
      </c>
      <c r="B34" s="3"/>
      <c r="E34" s="6">
        <v>0.28946101588814621</v>
      </c>
    </row>
    <row r="35" spans="1:5" x14ac:dyDescent="0.2">
      <c r="A35" s="2">
        <v>37640</v>
      </c>
      <c r="B35" s="3"/>
      <c r="E35" s="6">
        <v>0.28581887439288189</v>
      </c>
    </row>
    <row r="36" spans="1:5" x14ac:dyDescent="0.2">
      <c r="A36" s="2">
        <v>37641</v>
      </c>
      <c r="B36" s="3"/>
      <c r="E36" s="6">
        <v>0.28233494911404239</v>
      </c>
    </row>
    <row r="37" spans="1:5" x14ac:dyDescent="0.2">
      <c r="A37" s="2">
        <v>37642</v>
      </c>
      <c r="B37" s="3"/>
      <c r="E37" s="6">
        <v>0.27949067094485719</v>
      </c>
    </row>
    <row r="38" spans="1:5" x14ac:dyDescent="0.2">
      <c r="A38" s="2">
        <v>37643</v>
      </c>
      <c r="B38" s="3"/>
      <c r="E38" s="6">
        <v>0.27707451674950062</v>
      </c>
    </row>
    <row r="39" spans="1:5" x14ac:dyDescent="0.2">
      <c r="A39" s="2">
        <v>37644</v>
      </c>
      <c r="B39" s="3"/>
      <c r="E39" s="6">
        <v>0.2747998096502397</v>
      </c>
    </row>
    <row r="40" spans="1:5" x14ac:dyDescent="0.2">
      <c r="A40" s="2">
        <v>37645</v>
      </c>
      <c r="B40" s="3"/>
      <c r="E40" s="6">
        <v>0.27451328544603976</v>
      </c>
    </row>
    <row r="41" spans="1:5" x14ac:dyDescent="0.2">
      <c r="A41" s="2">
        <v>37646</v>
      </c>
      <c r="B41" s="3"/>
      <c r="E41" s="6">
        <v>0.27040105957842697</v>
      </c>
    </row>
    <row r="42" spans="1:5" x14ac:dyDescent="0.2">
      <c r="A42" s="2">
        <v>37647</v>
      </c>
      <c r="B42" s="3"/>
      <c r="E42" s="6">
        <v>0.26724220862687309</v>
      </c>
    </row>
    <row r="43" spans="1:5" x14ac:dyDescent="0.2">
      <c r="A43" s="2">
        <v>37648</v>
      </c>
      <c r="B43" s="3"/>
      <c r="E43" s="6">
        <v>0.26492327847169811</v>
      </c>
    </row>
    <row r="44" spans="1:5" x14ac:dyDescent="0.2">
      <c r="A44" s="2">
        <v>37649</v>
      </c>
      <c r="B44" s="3"/>
      <c r="E44" s="6">
        <v>0.26293715205778406</v>
      </c>
    </row>
    <row r="45" spans="1:5" x14ac:dyDescent="0.2">
      <c r="A45" s="2">
        <v>37650</v>
      </c>
      <c r="B45" s="3"/>
      <c r="E45" s="6">
        <v>0.31206565813676207</v>
      </c>
    </row>
    <row r="46" spans="1:5" x14ac:dyDescent="0.2">
      <c r="A46" s="2">
        <v>37651</v>
      </c>
      <c r="B46" s="3"/>
      <c r="E46" s="6">
        <v>0.30697442678960629</v>
      </c>
    </row>
    <row r="47" spans="1:5" x14ac:dyDescent="0.2">
      <c r="A47" s="2">
        <v>37652</v>
      </c>
      <c r="B47" s="3"/>
      <c r="E47" s="6">
        <v>0.30370375419774476</v>
      </c>
    </row>
    <row r="48" spans="1:5" x14ac:dyDescent="0.2">
      <c r="A48" s="2">
        <v>37653</v>
      </c>
      <c r="B48" s="3"/>
      <c r="E48" s="6">
        <v>0.30022760429662915</v>
      </c>
    </row>
    <row r="49" spans="1:5" x14ac:dyDescent="0.2">
      <c r="A49" s="2">
        <v>37654</v>
      </c>
      <c r="B49" s="3"/>
      <c r="E49" s="6">
        <v>0.29727508433126199</v>
      </c>
    </row>
    <row r="50" spans="1:5" x14ac:dyDescent="0.2">
      <c r="A50" s="2">
        <v>37655</v>
      </c>
      <c r="B50" s="3"/>
      <c r="E50" s="6">
        <v>0.29425098890653983</v>
      </c>
    </row>
    <row r="51" spans="1:5" x14ac:dyDescent="0.2">
      <c r="A51" s="2">
        <v>37656</v>
      </c>
      <c r="B51" s="3"/>
      <c r="E51" s="6">
        <v>0.29149824202643104</v>
      </c>
    </row>
    <row r="52" spans="1:5" x14ac:dyDescent="0.2">
      <c r="A52" s="2">
        <v>37657</v>
      </c>
      <c r="B52" s="3"/>
      <c r="E52" s="6">
        <v>0.2889424171929959</v>
      </c>
    </row>
    <row r="53" spans="1:5" x14ac:dyDescent="0.2">
      <c r="A53" s="2">
        <v>37658</v>
      </c>
      <c r="B53" s="3"/>
      <c r="E53" s="6">
        <v>0.28656853672032917</v>
      </c>
    </row>
    <row r="54" spans="1:5" x14ac:dyDescent="0.2">
      <c r="A54" s="2">
        <v>37659</v>
      </c>
      <c r="B54" s="3"/>
      <c r="E54" s="6">
        <v>0.28438893855672009</v>
      </c>
    </row>
    <row r="55" spans="1:5" x14ac:dyDescent="0.2">
      <c r="A55" s="2">
        <v>37660</v>
      </c>
      <c r="B55" s="3"/>
      <c r="E55" s="6">
        <v>0.28214945029807187</v>
      </c>
    </row>
    <row r="56" spans="1:5" x14ac:dyDescent="0.2">
      <c r="A56" s="2">
        <v>37661</v>
      </c>
      <c r="B56" s="3"/>
      <c r="E56" s="6">
        <v>0.28018188986850512</v>
      </c>
    </row>
    <row r="57" spans="1:5" x14ac:dyDescent="0.2">
      <c r="A57" s="2">
        <v>37662</v>
      </c>
      <c r="B57" s="3"/>
      <c r="E57" s="6">
        <v>0.27785704167513997</v>
      </c>
    </row>
    <row r="58" spans="1:5" x14ac:dyDescent="0.2">
      <c r="A58" s="2">
        <v>37663</v>
      </c>
      <c r="B58" s="3"/>
      <c r="E58" s="6">
        <v>0.27530509346218407</v>
      </c>
    </row>
    <row r="59" spans="1:5" x14ac:dyDescent="0.2">
      <c r="A59" s="2">
        <v>37664</v>
      </c>
      <c r="B59" s="3"/>
      <c r="E59" s="6">
        <v>0.27299269783477398</v>
      </c>
    </row>
    <row r="60" spans="1:5" x14ac:dyDescent="0.2">
      <c r="A60" s="2">
        <v>37665</v>
      </c>
      <c r="B60" s="3"/>
      <c r="E60" s="6">
        <v>0.2717109565412042</v>
      </c>
    </row>
    <row r="61" spans="1:5" x14ac:dyDescent="0.2">
      <c r="A61" s="2">
        <v>37666</v>
      </c>
      <c r="B61" s="3"/>
      <c r="E61" s="6">
        <v>0.27050286739234791</v>
      </c>
    </row>
    <row r="62" spans="1:5" x14ac:dyDescent="0.2">
      <c r="A62" s="2">
        <v>37667</v>
      </c>
      <c r="B62" s="3"/>
      <c r="E62" s="6">
        <v>0.2698211805953627</v>
      </c>
    </row>
    <row r="63" spans="1:5" x14ac:dyDescent="0.2">
      <c r="A63" s="2">
        <v>37668</v>
      </c>
      <c r="B63" s="3"/>
      <c r="E63" s="6">
        <v>0.28450882218859763</v>
      </c>
    </row>
    <row r="64" spans="1:5" x14ac:dyDescent="0.2">
      <c r="A64" s="2">
        <v>37669</v>
      </c>
      <c r="B64" s="3"/>
      <c r="E64" s="6">
        <v>0.28206671277126388</v>
      </c>
    </row>
    <row r="65" spans="1:5" x14ac:dyDescent="0.2">
      <c r="A65" s="2">
        <v>37670</v>
      </c>
      <c r="B65" s="3"/>
      <c r="E65" s="6">
        <v>0.28075873057963502</v>
      </c>
    </row>
    <row r="66" spans="1:5" x14ac:dyDescent="0.2">
      <c r="A66" s="2">
        <v>37671</v>
      </c>
      <c r="B66" s="3"/>
      <c r="E66" s="6">
        <v>0.27902639238164867</v>
      </c>
    </row>
    <row r="67" spans="1:5" x14ac:dyDescent="0.2">
      <c r="A67" s="2">
        <v>37672</v>
      </c>
      <c r="B67" s="3"/>
      <c r="E67" s="6">
        <v>0.29760438329942529</v>
      </c>
    </row>
    <row r="68" spans="1:5" x14ac:dyDescent="0.2">
      <c r="A68" s="2">
        <v>37673</v>
      </c>
      <c r="B68" s="3"/>
      <c r="E68" s="6">
        <v>0.2974125660572341</v>
      </c>
    </row>
    <row r="69" spans="1:5" x14ac:dyDescent="0.2">
      <c r="A69" s="2">
        <v>37674</v>
      </c>
      <c r="B69" s="3"/>
      <c r="E69" s="6">
        <v>0.29459474716117262</v>
      </c>
    </row>
    <row r="70" spans="1:5" x14ac:dyDescent="0.2">
      <c r="A70" s="2">
        <v>37675</v>
      </c>
      <c r="B70" s="3"/>
      <c r="E70" s="6">
        <v>0.3303732276785728</v>
      </c>
    </row>
    <row r="71" spans="1:5" x14ac:dyDescent="0.2">
      <c r="A71" s="2">
        <v>37676</v>
      </c>
      <c r="B71" s="3"/>
      <c r="E71" s="6">
        <v>0.32</v>
      </c>
    </row>
    <row r="72" spans="1:5" x14ac:dyDescent="0.2">
      <c r="A72" s="2">
        <v>37677</v>
      </c>
      <c r="B72" s="3"/>
      <c r="E72" s="6">
        <v>0.31795614312456399</v>
      </c>
    </row>
    <row r="73" spans="1:5" x14ac:dyDescent="0.2">
      <c r="A73" s="2">
        <v>37678</v>
      </c>
      <c r="B73" s="3"/>
      <c r="E73" s="6">
        <v>0.32471851597643292</v>
      </c>
    </row>
    <row r="74" spans="1:5" x14ac:dyDescent="0.2">
      <c r="A74" s="2">
        <v>37679</v>
      </c>
      <c r="B74" s="3"/>
      <c r="E74" s="6">
        <v>0.33600000000000002</v>
      </c>
    </row>
    <row r="75" spans="1:5" x14ac:dyDescent="0.2">
      <c r="A75" s="2">
        <v>37680</v>
      </c>
      <c r="B75" s="3"/>
      <c r="E75" s="6">
        <v>0.32</v>
      </c>
    </row>
    <row r="76" spans="1:5" x14ac:dyDescent="0.2">
      <c r="A76" s="2">
        <v>37681</v>
      </c>
      <c r="B76" s="3"/>
      <c r="E76" s="6">
        <v>0.31602934425471541</v>
      </c>
    </row>
    <row r="77" spans="1:5" x14ac:dyDescent="0.2">
      <c r="A77" s="2">
        <v>37682</v>
      </c>
      <c r="B77" s="3"/>
      <c r="E77" s="6">
        <v>0.31218412928485401</v>
      </c>
    </row>
    <row r="78" spans="1:5" x14ac:dyDescent="0.2">
      <c r="A78" s="2">
        <v>37683</v>
      </c>
      <c r="B78" s="3"/>
      <c r="E78" s="6">
        <v>0.30763156799452129</v>
      </c>
    </row>
    <row r="79" spans="1:5" x14ac:dyDescent="0.2">
      <c r="A79" s="2">
        <v>37684</v>
      </c>
      <c r="B79" s="3"/>
      <c r="E79" s="6">
        <v>0.30281846438121418</v>
      </c>
    </row>
    <row r="80" spans="1:5" x14ac:dyDescent="0.2">
      <c r="A80" s="2">
        <v>37685</v>
      </c>
      <c r="B80" s="3"/>
      <c r="E80" s="6">
        <v>0.29851754968083866</v>
      </c>
    </row>
    <row r="81" spans="1:9" x14ac:dyDescent="0.2">
      <c r="A81" s="2">
        <v>37686</v>
      </c>
      <c r="B81" s="3"/>
      <c r="E81" s="6">
        <v>0.29375105414185404</v>
      </c>
    </row>
    <row r="82" spans="1:9" x14ac:dyDescent="0.2">
      <c r="A82" s="2">
        <v>37687</v>
      </c>
      <c r="B82" s="3"/>
      <c r="E82" s="6">
        <v>0.28919458030626821</v>
      </c>
    </row>
    <row r="83" spans="1:9" x14ac:dyDescent="0.2">
      <c r="A83" s="2">
        <v>37688</v>
      </c>
      <c r="B83" s="3"/>
      <c r="E83" s="6">
        <v>0.28441393354771161</v>
      </c>
    </row>
    <row r="84" spans="1:9" x14ac:dyDescent="0.2">
      <c r="A84" s="2">
        <v>37689</v>
      </c>
      <c r="B84" s="3"/>
      <c r="E84" s="6">
        <v>0.28056468228122766</v>
      </c>
    </row>
    <row r="85" spans="1:9" x14ac:dyDescent="0.2">
      <c r="A85" s="2">
        <v>37690</v>
      </c>
      <c r="B85" s="3"/>
      <c r="E85" s="6">
        <v>0.27583004575313147</v>
      </c>
    </row>
    <row r="86" spans="1:9" x14ac:dyDescent="0.2">
      <c r="A86" s="2">
        <v>37691</v>
      </c>
      <c r="B86" s="3"/>
      <c r="E86" s="6">
        <v>0.2713296697704814</v>
      </c>
    </row>
    <row r="87" spans="1:9" x14ac:dyDescent="0.2">
      <c r="A87" s="2">
        <v>37692</v>
      </c>
      <c r="B87" s="3"/>
      <c r="E87" s="6">
        <v>0.26490391907429262</v>
      </c>
    </row>
    <row r="88" spans="1:9" x14ac:dyDescent="0.2">
      <c r="A88" s="2">
        <v>37693</v>
      </c>
      <c r="B88" s="3"/>
      <c r="E88" s="6">
        <v>0.25521625431109379</v>
      </c>
    </row>
    <row r="89" spans="1:9" x14ac:dyDescent="0.2">
      <c r="A89" s="2">
        <v>37694</v>
      </c>
      <c r="B89" s="3"/>
      <c r="C89">
        <v>0.22</v>
      </c>
      <c r="E89" s="6">
        <v>0.24885641360900787</v>
      </c>
      <c r="H89">
        <f>(E89-C89)^2</f>
        <v>8.3269260637413461E-4</v>
      </c>
      <c r="I89" t="s">
        <v>9</v>
      </c>
    </row>
    <row r="90" spans="1:9" x14ac:dyDescent="0.2">
      <c r="A90" s="2">
        <v>37695</v>
      </c>
      <c r="B90" s="3"/>
      <c r="E90" s="6">
        <v>0.24211502466524315</v>
      </c>
    </row>
    <row r="91" spans="1:9" x14ac:dyDescent="0.2">
      <c r="A91" s="2">
        <v>37696</v>
      </c>
      <c r="B91" s="3"/>
      <c r="E91" s="6">
        <v>0.23547380316793026</v>
      </c>
    </row>
    <row r="92" spans="1:9" x14ac:dyDescent="0.2">
      <c r="A92" s="2">
        <v>37697</v>
      </c>
      <c r="B92">
        <v>0.16872991362777601</v>
      </c>
      <c r="D92">
        <v>0.2516984458445406</v>
      </c>
      <c r="E92" s="6">
        <v>0.23597138405683143</v>
      </c>
      <c r="I92">
        <f>(D92-B92)^2</f>
        <v>6.8837773382043038E-3</v>
      </c>
    </row>
    <row r="93" spans="1:9" x14ac:dyDescent="0.2">
      <c r="A93" s="2">
        <v>37698</v>
      </c>
      <c r="B93">
        <v>0.3231207800006401</v>
      </c>
      <c r="D93">
        <v>0.28802549875173811</v>
      </c>
      <c r="E93" s="6">
        <v>0.24612809087113099</v>
      </c>
      <c r="I93">
        <f>(D93-B93)^2</f>
        <v>1.2316787659395316E-3</v>
      </c>
    </row>
    <row r="94" spans="1:9" x14ac:dyDescent="0.2">
      <c r="A94" s="2">
        <v>37699</v>
      </c>
      <c r="B94">
        <v>0.18351851543136002</v>
      </c>
      <c r="D94">
        <v>7.355610829215832E-2</v>
      </c>
      <c r="E94" s="6">
        <v>0.24079640790186646</v>
      </c>
      <c r="I94">
        <f>(D94-B94)^2</f>
        <v>1.2091730983847557E-2</v>
      </c>
    </row>
    <row r="95" spans="1:9" x14ac:dyDescent="0.2">
      <c r="A95" s="2">
        <v>37700</v>
      </c>
      <c r="B95">
        <v>0.29039161373855998</v>
      </c>
      <c r="D95">
        <v>0.1058570985447006</v>
      </c>
      <c r="E95" s="6">
        <v>0.23827451185078061</v>
      </c>
      <c r="I95">
        <f>(D95-B95)^2</f>
        <v>3.4052987297832717E-2</v>
      </c>
    </row>
    <row r="96" spans="1:9" x14ac:dyDescent="0.2">
      <c r="A96" s="2">
        <v>37701</v>
      </c>
      <c r="B96">
        <v>0.21868077661459207</v>
      </c>
      <c r="D96">
        <v>0.26085095425523558</v>
      </c>
      <c r="E96" s="6">
        <v>0.23458912022110884</v>
      </c>
      <c r="I96">
        <f>(D96-B96)^2</f>
        <v>1.7783238822434301E-3</v>
      </c>
    </row>
    <row r="97" spans="1:9" x14ac:dyDescent="0.2">
      <c r="A97" s="2">
        <v>37702</v>
      </c>
      <c r="D97">
        <v>0.15517619845726122</v>
      </c>
      <c r="E97" s="6">
        <v>0.25649399674969969</v>
      </c>
    </row>
    <row r="98" spans="1:9" x14ac:dyDescent="0.2">
      <c r="A98" s="2">
        <v>37703</v>
      </c>
      <c r="C98">
        <v>0.21</v>
      </c>
      <c r="D98">
        <v>0.25924265724470696</v>
      </c>
      <c r="E98" s="6">
        <v>0.31702325907441931</v>
      </c>
      <c r="H98">
        <f>(E98-C98)^2</f>
        <v>1.1453977982910276E-2</v>
      </c>
    </row>
    <row r="99" spans="1:9" x14ac:dyDescent="0.2">
      <c r="A99" s="2">
        <v>37704</v>
      </c>
      <c r="B99">
        <v>0.35995592491200007</v>
      </c>
      <c r="D99">
        <v>0.17805049602557271</v>
      </c>
      <c r="E99" s="6">
        <v>0.31202701626944962</v>
      </c>
      <c r="I99">
        <f>(D99-B99)^2</f>
        <v>3.3089585058355082E-2</v>
      </c>
    </row>
    <row r="100" spans="1:9" x14ac:dyDescent="0.2">
      <c r="A100" s="2">
        <v>37705</v>
      </c>
      <c r="B100">
        <v>0.41027779847520007</v>
      </c>
      <c r="D100">
        <v>0.28181832754630187</v>
      </c>
      <c r="E100" s="6">
        <v>0.30841585789291065</v>
      </c>
      <c r="I100">
        <f>(D100-B100)^2</f>
        <v>1.650183567133244E-2</v>
      </c>
    </row>
    <row r="101" spans="1:9" x14ac:dyDescent="0.2">
      <c r="A101" s="2">
        <v>37706</v>
      </c>
      <c r="B101">
        <v>0.34822020209183996</v>
      </c>
      <c r="D101">
        <v>0.23849500604202245</v>
      </c>
      <c r="E101" s="6">
        <v>0.30200832950922418</v>
      </c>
      <c r="I101">
        <f>(D101-B101)^2</f>
        <v>1.2039618648170887E-2</v>
      </c>
    </row>
    <row r="102" spans="1:9" x14ac:dyDescent="0.2">
      <c r="A102" s="2">
        <v>37707</v>
      </c>
      <c r="B102">
        <v>0.19017170491104002</v>
      </c>
      <c r="D102">
        <v>0.16655866744960701</v>
      </c>
      <c r="E102" s="6">
        <v>0.29627044055738333</v>
      </c>
      <c r="I102">
        <f>(D102-B102)^2</f>
        <v>5.5757553815503848E-4</v>
      </c>
    </row>
    <row r="103" spans="1:9" x14ac:dyDescent="0.2">
      <c r="A103" s="2">
        <v>37708</v>
      </c>
      <c r="B103">
        <v>0.23938117672319997</v>
      </c>
      <c r="D103">
        <v>0.20331455167053308</v>
      </c>
      <c r="E103" s="6">
        <v>0.29287830198969134</v>
      </c>
      <c r="I103">
        <f>(D103-B103)^2</f>
        <v>1.3008014426896589E-3</v>
      </c>
    </row>
    <row r="104" spans="1:9" x14ac:dyDescent="0.2">
      <c r="A104" s="2">
        <v>37709</v>
      </c>
      <c r="B104">
        <v>0.31543628851296018</v>
      </c>
      <c r="D104">
        <v>0.22408513036445021</v>
      </c>
      <c r="E104" s="6">
        <v>0.28832481654512465</v>
      </c>
      <c r="I104">
        <f>(D104-B104)^2</f>
        <v>8.34503409507408E-3</v>
      </c>
    </row>
    <row r="105" spans="1:9" x14ac:dyDescent="0.2">
      <c r="A105" s="2">
        <v>37710</v>
      </c>
      <c r="B105">
        <v>0.29716643484000005</v>
      </c>
      <c r="D105">
        <v>0.22296804468906561</v>
      </c>
      <c r="E105" s="6">
        <v>0.28302179905834746</v>
      </c>
      <c r="I105">
        <f>(D105-B105)^2</f>
        <v>5.5054011009902839E-3</v>
      </c>
    </row>
    <row r="106" spans="1:9" x14ac:dyDescent="0.2">
      <c r="A106" s="2">
        <v>37711</v>
      </c>
      <c r="B106">
        <v>0.35665084016064025</v>
      </c>
      <c r="D106">
        <v>0.30154081572828839</v>
      </c>
      <c r="E106" s="6">
        <v>0.27736634109021618</v>
      </c>
      <c r="I106">
        <f>(D106-B106)^2</f>
        <v>3.0371147929344187E-3</v>
      </c>
    </row>
    <row r="107" spans="1:9" x14ac:dyDescent="0.2">
      <c r="A107" s="2">
        <v>37712</v>
      </c>
      <c r="B107">
        <v>0.31365614457791979</v>
      </c>
      <c r="D107">
        <v>0.29618138990300968</v>
      </c>
      <c r="E107" s="6">
        <v>0.27053338926622883</v>
      </c>
      <c r="I107">
        <f>(D107-B107)^2</f>
        <v>3.053670509482927E-4</v>
      </c>
    </row>
    <row r="108" spans="1:9" x14ac:dyDescent="0.2">
      <c r="A108" s="2">
        <v>37713</v>
      </c>
      <c r="B108">
        <v>0.29719529161920011</v>
      </c>
      <c r="D108">
        <v>0.26393945418560738</v>
      </c>
      <c r="E108" s="6">
        <v>0.26352088109098276</v>
      </c>
      <c r="I108">
        <f>(D108-B108)^2</f>
        <v>1.1059507234095474E-3</v>
      </c>
    </row>
    <row r="109" spans="1:9" x14ac:dyDescent="0.2">
      <c r="A109" s="2">
        <v>37714</v>
      </c>
      <c r="B109">
        <v>0.28220820344928005</v>
      </c>
      <c r="D109">
        <v>0.26662684632485922</v>
      </c>
      <c r="E109" s="6">
        <v>0.25740531366934799</v>
      </c>
      <c r="I109">
        <f>(D109-B109)^2</f>
        <v>2.427786898387396E-4</v>
      </c>
    </row>
    <row r="110" spans="1:9" x14ac:dyDescent="0.2">
      <c r="A110" s="2">
        <v>37715</v>
      </c>
      <c r="B110">
        <v>0.26877761718048004</v>
      </c>
      <c r="D110">
        <v>0.25969836613816888</v>
      </c>
      <c r="E110" s="6">
        <v>0.25154750780955587</v>
      </c>
      <c r="I110">
        <f>(D110-B110)^2</f>
        <v>8.2432799489308374E-5</v>
      </c>
    </row>
    <row r="111" spans="1:9" x14ac:dyDescent="0.2">
      <c r="A111" s="2">
        <v>37716</v>
      </c>
      <c r="B111">
        <v>0.24217678689696004</v>
      </c>
      <c r="D111">
        <v>0.26501754358639967</v>
      </c>
      <c r="E111" s="6">
        <v>0.24575215050146365</v>
      </c>
      <c r="I111">
        <f>(D111-B111)^2</f>
        <v>5.2170016614618139E-4</v>
      </c>
    </row>
    <row r="112" spans="1:9" x14ac:dyDescent="0.2">
      <c r="A112" s="2">
        <v>37717</v>
      </c>
      <c r="B112">
        <v>0.21583746343008028</v>
      </c>
      <c r="D112">
        <v>0.25232214466255476</v>
      </c>
      <c r="E112" s="6">
        <v>0.24014187471825071</v>
      </c>
      <c r="I112">
        <f>(D112-B112)^2</f>
        <v>1.3311319646352752E-3</v>
      </c>
    </row>
    <row r="113" spans="1:9" x14ac:dyDescent="0.2">
      <c r="A113" s="2">
        <v>37718</v>
      </c>
      <c r="B113">
        <v>0.18118415643840013</v>
      </c>
      <c r="D113">
        <v>0.30623684464612111</v>
      </c>
      <c r="E113" s="6">
        <v>0.23476968193126282</v>
      </c>
      <c r="I113">
        <f>(D113-B113)^2</f>
        <v>1.5638174827977476E-2</v>
      </c>
    </row>
    <row r="114" spans="1:9" x14ac:dyDescent="0.2">
      <c r="A114" s="2">
        <v>37719</v>
      </c>
      <c r="C114">
        <v>0.27</v>
      </c>
      <c r="D114">
        <v>0.22466899139962088</v>
      </c>
      <c r="E114" s="6">
        <v>0.22979731439636314</v>
      </c>
      <c r="H114">
        <f>(E114-C114)^2</f>
        <v>1.6162559297448718E-3</v>
      </c>
    </row>
    <row r="115" spans="1:9" x14ac:dyDescent="0.2">
      <c r="A115" s="2">
        <v>37720</v>
      </c>
      <c r="D115">
        <v>0.31771655023556411</v>
      </c>
      <c r="E115" s="6">
        <v>0.2654765163123432</v>
      </c>
    </row>
    <row r="116" spans="1:9" x14ac:dyDescent="0.2">
      <c r="A116" s="2">
        <v>37721</v>
      </c>
      <c r="D116">
        <v>0.37742520968652149</v>
      </c>
      <c r="E116" s="6">
        <v>0.28494135365955514</v>
      </c>
    </row>
    <row r="117" spans="1:9" x14ac:dyDescent="0.2">
      <c r="A117" s="2">
        <v>37722</v>
      </c>
      <c r="B117">
        <v>0.37484281512000012</v>
      </c>
      <c r="D117">
        <v>0.30749006411705443</v>
      </c>
      <c r="E117" s="6">
        <v>0.31715714915163407</v>
      </c>
      <c r="I117">
        <f>(D117-B117)^2</f>
        <v>4.5363930676648014E-3</v>
      </c>
    </row>
    <row r="118" spans="1:9" x14ac:dyDescent="0.2">
      <c r="A118" s="2">
        <v>37723</v>
      </c>
      <c r="B118">
        <v>0.40809757555008019</v>
      </c>
      <c r="D118">
        <v>0.34215548627169612</v>
      </c>
      <c r="E118" s="6">
        <v>0.30966791971163854</v>
      </c>
      <c r="I118">
        <f>(D118-B118)^2</f>
        <v>4.3483591383983757E-3</v>
      </c>
    </row>
    <row r="119" spans="1:9" x14ac:dyDescent="0.2">
      <c r="A119" s="2">
        <v>37724</v>
      </c>
      <c r="B119">
        <v>0.29921916744287996</v>
      </c>
      <c r="D119">
        <v>0.32293917052117332</v>
      </c>
      <c r="E119" s="6">
        <v>0.30340839097910832</v>
      </c>
      <c r="I119">
        <f>(D119-B119)^2</f>
        <v>5.6263854603424653E-4</v>
      </c>
    </row>
    <row r="120" spans="1:9" x14ac:dyDescent="0.2">
      <c r="A120" s="2">
        <v>37725</v>
      </c>
      <c r="D120">
        <v>0.28203106244957793</v>
      </c>
      <c r="E120" s="6">
        <v>0.29867009851397031</v>
      </c>
    </row>
    <row r="121" spans="1:9" x14ac:dyDescent="0.2">
      <c r="A121" s="2">
        <v>37726</v>
      </c>
      <c r="D121">
        <v>0.40104586045438839</v>
      </c>
      <c r="E121" s="6">
        <v>0.34437250601197938</v>
      </c>
    </row>
    <row r="122" spans="1:9" x14ac:dyDescent="0.2">
      <c r="A122" s="2">
        <v>37727</v>
      </c>
      <c r="B122">
        <v>0.39159238573728028</v>
      </c>
      <c r="C122">
        <v>0.39</v>
      </c>
      <c r="D122">
        <v>0.33040532679719209</v>
      </c>
      <c r="E122" s="6">
        <v>0.32</v>
      </c>
      <c r="H122">
        <f>(E122-C122)^2</f>
        <v>4.9000000000000007E-3</v>
      </c>
      <c r="I122">
        <f>(D122-B122)^2</f>
        <v>3.743856181737826E-3</v>
      </c>
    </row>
    <row r="123" spans="1:9" x14ac:dyDescent="0.2">
      <c r="A123" s="2">
        <v>37728</v>
      </c>
      <c r="B123">
        <v>0.38173271817024007</v>
      </c>
      <c r="D123">
        <v>0.29924748799173312</v>
      </c>
      <c r="E123" s="6">
        <v>0.31499269434937116</v>
      </c>
      <c r="I123">
        <f>(D123-B123)^2</f>
        <v>6.8038131976012736E-3</v>
      </c>
    </row>
    <row r="124" spans="1:9" x14ac:dyDescent="0.2">
      <c r="A124" s="2">
        <v>37729</v>
      </c>
      <c r="B124">
        <v>0.23573789274239976</v>
      </c>
      <c r="D124">
        <v>0.25458301702598518</v>
      </c>
      <c r="E124" s="6">
        <v>0.31051498020588802</v>
      </c>
      <c r="I124">
        <f>(D124-B124)^2</f>
        <v>3.5513870926378102E-4</v>
      </c>
    </row>
    <row r="125" spans="1:9" x14ac:dyDescent="0.2">
      <c r="A125" s="2">
        <v>37730</v>
      </c>
      <c r="B125">
        <v>0.32858809744458251</v>
      </c>
      <c r="D125">
        <v>0.47290060984232896</v>
      </c>
      <c r="E125" s="6">
        <v>0.31236624991451345</v>
      </c>
      <c r="I125">
        <f>(D125-B125)^2</f>
        <v>2.0826101234549723E-2</v>
      </c>
    </row>
    <row r="126" spans="1:9" x14ac:dyDescent="0.2">
      <c r="A126" s="2">
        <v>37731</v>
      </c>
      <c r="B126">
        <v>0.42380614621151952</v>
      </c>
      <c r="D126">
        <v>0.48378616399577823</v>
      </c>
      <c r="E126" s="6">
        <v>0.31348755019417607</v>
      </c>
      <c r="I126">
        <f>(D126-B126)^2</f>
        <v>3.5976025333999909E-3</v>
      </c>
    </row>
    <row r="127" spans="1:9" x14ac:dyDescent="0.2">
      <c r="A127" s="2">
        <v>37732</v>
      </c>
      <c r="B127">
        <v>0.40307711947488001</v>
      </c>
      <c r="C127">
        <v>0.376</v>
      </c>
      <c r="D127">
        <v>0.28365427945992672</v>
      </c>
      <c r="E127" s="6">
        <v>0.30552332409151001</v>
      </c>
      <c r="H127">
        <f>(E127-C127)^2</f>
        <v>4.9669618471103339E-3</v>
      </c>
      <c r="I127">
        <f>(D127-B127)^2</f>
        <v>1.4261814717237128E-2</v>
      </c>
    </row>
    <row r="128" spans="1:9" x14ac:dyDescent="0.2">
      <c r="A128" s="2">
        <v>37733</v>
      </c>
      <c r="B128">
        <v>0.36895805984160002</v>
      </c>
      <c r="D128">
        <v>0.5298972598667534</v>
      </c>
      <c r="E128" s="6">
        <v>0.30227291580209459</v>
      </c>
      <c r="I128">
        <f>(D128-B128)^2</f>
        <v>2.5901426104736332E-2</v>
      </c>
    </row>
    <row r="129" spans="1:9" x14ac:dyDescent="0.2">
      <c r="A129" s="2">
        <v>37734</v>
      </c>
      <c r="B129">
        <v>0.32692453948800015</v>
      </c>
      <c r="D129">
        <v>0.29354231452903601</v>
      </c>
      <c r="E129" s="6">
        <v>0.2992258456583175</v>
      </c>
      <c r="I129">
        <f>(D129-B129)^2</f>
        <v>1.1143729432108887E-3</v>
      </c>
    </row>
    <row r="130" spans="1:9" x14ac:dyDescent="0.2">
      <c r="A130" s="2">
        <v>37735</v>
      </c>
      <c r="B130">
        <v>0.41280630100416005</v>
      </c>
      <c r="D130">
        <v>0.34443272225251237</v>
      </c>
      <c r="E130" s="6">
        <v>0.29645616637150268</v>
      </c>
      <c r="I130">
        <f>(D130-B130)^2</f>
        <v>4.6749462713077672E-3</v>
      </c>
    </row>
    <row r="131" spans="1:9" x14ac:dyDescent="0.2">
      <c r="A131" s="2">
        <v>37736</v>
      </c>
      <c r="B131">
        <v>0.35184822259680004</v>
      </c>
      <c r="D131">
        <v>0.31305619070518276</v>
      </c>
      <c r="E131" s="6">
        <v>0.29322088046301026</v>
      </c>
      <c r="I131">
        <f>(D131-B131)^2</f>
        <v>1.5048217382802524E-3</v>
      </c>
    </row>
    <row r="132" spans="1:9" x14ac:dyDescent="0.2">
      <c r="A132" s="2">
        <v>37737</v>
      </c>
      <c r="B132">
        <v>0.42970560403104002</v>
      </c>
      <c r="D132">
        <v>0.36836500694884644</v>
      </c>
      <c r="E132" s="6">
        <v>0.29028554118084465</v>
      </c>
      <c r="I132">
        <f>(D132-B132)^2</f>
        <v>3.7626688504000159E-3</v>
      </c>
    </row>
    <row r="133" spans="1:9" x14ac:dyDescent="0.2">
      <c r="A133" s="2">
        <v>37738</v>
      </c>
      <c r="B133">
        <v>0.46130758154495971</v>
      </c>
      <c r="D133">
        <v>0.3985291117296782</v>
      </c>
      <c r="E133" s="6">
        <v>0.28713510347521076</v>
      </c>
      <c r="I133">
        <f>(D133-B133)^2</f>
        <v>3.9411362723482122E-3</v>
      </c>
    </row>
    <row r="134" spans="1:9" x14ac:dyDescent="0.2">
      <c r="A134" s="2">
        <v>37739</v>
      </c>
      <c r="B134">
        <v>0.35873919424800005</v>
      </c>
      <c r="D134">
        <v>0.36646806017381561</v>
      </c>
      <c r="E134" s="6">
        <v>0.28390843906568308</v>
      </c>
      <c r="I134">
        <f>(D134-B134)^2</f>
        <v>5.9735368499232881E-5</v>
      </c>
    </row>
    <row r="135" spans="1:9" x14ac:dyDescent="0.2">
      <c r="A135" s="2">
        <v>37740</v>
      </c>
      <c r="B135">
        <v>0.21522886144992004</v>
      </c>
      <c r="C135">
        <v>0.28999999999999998</v>
      </c>
      <c r="D135">
        <v>0.25487104341140598</v>
      </c>
      <c r="E135" s="6">
        <v>0.28130845874731414</v>
      </c>
      <c r="H135">
        <f>(E135-C135)^2</f>
        <v>7.5542889347139772E-5</v>
      </c>
      <c r="I135">
        <f>(D135-B135)^2</f>
        <v>1.5715025906675617E-3</v>
      </c>
    </row>
    <row r="136" spans="1:9" x14ac:dyDescent="0.2">
      <c r="A136" s="2">
        <v>37741</v>
      </c>
      <c r="B136">
        <v>0.21945750130079983</v>
      </c>
      <c r="D136">
        <v>0.30907042398882728</v>
      </c>
      <c r="E136" s="6">
        <v>0.27992214220375594</v>
      </c>
      <c r="I136">
        <f>(D136-B136)^2</f>
        <v>8.0304759126903855E-3</v>
      </c>
    </row>
    <row r="137" spans="1:9" x14ac:dyDescent="0.2">
      <c r="A137" s="2">
        <v>37742</v>
      </c>
      <c r="B137">
        <v>0.22136646124799986</v>
      </c>
      <c r="D137">
        <v>0.24199003994963636</v>
      </c>
      <c r="E137" s="6">
        <v>0.27817522325524008</v>
      </c>
      <c r="I137">
        <f>(D137-B137)^2</f>
        <v>4.2533199846259476E-4</v>
      </c>
    </row>
    <row r="138" spans="1:9" x14ac:dyDescent="0.2">
      <c r="A138" s="2">
        <v>37743</v>
      </c>
      <c r="B138">
        <v>0.21593842340544006</v>
      </c>
      <c r="D138">
        <v>0.28518766093693465</v>
      </c>
      <c r="E138" s="6">
        <v>0.27671622590020517</v>
      </c>
      <c r="I138">
        <f>(D138-B138)^2</f>
        <v>4.7954568986933585E-3</v>
      </c>
    </row>
    <row r="139" spans="1:9" x14ac:dyDescent="0.2">
      <c r="A139" s="2">
        <v>37744</v>
      </c>
      <c r="B139">
        <v>0.23841860681951987</v>
      </c>
      <c r="D139">
        <v>0.30372912628178345</v>
      </c>
      <c r="E139" s="6">
        <v>0.27496971354140937</v>
      </c>
      <c r="I139">
        <f>(D139-B139)^2</f>
        <v>4.2654639524307087E-3</v>
      </c>
    </row>
    <row r="140" spans="1:9" x14ac:dyDescent="0.2">
      <c r="A140" s="2">
        <v>37745</v>
      </c>
      <c r="B140">
        <v>0.19797973496352006</v>
      </c>
      <c r="D140">
        <v>0.26855335785058826</v>
      </c>
      <c r="E140" s="6">
        <v>0.27297944478501585</v>
      </c>
      <c r="I140">
        <f>(D140-B140)^2</f>
        <v>4.9806362474061165E-3</v>
      </c>
    </row>
    <row r="141" spans="1:9" x14ac:dyDescent="0.2">
      <c r="A141" s="2">
        <v>37746</v>
      </c>
      <c r="B141">
        <v>0.19885870894751978</v>
      </c>
      <c r="D141">
        <v>0.29954332769692565</v>
      </c>
      <c r="E141" s="6">
        <v>0.27135389426881251</v>
      </c>
      <c r="I141">
        <f>(D141-B141)^2</f>
        <v>1.0137392452713213E-2</v>
      </c>
    </row>
    <row r="142" spans="1:9" x14ac:dyDescent="0.2">
      <c r="A142" s="2">
        <v>37747</v>
      </c>
      <c r="B142">
        <v>0.17844518970431983</v>
      </c>
      <c r="D142">
        <v>0.25403557409948546</v>
      </c>
      <c r="E142" s="6">
        <v>0.2697069418699245</v>
      </c>
      <c r="I142">
        <f>(D142-B142)^2</f>
        <v>5.7139062130088999E-3</v>
      </c>
    </row>
    <row r="143" spans="1:9" x14ac:dyDescent="0.2">
      <c r="A143" s="2">
        <v>37748</v>
      </c>
      <c r="D143">
        <v>0.418259206636312</v>
      </c>
      <c r="E143" s="6">
        <v>0.27127943885117978</v>
      </c>
    </row>
    <row r="144" spans="1:9" x14ac:dyDescent="0.2">
      <c r="A144" s="2">
        <v>37749</v>
      </c>
      <c r="B144">
        <v>0.13958861398271991</v>
      </c>
      <c r="D144">
        <v>0.23887269898439428</v>
      </c>
      <c r="E144" s="6">
        <v>0.26690094732555331</v>
      </c>
      <c r="I144">
        <f>(D144-B144)^2</f>
        <v>9.8573295346197024E-3</v>
      </c>
    </row>
    <row r="145" spans="1:9" x14ac:dyDescent="0.2">
      <c r="A145" s="2">
        <v>37750</v>
      </c>
      <c r="B145">
        <v>0.14287549006944</v>
      </c>
      <c r="D145">
        <v>0.25532869996797425</v>
      </c>
      <c r="E145" s="6">
        <v>0.26543926572003002</v>
      </c>
      <c r="I145">
        <f>(D145-B145)^2</f>
        <v>1.2645724416483801E-2</v>
      </c>
    </row>
    <row r="146" spans="1:9" x14ac:dyDescent="0.2">
      <c r="A146" s="2">
        <v>37751</v>
      </c>
      <c r="B146">
        <v>0.12227116122143998</v>
      </c>
      <c r="D146">
        <v>0.21747036246538687</v>
      </c>
      <c r="E146" s="6">
        <v>0.26357766200242499</v>
      </c>
      <c r="I146">
        <f>(D146-B146)^2</f>
        <v>9.0628879174854994E-3</v>
      </c>
    </row>
    <row r="147" spans="1:9" x14ac:dyDescent="0.2">
      <c r="A147" s="2">
        <v>37752</v>
      </c>
      <c r="B147">
        <v>6.9917986414079938E-2</v>
      </c>
      <c r="D147">
        <v>0.21974913485450534</v>
      </c>
      <c r="E147" s="6">
        <v>0.26199065285919998</v>
      </c>
      <c r="I147">
        <f>(D147-B147)^2</f>
        <v>2.2449373042976787E-2</v>
      </c>
    </row>
    <row r="148" spans="1:9" x14ac:dyDescent="0.2">
      <c r="A148" s="2">
        <v>37753</v>
      </c>
      <c r="B148">
        <v>0.13302371005631985</v>
      </c>
      <c r="D148">
        <v>0.19857582219423478</v>
      </c>
      <c r="E148" s="6">
        <v>0.26029887554900072</v>
      </c>
      <c r="I148">
        <f>(D148-B148)^2</f>
        <v>4.2970794057417732E-3</v>
      </c>
    </row>
    <row r="149" spans="1:9" x14ac:dyDescent="0.2">
      <c r="A149" s="2">
        <v>37754</v>
      </c>
      <c r="B149">
        <v>0.13408722294624006</v>
      </c>
      <c r="D149">
        <v>0.1759014783120561</v>
      </c>
      <c r="E149" s="6">
        <v>0.25850591182364535</v>
      </c>
      <c r="I149">
        <f>(D149-B149)^2</f>
        <v>1.7484319517976753E-3</v>
      </c>
    </row>
    <row r="150" spans="1:9" x14ac:dyDescent="0.2">
      <c r="A150" s="2">
        <v>37755</v>
      </c>
      <c r="D150">
        <v>0.16929251529127604</v>
      </c>
      <c r="E150" s="6">
        <v>0.25702733886802503</v>
      </c>
    </row>
    <row r="151" spans="1:9" x14ac:dyDescent="0.2">
      <c r="A151" s="2">
        <v>37756</v>
      </c>
      <c r="D151">
        <v>0.43534702526826208</v>
      </c>
      <c r="E151" s="6">
        <v>0.26053982307755846</v>
      </c>
    </row>
    <row r="152" spans="1:9" x14ac:dyDescent="0.2">
      <c r="A152" s="2">
        <v>37757</v>
      </c>
      <c r="B152">
        <v>0.16965481896576023</v>
      </c>
      <c r="D152">
        <v>0.11920414022878414</v>
      </c>
      <c r="E152" s="6">
        <v>0.25454999521284705</v>
      </c>
      <c r="I152">
        <f>(D152-B152)^2</f>
        <v>2.5452709850215713E-3</v>
      </c>
    </row>
    <row r="153" spans="1:9" x14ac:dyDescent="0.2">
      <c r="A153" s="2">
        <v>37758</v>
      </c>
      <c r="B153">
        <v>9.8932697110080084E-2</v>
      </c>
      <c r="D153">
        <v>0.10946126970609638</v>
      </c>
      <c r="E153" s="6">
        <v>0.25368271474712989</v>
      </c>
      <c r="I153">
        <f>(D153-B153)^2</f>
        <v>1.1085084090958523E-4</v>
      </c>
    </row>
    <row r="154" spans="1:9" x14ac:dyDescent="0.2">
      <c r="A154" s="2">
        <v>37759</v>
      </c>
      <c r="B154">
        <v>0.15477173838432021</v>
      </c>
      <c r="D154">
        <v>0.10156290936936928</v>
      </c>
      <c r="E154" s="6">
        <v>0.25277502115747902</v>
      </c>
      <c r="I154">
        <f>(D154-B154)^2</f>
        <v>2.8311794851422836E-3</v>
      </c>
    </row>
    <row r="155" spans="1:9" x14ac:dyDescent="0.2">
      <c r="A155" s="2">
        <v>37760</v>
      </c>
      <c r="B155">
        <v>9.1750406800320233E-2</v>
      </c>
      <c r="C155">
        <v>0.22</v>
      </c>
      <c r="D155">
        <v>7.8680234337517474E-2</v>
      </c>
      <c r="E155" s="6">
        <v>0.25186416651745869</v>
      </c>
      <c r="H155">
        <f>(E155-C155)^2</f>
        <v>1.0153251078523352E-3</v>
      </c>
      <c r="I155">
        <f>(D155-B155)^2</f>
        <v>1.7082940820740755E-4</v>
      </c>
    </row>
    <row r="156" spans="1:9" x14ac:dyDescent="0.2">
      <c r="A156" s="2">
        <v>37761</v>
      </c>
      <c r="D156">
        <v>9.1663037752524629E-2</v>
      </c>
      <c r="E156" s="6">
        <v>0.25109587231099306</v>
      </c>
    </row>
    <row r="157" spans="1:9" x14ac:dyDescent="0.2">
      <c r="B157" s="3"/>
      <c r="D157">
        <v>9.8030609014099587E-2</v>
      </c>
      <c r="E157" s="6">
        <v>0.2500858405690346</v>
      </c>
    </row>
    <row r="158" spans="1:9" x14ac:dyDescent="0.2">
      <c r="D158">
        <v>7.9711157846984043E-2</v>
      </c>
      <c r="E158" s="6">
        <v>0.24889430142658683</v>
      </c>
    </row>
    <row r="159" spans="1:9" x14ac:dyDescent="0.2">
      <c r="D159">
        <v>7.4031401801782568E-2</v>
      </c>
      <c r="E159" s="6">
        <v>0.24776934417207705</v>
      </c>
    </row>
    <row r="160" spans="1:9" x14ac:dyDescent="0.2">
      <c r="B160" s="3"/>
      <c r="D160">
        <v>6.4721993943479633E-2</v>
      </c>
      <c r="E160" s="6">
        <v>0.24670952626154025</v>
      </c>
    </row>
    <row r="161" spans="2:5" x14ac:dyDescent="0.2">
      <c r="B161" s="3"/>
      <c r="D161">
        <v>6.2359765564584696E-2</v>
      </c>
      <c r="E161" s="6">
        <v>0.24577167200532204</v>
      </c>
    </row>
    <row r="162" spans="2:5" x14ac:dyDescent="0.2">
      <c r="B162" s="3"/>
      <c r="D162">
        <v>6.2266172521847234E-2</v>
      </c>
      <c r="E162" s="6">
        <v>0.24487129558598575</v>
      </c>
    </row>
    <row r="163" spans="2:5" x14ac:dyDescent="0.2">
      <c r="B163" s="3"/>
      <c r="D163">
        <v>5.5539659003272984E-2</v>
      </c>
      <c r="E163" s="6">
        <v>0.24388521770980479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8A9A-0D95-F24A-9FB8-8D25AC67FB58}">
  <dimension ref="A1:J111"/>
  <sheetViews>
    <sheetView workbookViewId="0">
      <selection activeCell="E16" sqref="E1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4</v>
      </c>
      <c r="F1" s="7" t="s">
        <v>6</v>
      </c>
      <c r="G1" s="7" t="s">
        <v>5</v>
      </c>
      <c r="H1" s="9" t="s">
        <v>7</v>
      </c>
      <c r="I1" s="10" t="s">
        <v>8</v>
      </c>
    </row>
    <row r="2" spans="1:10" x14ac:dyDescent="0.2">
      <c r="A2" s="2">
        <v>37659</v>
      </c>
      <c r="B2" s="11"/>
      <c r="C2">
        <v>0.18877468800000002</v>
      </c>
      <c r="D2">
        <v>3.4430762943588607E-2</v>
      </c>
      <c r="E2" s="6">
        <v>0.28483084604771375</v>
      </c>
      <c r="F2">
        <f>RSQ(C2:C111,E2:E111)</f>
        <v>0.7752918342159083</v>
      </c>
      <c r="G2">
        <f>RSQ(B43:B92,D43:D92)</f>
        <v>0.71934512627081248</v>
      </c>
      <c r="H2">
        <f>SQRT(SUM(J2:J111)/110)</f>
        <v>4.5389682000868757E-2</v>
      </c>
      <c r="I2">
        <f>SQRT(SUM(H43:H77,H80:H87,H92)/44)</f>
        <v>7.2655559413689078E-2</v>
      </c>
      <c r="J2">
        <f>(E2-C2)^2</f>
        <v>9.226785498887358E-3</v>
      </c>
    </row>
    <row r="3" spans="1:10" x14ac:dyDescent="0.2">
      <c r="A3" s="2">
        <v>37660</v>
      </c>
      <c r="B3" s="11"/>
      <c r="C3">
        <v>0.18792059666666666</v>
      </c>
      <c r="D3">
        <v>1.5795819893011331E-2</v>
      </c>
      <c r="E3" s="6">
        <v>0.27959617544761239</v>
      </c>
      <c r="J3">
        <f t="shared" ref="J3:J66" si="0">(E3-C3)^2</f>
        <v>8.4044117448213874E-3</v>
      </c>
    </row>
    <row r="4" spans="1:10" x14ac:dyDescent="0.2">
      <c r="A4" s="2">
        <v>37661</v>
      </c>
      <c r="B4" s="11"/>
      <c r="C4">
        <v>0.18483469133333336</v>
      </c>
      <c r="D4">
        <v>3.742589051191135E-2</v>
      </c>
      <c r="E4" s="6">
        <v>0.27547572457932606</v>
      </c>
      <c r="J4">
        <f t="shared" si="0"/>
        <v>8.2157969079011562E-3</v>
      </c>
    </row>
    <row r="5" spans="1:10" x14ac:dyDescent="0.2">
      <c r="A5" s="2">
        <v>37662</v>
      </c>
      <c r="B5" s="11"/>
      <c r="C5">
        <v>0.18205506599999999</v>
      </c>
      <c r="D5">
        <v>4.894062471981156E-2</v>
      </c>
      <c r="E5" s="6">
        <v>0.27095318506258037</v>
      </c>
      <c r="J5">
        <f t="shared" si="0"/>
        <v>7.9028755728647176E-3</v>
      </c>
    </row>
    <row r="6" spans="1:10" x14ac:dyDescent="0.2">
      <c r="A6" s="2">
        <v>37663</v>
      </c>
      <c r="B6" s="11"/>
      <c r="C6">
        <v>0.18193228533333333</v>
      </c>
      <c r="D6">
        <v>4.1661464758496039E-2</v>
      </c>
      <c r="E6" s="6">
        <v>0.26640891398768629</v>
      </c>
      <c r="J6">
        <f t="shared" si="0"/>
        <v>7.1363007888054471E-3</v>
      </c>
    </row>
    <row r="7" spans="1:10" x14ac:dyDescent="0.2">
      <c r="A7" s="2">
        <v>37664</v>
      </c>
      <c r="B7" s="11"/>
      <c r="C7">
        <v>0.18173642733333334</v>
      </c>
      <c r="D7">
        <v>4.5994047192187928E-2</v>
      </c>
      <c r="E7" s="6">
        <v>0.26244013058814225</v>
      </c>
      <c r="J7">
        <f t="shared" si="0"/>
        <v>6.5130877190402543E-3</v>
      </c>
    </row>
    <row r="8" spans="1:10" x14ac:dyDescent="0.2">
      <c r="A8" s="2">
        <v>37665</v>
      </c>
      <c r="B8" s="11"/>
      <c r="C8">
        <v>0.18151692666666669</v>
      </c>
      <c r="D8">
        <v>3.959608072080921E-2</v>
      </c>
      <c r="E8" s="6">
        <v>0.25862965504607421</v>
      </c>
      <c r="J8">
        <f t="shared" si="0"/>
        <v>5.9463728781162829E-3</v>
      </c>
    </row>
    <row r="9" spans="1:10" x14ac:dyDescent="0.2">
      <c r="A9" s="2">
        <v>37666</v>
      </c>
      <c r="B9" s="11"/>
      <c r="C9">
        <v>0.1796599026666667</v>
      </c>
      <c r="D9">
        <v>1.5056473698579015E-2</v>
      </c>
      <c r="E9" s="6">
        <v>0.25527632973260456</v>
      </c>
      <c r="J9">
        <f t="shared" si="0"/>
        <v>5.7178440422182989E-3</v>
      </c>
    </row>
    <row r="10" spans="1:10" x14ac:dyDescent="0.2">
      <c r="A10" s="2">
        <v>37667</v>
      </c>
      <c r="B10" s="11"/>
      <c r="C10">
        <v>0.17547434466666667</v>
      </c>
      <c r="D10">
        <v>9.4223694567864245E-3</v>
      </c>
      <c r="E10" s="6">
        <v>0.25284878816273021</v>
      </c>
      <c r="J10">
        <f t="shared" si="0"/>
        <v>5.9868045063255293E-3</v>
      </c>
    </row>
    <row r="11" spans="1:10" x14ac:dyDescent="0.2">
      <c r="A11" s="2">
        <v>37668</v>
      </c>
      <c r="B11" s="11"/>
      <c r="C11">
        <v>0.17426803133333335</v>
      </c>
      <c r="D11">
        <v>0.13080156961652561</v>
      </c>
      <c r="E11" s="6">
        <v>0.27381301043927048</v>
      </c>
      <c r="J11">
        <f t="shared" si="0"/>
        <v>9.9092028652014597E-3</v>
      </c>
    </row>
    <row r="12" spans="1:10" x14ac:dyDescent="0.2">
      <c r="A12" s="2">
        <v>37669</v>
      </c>
      <c r="B12" s="11"/>
      <c r="C12">
        <v>0.17243841133333332</v>
      </c>
      <c r="D12">
        <v>4.087177382471556E-2</v>
      </c>
      <c r="E12" s="6">
        <v>0.26787049511944278</v>
      </c>
      <c r="J12">
        <f t="shared" si="0"/>
        <v>9.1072826157590162E-3</v>
      </c>
    </row>
    <row r="13" spans="1:10" x14ac:dyDescent="0.2">
      <c r="A13" s="2">
        <v>37670</v>
      </c>
      <c r="B13" s="11"/>
      <c r="C13">
        <v>0.17315602000000002</v>
      </c>
      <c r="D13">
        <v>4.9683232116111614E-2</v>
      </c>
      <c r="E13" s="6">
        <v>0.26461333630887784</v>
      </c>
      <c r="J13">
        <f t="shared" si="0"/>
        <v>8.3644407064221299E-3</v>
      </c>
    </row>
    <row r="14" spans="1:10" x14ac:dyDescent="0.2">
      <c r="A14" s="2">
        <v>37671</v>
      </c>
      <c r="B14" s="11"/>
      <c r="C14">
        <v>0.17243814266666666</v>
      </c>
      <c r="D14">
        <v>1.9746847234302568E-2</v>
      </c>
      <c r="E14" s="6">
        <v>0.26133132056966196</v>
      </c>
      <c r="J14">
        <f t="shared" si="0"/>
        <v>7.9019970776935729E-3</v>
      </c>
    </row>
    <row r="15" spans="1:10" x14ac:dyDescent="0.2">
      <c r="A15" s="2">
        <v>37672</v>
      </c>
      <c r="B15" s="11"/>
      <c r="C15">
        <v>0.18776611333333332</v>
      </c>
      <c r="D15">
        <v>2.543720881693156E-2</v>
      </c>
      <c r="E15" s="6">
        <v>0.28518069372986177</v>
      </c>
      <c r="J15">
        <f t="shared" si="0"/>
        <v>9.4896004738317056E-3</v>
      </c>
    </row>
    <row r="16" spans="1:10" x14ac:dyDescent="0.2">
      <c r="A16" s="2">
        <v>37673</v>
      </c>
      <c r="B16" s="11"/>
      <c r="C16">
        <v>0.28954645000000001</v>
      </c>
      <c r="D16">
        <v>0.13370351484329671</v>
      </c>
      <c r="E16" s="6">
        <v>0.28301759384366748</v>
      </c>
      <c r="J16">
        <f t="shared" si="0"/>
        <v>4.2625962710081175E-5</v>
      </c>
    </row>
    <row r="17" spans="1:10" x14ac:dyDescent="0.2">
      <c r="A17" s="2">
        <v>37674</v>
      </c>
      <c r="B17" s="11"/>
      <c r="C17">
        <v>0.29874479066666665</v>
      </c>
      <c r="D17">
        <v>0.23275961574610202</v>
      </c>
      <c r="E17" s="6">
        <v>0.32573809794142961</v>
      </c>
      <c r="J17">
        <f t="shared" si="0"/>
        <v>7.286386376297708E-4</v>
      </c>
    </row>
    <row r="18" spans="1:10" x14ac:dyDescent="0.2">
      <c r="A18" s="2">
        <v>37675</v>
      </c>
      <c r="B18" s="11"/>
      <c r="C18">
        <v>0.30442655333333335</v>
      </c>
      <c r="D18">
        <v>0.14002273768282386</v>
      </c>
      <c r="E18" s="6">
        <v>0.31670333203934853</v>
      </c>
      <c r="J18">
        <f t="shared" si="0"/>
        <v>1.5071929539646774E-4</v>
      </c>
    </row>
    <row r="19" spans="1:10" x14ac:dyDescent="0.2">
      <c r="A19" s="2">
        <v>37676</v>
      </c>
      <c r="B19" s="11"/>
      <c r="C19">
        <v>0.30034228266666674</v>
      </c>
      <c r="D19">
        <v>5.2282559590110231E-2</v>
      </c>
      <c r="E19" s="6">
        <v>0.31053469158788699</v>
      </c>
      <c r="J19">
        <f t="shared" si="0"/>
        <v>1.038851996173702E-4</v>
      </c>
    </row>
    <row r="20" spans="1:10" x14ac:dyDescent="0.2">
      <c r="A20" s="2">
        <v>37677</v>
      </c>
      <c r="B20" s="11"/>
      <c r="C20">
        <v>0.29532036533333328</v>
      </c>
      <c r="D20">
        <v>5.4763761041359611E-2</v>
      </c>
      <c r="E20" s="6">
        <v>0.3065386128986336</v>
      </c>
      <c r="J20">
        <f t="shared" si="0"/>
        <v>1.2584907843636659E-4</v>
      </c>
    </row>
    <row r="21" spans="1:10" x14ac:dyDescent="0.2">
      <c r="A21" s="2">
        <v>37678</v>
      </c>
      <c r="B21" s="11"/>
      <c r="C21">
        <v>0.297979628</v>
      </c>
      <c r="D21">
        <v>0.16661360173725873</v>
      </c>
      <c r="E21" s="6">
        <v>0.31302000089125948</v>
      </c>
      <c r="J21">
        <f t="shared" si="0"/>
        <v>2.2621281670813303E-4</v>
      </c>
    </row>
    <row r="22" spans="1:10" x14ac:dyDescent="0.2">
      <c r="A22" s="2">
        <v>37679</v>
      </c>
      <c r="B22" s="11"/>
      <c r="C22">
        <v>0.3015434913333333</v>
      </c>
      <c r="D22">
        <v>0.23334182031283848</v>
      </c>
      <c r="E22" s="6">
        <v>0.32459402654763136</v>
      </c>
      <c r="J22">
        <f t="shared" si="0"/>
        <v>5.3132717366559498E-4</v>
      </c>
    </row>
    <row r="23" spans="1:10" x14ac:dyDescent="0.2">
      <c r="A23" s="2">
        <v>37680</v>
      </c>
      <c r="B23" s="11"/>
      <c r="C23">
        <v>0.29087366333333331</v>
      </c>
      <c r="D23">
        <v>0.11226685912799195</v>
      </c>
      <c r="E23" s="6">
        <v>0.31698486558686007</v>
      </c>
      <c r="J23">
        <f t="shared" si="0"/>
        <v>6.8179488312458073E-4</v>
      </c>
    </row>
    <row r="24" spans="1:10" x14ac:dyDescent="0.2">
      <c r="A24" s="2">
        <v>37681</v>
      </c>
      <c r="B24" s="11"/>
      <c r="C24">
        <v>0.28387838933333331</v>
      </c>
      <c r="D24">
        <v>0.10612533008774276</v>
      </c>
      <c r="E24" s="6">
        <v>0.31205526130860212</v>
      </c>
      <c r="J24">
        <f t="shared" si="0"/>
        <v>7.9393611431068838E-4</v>
      </c>
    </row>
    <row r="25" spans="1:10" x14ac:dyDescent="0.2">
      <c r="A25" s="2">
        <v>37682</v>
      </c>
      <c r="B25" s="11"/>
      <c r="C25">
        <v>0.28243269400000004</v>
      </c>
      <c r="D25">
        <v>0.12172745928254719</v>
      </c>
      <c r="E25" s="6">
        <v>0.3074634874684658</v>
      </c>
      <c r="J25">
        <f t="shared" si="0"/>
        <v>6.2654062166098829E-4</v>
      </c>
    </row>
    <row r="26" spans="1:10" x14ac:dyDescent="0.2">
      <c r="A26" s="2">
        <v>37683</v>
      </c>
      <c r="B26" s="11"/>
      <c r="C26">
        <v>0.27875867733333337</v>
      </c>
      <c r="D26">
        <v>0.12804498717460355</v>
      </c>
      <c r="E26" s="6">
        <v>0.30278748804048988</v>
      </c>
      <c r="J26">
        <f t="shared" si="0"/>
        <v>5.7738374400035937E-4</v>
      </c>
    </row>
    <row r="27" spans="1:10" x14ac:dyDescent="0.2">
      <c r="A27" s="2">
        <v>37684</v>
      </c>
      <c r="B27" s="11"/>
      <c r="C27">
        <v>0.27447156333333333</v>
      </c>
      <c r="D27">
        <v>0.11527617722656683</v>
      </c>
      <c r="E27" s="6">
        <v>0.29930452727108103</v>
      </c>
      <c r="J27">
        <f t="shared" si="0"/>
        <v>6.1667609793347765E-4</v>
      </c>
    </row>
    <row r="28" spans="1:10" x14ac:dyDescent="0.2">
      <c r="A28" s="2">
        <v>37685</v>
      </c>
      <c r="B28" s="11"/>
      <c r="C28">
        <v>0.2734476746666667</v>
      </c>
      <c r="D28">
        <v>0.12508392364147544</v>
      </c>
      <c r="E28" s="6">
        <v>0.29720859677605255</v>
      </c>
      <c r="J28">
        <f t="shared" si="0"/>
        <v>5.6458141948830139E-4</v>
      </c>
    </row>
    <row r="29" spans="1:10" x14ac:dyDescent="0.2">
      <c r="A29" s="2">
        <v>37686</v>
      </c>
      <c r="B29" s="11"/>
      <c r="C29">
        <v>0.27604037933333336</v>
      </c>
      <c r="D29">
        <v>0.12085270198889463</v>
      </c>
      <c r="E29" s="6">
        <v>0.29493434361893484</v>
      </c>
      <c r="J29">
        <f t="shared" si="0"/>
        <v>3.5698188642558395E-4</v>
      </c>
    </row>
    <row r="30" spans="1:10" x14ac:dyDescent="0.2">
      <c r="A30" s="2">
        <v>37687</v>
      </c>
      <c r="B30" s="11"/>
      <c r="C30">
        <v>0.2739606306666667</v>
      </c>
      <c r="D30">
        <v>0.12739816952708338</v>
      </c>
      <c r="E30" s="6">
        <v>0.29273702176459127</v>
      </c>
      <c r="J30">
        <f t="shared" si="0"/>
        <v>3.5255286266222069E-4</v>
      </c>
    </row>
    <row r="31" spans="1:10" x14ac:dyDescent="0.2">
      <c r="A31" s="2">
        <v>37688</v>
      </c>
      <c r="B31" s="11"/>
      <c r="C31">
        <v>0.27207888933333302</v>
      </c>
      <c r="D31">
        <v>9.7397806754522004E-2</v>
      </c>
      <c r="E31" s="6">
        <v>0.2904206914095534</v>
      </c>
      <c r="J31">
        <f t="shared" si="0"/>
        <v>3.3642170340324228E-4</v>
      </c>
    </row>
    <row r="32" spans="1:10" x14ac:dyDescent="0.2">
      <c r="A32" s="2">
        <v>37689</v>
      </c>
      <c r="B32" s="11"/>
      <c r="C32">
        <v>0.2698623893333334</v>
      </c>
      <c r="D32">
        <v>0.13196781263330476</v>
      </c>
      <c r="E32" s="6">
        <v>0.28864982219583479</v>
      </c>
      <c r="J32">
        <f t="shared" si="0"/>
        <v>3.529676335629974E-4</v>
      </c>
    </row>
    <row r="33" spans="1:10" x14ac:dyDescent="0.2">
      <c r="A33" s="2">
        <v>37690</v>
      </c>
      <c r="B33" s="11"/>
      <c r="C33">
        <v>0.26665827066666664</v>
      </c>
      <c r="D33">
        <v>0.13116195418175364</v>
      </c>
      <c r="E33" s="6">
        <v>0.28625040742068381</v>
      </c>
      <c r="J33">
        <f t="shared" si="0"/>
        <v>3.8385182258811025E-4</v>
      </c>
    </row>
    <row r="34" spans="1:10" x14ac:dyDescent="0.2">
      <c r="A34" s="2">
        <v>37691</v>
      </c>
      <c r="B34" s="11"/>
      <c r="C34">
        <v>0.26451471366666668</v>
      </c>
      <c r="D34">
        <v>0.19249988329934595</v>
      </c>
      <c r="E34" s="6">
        <v>0.28386564461737923</v>
      </c>
      <c r="J34">
        <f t="shared" si="0"/>
        <v>3.74458528659245E-4</v>
      </c>
    </row>
    <row r="35" spans="1:10" x14ac:dyDescent="0.2">
      <c r="A35" s="2">
        <v>37692</v>
      </c>
      <c r="B35" s="11"/>
      <c r="C35">
        <v>0.26340109033333337</v>
      </c>
      <c r="D35">
        <v>0.2936737130800775</v>
      </c>
      <c r="E35" s="6">
        <v>0.28036564673920933</v>
      </c>
      <c r="J35">
        <f t="shared" si="0"/>
        <v>2.877961740481472E-4</v>
      </c>
    </row>
    <row r="36" spans="1:10" x14ac:dyDescent="0.2">
      <c r="A36" s="2">
        <v>37693</v>
      </c>
      <c r="B36" s="11"/>
      <c r="C36">
        <v>0.27272583866666666</v>
      </c>
      <c r="D36">
        <v>0.20122909215286749</v>
      </c>
      <c r="E36" s="6">
        <v>0.27502612468320792</v>
      </c>
      <c r="J36">
        <f t="shared" si="0"/>
        <v>5.2913157578952257E-6</v>
      </c>
    </row>
    <row r="37" spans="1:10" x14ac:dyDescent="0.2">
      <c r="A37" s="2">
        <v>37694</v>
      </c>
      <c r="B37" s="11"/>
      <c r="C37">
        <v>0.36435534000000003</v>
      </c>
      <c r="D37">
        <v>0.22462833852085232</v>
      </c>
      <c r="E37" s="6">
        <v>0.27136741391679214</v>
      </c>
      <c r="J37">
        <f t="shared" si="0"/>
        <v>8.6467543972561338E-3</v>
      </c>
    </row>
    <row r="38" spans="1:10" x14ac:dyDescent="0.2">
      <c r="A38" s="2">
        <v>37695</v>
      </c>
      <c r="B38" s="11"/>
      <c r="C38">
        <v>0.34334641266666666</v>
      </c>
      <c r="D38">
        <v>0.51098821211436751</v>
      </c>
      <c r="E38" s="6">
        <v>0.30546508048914028</v>
      </c>
      <c r="J38">
        <f t="shared" si="0"/>
        <v>1.4349953275440948E-3</v>
      </c>
    </row>
    <row r="39" spans="1:10" x14ac:dyDescent="0.2">
      <c r="A39" s="2">
        <v>37696</v>
      </c>
      <c r="B39" s="11"/>
      <c r="C39">
        <v>0.32996493200000004</v>
      </c>
      <c r="D39">
        <v>0.19441501943468922</v>
      </c>
      <c r="E39" s="6">
        <v>0.29617438572342453</v>
      </c>
      <c r="J39">
        <f t="shared" si="0"/>
        <v>1.1418010176693916E-3</v>
      </c>
    </row>
    <row r="40" spans="1:10" x14ac:dyDescent="0.2">
      <c r="A40" s="2">
        <v>37697</v>
      </c>
      <c r="B40" s="11"/>
      <c r="C40">
        <v>0.32734274533333335</v>
      </c>
      <c r="D40">
        <v>0.2022591968759927</v>
      </c>
      <c r="E40" s="6">
        <v>0.2973668399155211</v>
      </c>
      <c r="J40">
        <f t="shared" si="0"/>
        <v>8.9855490561762601E-4</v>
      </c>
    </row>
    <row r="41" spans="1:10" x14ac:dyDescent="0.2">
      <c r="A41" s="2">
        <v>37698</v>
      </c>
      <c r="B41" s="11"/>
      <c r="C41">
        <v>0.32917317133333335</v>
      </c>
      <c r="D41">
        <v>0.27340769617766014</v>
      </c>
      <c r="E41" s="6">
        <v>0.30787121815413943</v>
      </c>
      <c r="J41">
        <f t="shared" si="0"/>
        <v>4.5377320924857006E-4</v>
      </c>
    </row>
    <row r="42" spans="1:10" x14ac:dyDescent="0.2">
      <c r="A42" s="2">
        <v>37699</v>
      </c>
      <c r="B42" s="11"/>
      <c r="C42">
        <v>0.32272758933333334</v>
      </c>
      <c r="D42">
        <v>0.11097306640597393</v>
      </c>
      <c r="E42" s="6">
        <v>0.30290016913272744</v>
      </c>
      <c r="J42">
        <f t="shared" si="0"/>
        <v>3.9312659181139513E-4</v>
      </c>
    </row>
    <row r="43" spans="1:10" x14ac:dyDescent="0.2">
      <c r="A43" s="2">
        <v>37700</v>
      </c>
      <c r="B43" s="11">
        <v>0.29054000000000002</v>
      </c>
      <c r="C43">
        <v>0.3167395466666667</v>
      </c>
      <c r="D43">
        <v>0.16269568230974685</v>
      </c>
      <c r="E43" s="6">
        <v>0.30088247701625515</v>
      </c>
      <c r="H43">
        <f>(D43-B43)^2</f>
        <v>1.6344169565686382E-2</v>
      </c>
      <c r="J43">
        <f t="shared" si="0"/>
        <v>2.5144665789800339E-4</v>
      </c>
    </row>
    <row r="44" spans="1:10" x14ac:dyDescent="0.2">
      <c r="A44" s="2">
        <v>37701</v>
      </c>
      <c r="B44" s="11">
        <v>0.21219000000000002</v>
      </c>
      <c r="C44">
        <v>0.31908581266666669</v>
      </c>
      <c r="D44">
        <v>0.14332522502245967</v>
      </c>
      <c r="E44" s="6">
        <v>0.29792437370153252</v>
      </c>
      <c r="H44">
        <f>(D44-B44)^2</f>
        <v>4.7423572327072666E-3</v>
      </c>
      <c r="J44">
        <f t="shared" si="0"/>
        <v>4.4780649907509882E-4</v>
      </c>
    </row>
    <row r="45" spans="1:10" x14ac:dyDescent="0.2">
      <c r="A45" s="2">
        <v>37702</v>
      </c>
      <c r="B45" s="11">
        <v>0.13399000000000003</v>
      </c>
      <c r="C45">
        <v>0.33992145000000001</v>
      </c>
      <c r="D45">
        <v>0.12732187188283495</v>
      </c>
      <c r="E45" s="6">
        <v>0.32040936961021504</v>
      </c>
      <c r="H45">
        <f>(D45-B45)^2</f>
        <v>4.4463932586927493E-5</v>
      </c>
      <c r="J45">
        <f t="shared" si="0"/>
        <v>3.8072128113743114E-4</v>
      </c>
    </row>
    <row r="46" spans="1:10" x14ac:dyDescent="0.2">
      <c r="A46" s="2">
        <v>37703</v>
      </c>
      <c r="B46" s="11">
        <v>0.31139000000000006</v>
      </c>
      <c r="C46">
        <v>0.34040773666666668</v>
      </c>
      <c r="D46">
        <v>0.26870276178681579</v>
      </c>
      <c r="E46" s="6">
        <v>0.38100351739416355</v>
      </c>
      <c r="H46">
        <f>(D46-B46)^2</f>
        <v>1.8222003062691389E-3</v>
      </c>
      <c r="J46">
        <f t="shared" si="0"/>
        <v>1.648017412875006E-3</v>
      </c>
    </row>
    <row r="47" spans="1:10" x14ac:dyDescent="0.2">
      <c r="A47" s="2">
        <v>37704</v>
      </c>
      <c r="B47" s="11">
        <v>0.31995000000000001</v>
      </c>
      <c r="C47">
        <v>0.33392507866666665</v>
      </c>
      <c r="D47">
        <v>0.20890400985599017</v>
      </c>
      <c r="E47" s="6">
        <v>0.32</v>
      </c>
      <c r="H47">
        <f>(D47-B47)^2</f>
        <v>1.2331211927063532E-2</v>
      </c>
      <c r="J47">
        <f t="shared" si="0"/>
        <v>1.9390781587285454E-4</v>
      </c>
    </row>
    <row r="48" spans="1:10" x14ac:dyDescent="0.2">
      <c r="A48" s="2">
        <v>37705</v>
      </c>
      <c r="B48" s="11">
        <v>0.41047000000000006</v>
      </c>
      <c r="C48">
        <v>0.33250087666666667</v>
      </c>
      <c r="D48">
        <v>0.42744063798091814</v>
      </c>
      <c r="E48" s="6">
        <v>0.35511083618443656</v>
      </c>
      <c r="H48">
        <f>(D48-B48)^2</f>
        <v>2.8800255347937928E-4</v>
      </c>
      <c r="J48">
        <f t="shared" si="0"/>
        <v>5.1121026939519344E-4</v>
      </c>
    </row>
    <row r="49" spans="1:10" x14ac:dyDescent="0.2">
      <c r="A49" s="2">
        <v>37706</v>
      </c>
      <c r="B49" s="11">
        <v>0.35179000000000005</v>
      </c>
      <c r="C49">
        <v>0.3262438986666667</v>
      </c>
      <c r="D49">
        <v>0.29920538608456904</v>
      </c>
      <c r="E49" s="6">
        <v>0.32036363636363641</v>
      </c>
      <c r="H49">
        <f>(D49-B49)^2</f>
        <v>2.7651416206349406E-3</v>
      </c>
      <c r="J49">
        <f t="shared" si="0"/>
        <v>3.4577484752439122E-5</v>
      </c>
    </row>
    <row r="50" spans="1:10" x14ac:dyDescent="0.2">
      <c r="A50" s="2">
        <v>37707</v>
      </c>
      <c r="B50" s="11">
        <v>0.14832000000000001</v>
      </c>
      <c r="C50">
        <v>0.31803855000000009</v>
      </c>
      <c r="D50">
        <v>0.17408054416130816</v>
      </c>
      <c r="E50" s="6">
        <v>0.31492353843482601</v>
      </c>
      <c r="H50">
        <f>(D50-B50)^2</f>
        <v>6.636056354867078E-4</v>
      </c>
      <c r="J50">
        <f t="shared" si="0"/>
        <v>9.7032970511682414E-6</v>
      </c>
    </row>
    <row r="51" spans="1:10" x14ac:dyDescent="0.2">
      <c r="A51" s="2">
        <v>37708</v>
      </c>
      <c r="B51" s="11">
        <v>0.25969999999999999</v>
      </c>
      <c r="C51">
        <v>0.31104005200000001</v>
      </c>
      <c r="D51">
        <v>0.2323489053562782</v>
      </c>
      <c r="E51" s="6">
        <v>0.31175843763189315</v>
      </c>
      <c r="H51">
        <f>(D51-B51)^2</f>
        <v>7.480823782098268E-4</v>
      </c>
      <c r="J51">
        <f t="shared" si="0"/>
        <v>5.1607791611050165E-7</v>
      </c>
    </row>
    <row r="52" spans="1:10" x14ac:dyDescent="0.2">
      <c r="A52" s="2">
        <v>37709</v>
      </c>
      <c r="B52" s="11">
        <v>0.35896</v>
      </c>
      <c r="C52">
        <v>0.30752831000000003</v>
      </c>
      <c r="D52">
        <v>0.27338651077664999</v>
      </c>
      <c r="E52" s="6">
        <v>0.30753391207996078</v>
      </c>
      <c r="H52">
        <f>(D52-B52)^2</f>
        <v>7.3228220578587999E-3</v>
      </c>
      <c r="J52">
        <f t="shared" si="0"/>
        <v>3.138329988667796E-11</v>
      </c>
    </row>
    <row r="53" spans="1:10" x14ac:dyDescent="0.2">
      <c r="A53" s="2">
        <v>37710</v>
      </c>
      <c r="B53" s="11">
        <v>0.38809000000000005</v>
      </c>
      <c r="C53">
        <v>0.30351147466666667</v>
      </c>
      <c r="D53">
        <v>0.29382942052192379</v>
      </c>
      <c r="E53" s="6">
        <v>0.30256324824765807</v>
      </c>
      <c r="H53">
        <f>(D53-B53)^2</f>
        <v>8.885056843542731E-3</v>
      </c>
      <c r="J53">
        <f t="shared" si="0"/>
        <v>8.9913334170587695E-7</v>
      </c>
    </row>
    <row r="54" spans="1:10" x14ac:dyDescent="0.2">
      <c r="A54" s="2">
        <v>37711</v>
      </c>
      <c r="B54" s="11">
        <v>0.50542999999999993</v>
      </c>
      <c r="C54">
        <v>0.29458529333333339</v>
      </c>
      <c r="D54">
        <v>0.36064580084959474</v>
      </c>
      <c r="E54" s="6">
        <v>0.29722089514725947</v>
      </c>
      <c r="H54">
        <f>(D54-B54)^2</f>
        <v>2.096246432362419E-2</v>
      </c>
      <c r="J54">
        <f t="shared" si="0"/>
        <v>6.9463969215704465E-6</v>
      </c>
    </row>
    <row r="55" spans="1:10" x14ac:dyDescent="0.2">
      <c r="A55" s="2">
        <v>37712</v>
      </c>
      <c r="B55" s="11">
        <v>0.49201</v>
      </c>
      <c r="C55">
        <v>0.29189963833333338</v>
      </c>
      <c r="D55">
        <v>0.37019690226702184</v>
      </c>
      <c r="E55" s="6">
        <v>0.29066369876817594</v>
      </c>
      <c r="H55">
        <f>(D55-B55)^2</f>
        <v>1.4838430779304088E-2</v>
      </c>
      <c r="J55">
        <f t="shared" si="0"/>
        <v>1.527546608721562E-6</v>
      </c>
    </row>
    <row r="56" spans="1:10" x14ac:dyDescent="0.2">
      <c r="A56" s="2">
        <v>37713</v>
      </c>
      <c r="B56" s="11">
        <v>0.47408000000000006</v>
      </c>
      <c r="C56">
        <v>0.28334421699999995</v>
      </c>
      <c r="D56">
        <v>0.32591113875123245</v>
      </c>
      <c r="E56" s="6">
        <v>0.2839328459996846</v>
      </c>
      <c r="H56">
        <f>(D56-B56)^2</f>
        <v>2.1954011443756544E-2</v>
      </c>
      <c r="J56">
        <f t="shared" si="0"/>
        <v>3.4648409926974972E-7</v>
      </c>
    </row>
    <row r="57" spans="1:10" x14ac:dyDescent="0.2">
      <c r="A57" s="2">
        <v>37714</v>
      </c>
      <c r="B57" s="11">
        <v>0.43196000000000007</v>
      </c>
      <c r="C57">
        <v>0.27379069900000003</v>
      </c>
      <c r="D57">
        <v>0.3190060211022086</v>
      </c>
      <c r="E57" s="6">
        <v>0.27800718893148035</v>
      </c>
      <c r="H57">
        <f>(D57-B57)^2</f>
        <v>1.2758601348842718E-2</v>
      </c>
      <c r="J57">
        <f t="shared" si="0"/>
        <v>1.7778787342274973E-5</v>
      </c>
    </row>
    <row r="58" spans="1:10" x14ac:dyDescent="0.2">
      <c r="A58" s="2">
        <v>37715</v>
      </c>
      <c r="B58" s="11">
        <v>0.42304000000000008</v>
      </c>
      <c r="C58">
        <v>0.26614337100000007</v>
      </c>
      <c r="D58">
        <v>0.3221535603201976</v>
      </c>
      <c r="E58" s="6">
        <v>0.27220707945689476</v>
      </c>
      <c r="H58">
        <f>(D58-B58)^2</f>
        <v>1.0178073711266425E-2</v>
      </c>
      <c r="J58">
        <f t="shared" si="0"/>
        <v>3.6768560250216178E-5</v>
      </c>
    </row>
    <row r="59" spans="1:10" x14ac:dyDescent="0.2">
      <c r="A59" s="2">
        <v>37716</v>
      </c>
      <c r="B59" s="11">
        <v>0.36795</v>
      </c>
      <c r="C59">
        <v>0.25940803199999996</v>
      </c>
      <c r="D59">
        <v>0.31503428560001462</v>
      </c>
      <c r="E59" s="6">
        <v>0.26634974199652756</v>
      </c>
      <c r="H59">
        <f>(D59-B59)^2</f>
        <v>2.8000728304608201E-3</v>
      </c>
      <c r="J59">
        <f t="shared" si="0"/>
        <v>4.8187337675891221E-5</v>
      </c>
    </row>
    <row r="60" spans="1:10" x14ac:dyDescent="0.2">
      <c r="A60" s="2">
        <v>37717</v>
      </c>
      <c r="B60" s="11">
        <v>0.36564000000000002</v>
      </c>
      <c r="C60">
        <v>0.25513059000000005</v>
      </c>
      <c r="D60">
        <v>0.30707557573949285</v>
      </c>
      <c r="E60" s="6">
        <v>0.2606218458947091</v>
      </c>
      <c r="H60">
        <f>(D60-B60)^2</f>
        <v>3.4297917889646815E-3</v>
      </c>
      <c r="J60">
        <f t="shared" si="0"/>
        <v>3.0153891301176969E-5</v>
      </c>
    </row>
    <row r="61" spans="1:10" x14ac:dyDescent="0.2">
      <c r="A61" s="2">
        <v>37718</v>
      </c>
      <c r="B61" s="11">
        <v>0.33566000000000001</v>
      </c>
      <c r="C61">
        <v>0.31920322000000001</v>
      </c>
      <c r="D61">
        <v>0.29990523183259882</v>
      </c>
      <c r="E61" s="6">
        <v>0.2550386536085365</v>
      </c>
      <c r="H61">
        <f>(D61-B61)^2</f>
        <v>1.2784034467046058E-3</v>
      </c>
      <c r="J61">
        <f t="shared" si="0"/>
        <v>4.1170915802045283E-3</v>
      </c>
    </row>
    <row r="62" spans="1:10" x14ac:dyDescent="0.2">
      <c r="A62" s="2">
        <v>37719</v>
      </c>
      <c r="B62" s="11">
        <v>0.28544000000000003</v>
      </c>
      <c r="C62">
        <v>0.30612533266666669</v>
      </c>
      <c r="D62">
        <v>0.32808442805775789</v>
      </c>
      <c r="E62" s="6">
        <v>0.28776764939339833</v>
      </c>
      <c r="H62">
        <f>(D62-B62)^2</f>
        <v>1.8185472443732864E-3</v>
      </c>
      <c r="J62">
        <f t="shared" si="0"/>
        <v>3.3700453516163713E-4</v>
      </c>
    </row>
    <row r="63" spans="1:10" x14ac:dyDescent="0.2">
      <c r="A63" s="2">
        <v>37720</v>
      </c>
      <c r="B63" s="11">
        <v>0.22561</v>
      </c>
      <c r="C63">
        <v>0.31047961333333329</v>
      </c>
      <c r="D63">
        <v>0.27047897603164212</v>
      </c>
      <c r="E63" s="6">
        <v>0.32107520524689365</v>
      </c>
      <c r="H63">
        <f>(D63-B63)^2</f>
        <v>2.0132250101280742E-3</v>
      </c>
      <c r="J63">
        <f t="shared" si="0"/>
        <v>1.1226656799870556E-4</v>
      </c>
    </row>
    <row r="64" spans="1:10" x14ac:dyDescent="0.2">
      <c r="A64" s="2">
        <v>37721</v>
      </c>
      <c r="B64" s="11">
        <v>0.31047000000000002</v>
      </c>
      <c r="C64">
        <v>0.313411304</v>
      </c>
      <c r="D64">
        <v>0.35772936399358513</v>
      </c>
      <c r="E64" s="6">
        <v>0.34015740568268199</v>
      </c>
      <c r="H64">
        <f>(D64-B64)^2</f>
        <v>2.2334474850781681E-3</v>
      </c>
      <c r="J64">
        <f t="shared" si="0"/>
        <v>7.1535395522036435E-4</v>
      </c>
    </row>
    <row r="65" spans="1:10" x14ac:dyDescent="0.2">
      <c r="A65" s="2">
        <v>37722</v>
      </c>
      <c r="B65" s="11">
        <v>0.41659000000000002</v>
      </c>
      <c r="C65">
        <v>0.31005888133333331</v>
      </c>
      <c r="D65">
        <v>0.34735500769891531</v>
      </c>
      <c r="E65" s="6">
        <v>0.32</v>
      </c>
      <c r="H65">
        <f>(D65-B65)^2</f>
        <v>4.7934841589312585E-3</v>
      </c>
      <c r="J65">
        <f t="shared" si="0"/>
        <v>9.8825840344748963E-5</v>
      </c>
    </row>
    <row r="66" spans="1:10" x14ac:dyDescent="0.2">
      <c r="A66" s="2">
        <v>37723</v>
      </c>
      <c r="B66" s="11">
        <v>0.45396000000000003</v>
      </c>
      <c r="C66">
        <v>0.30805247866666668</v>
      </c>
      <c r="D66">
        <v>0.39047781863577402</v>
      </c>
      <c r="E66" s="6">
        <v>0.31368445440547427</v>
      </c>
      <c r="H66">
        <f>(D66-B66)^2</f>
        <v>4.0299873507604837E-3</v>
      </c>
      <c r="J66">
        <f t="shared" si="0"/>
        <v>3.1719150722517209E-5</v>
      </c>
    </row>
    <row r="67" spans="1:10" x14ac:dyDescent="0.2">
      <c r="A67" s="2">
        <v>37724</v>
      </c>
      <c r="B67" s="11">
        <v>0.35977000000000003</v>
      </c>
      <c r="C67">
        <v>0.3007509246666667</v>
      </c>
      <c r="D67">
        <v>0.31778699755710532</v>
      </c>
      <c r="E67" s="6">
        <v>0.3065848577030057</v>
      </c>
      <c r="H67">
        <f>(D67-B67)^2</f>
        <v>1.7625724941201034E-3</v>
      </c>
      <c r="J67">
        <f t="shared" ref="J67:J111" si="1">(E67-C67)^2</f>
        <v>3.4034774672487596E-5</v>
      </c>
    </row>
    <row r="68" spans="1:10" x14ac:dyDescent="0.2">
      <c r="A68" s="2">
        <v>37725</v>
      </c>
      <c r="B68" s="11">
        <v>0.21637000000000001</v>
      </c>
      <c r="C68">
        <v>0.29201388466666667</v>
      </c>
      <c r="D68">
        <v>0.16631488754228504</v>
      </c>
      <c r="E68" s="6">
        <v>0.30080691229287648</v>
      </c>
      <c r="H68">
        <f>(D68-B68)^2</f>
        <v>2.5055142831544915E-3</v>
      </c>
      <c r="J68">
        <f t="shared" si="1"/>
        <v>7.7317334835289017E-5</v>
      </c>
    </row>
    <row r="69" spans="1:10" x14ac:dyDescent="0.2">
      <c r="A69" s="2">
        <v>37726</v>
      </c>
      <c r="B69" s="11">
        <v>0.42477999999999999</v>
      </c>
      <c r="C69">
        <v>0.295136866</v>
      </c>
      <c r="D69">
        <v>0.41078324305462899</v>
      </c>
      <c r="E69" s="6">
        <v>0.34578300524665312</v>
      </c>
      <c r="H69">
        <f>(D69-B69)^2</f>
        <v>1.9590920498779141E-4</v>
      </c>
      <c r="J69">
        <f t="shared" si="1"/>
        <v>2.5650314205913774E-3</v>
      </c>
    </row>
    <row r="70" spans="1:10" x14ac:dyDescent="0.2">
      <c r="A70" s="2">
        <v>37727</v>
      </c>
      <c r="B70" s="11">
        <v>0.43855000000000005</v>
      </c>
      <c r="C70">
        <v>0.28865340200000006</v>
      </c>
      <c r="D70">
        <v>0.3613809639993309</v>
      </c>
      <c r="E70" s="6">
        <v>0.32</v>
      </c>
      <c r="H70">
        <f>(D70-B70)^2</f>
        <v>5.9550601172725726E-3</v>
      </c>
      <c r="J70">
        <f t="shared" si="1"/>
        <v>9.8260920617360072E-4</v>
      </c>
    </row>
    <row r="71" spans="1:10" x14ac:dyDescent="0.2">
      <c r="A71" s="2">
        <v>37728</v>
      </c>
      <c r="B71" s="11">
        <v>0.40497</v>
      </c>
      <c r="C71">
        <v>0.2834721653333333</v>
      </c>
      <c r="D71">
        <v>0.33701244244404999</v>
      </c>
      <c r="E71" s="6">
        <v>0.31342943701819403</v>
      </c>
      <c r="H71">
        <f>(D71-B71)^2</f>
        <v>4.6182296289702584E-3</v>
      </c>
      <c r="J71">
        <f t="shared" si="1"/>
        <v>8.9743812680055852E-4</v>
      </c>
    </row>
    <row r="72" spans="1:10" x14ac:dyDescent="0.2">
      <c r="A72" s="2">
        <v>37729</v>
      </c>
      <c r="B72" s="11">
        <v>0.23371</v>
      </c>
      <c r="C72">
        <v>0.28024977733333334</v>
      </c>
      <c r="D72">
        <v>0.22510625547191515</v>
      </c>
      <c r="E72" s="6">
        <v>0.30730193806466582</v>
      </c>
      <c r="H72">
        <f>(D72-B72)^2</f>
        <v>7.4024419904549995E-5</v>
      </c>
      <c r="J72">
        <f t="shared" si="1"/>
        <v>7.3181940023384746E-4</v>
      </c>
    </row>
    <row r="73" spans="1:10" x14ac:dyDescent="0.2">
      <c r="A73" s="2">
        <v>37730</v>
      </c>
      <c r="B73" s="11">
        <v>0.42413999999999996</v>
      </c>
      <c r="C73">
        <v>0.27908188333333339</v>
      </c>
      <c r="D73">
        <v>0.48196221562020647</v>
      </c>
      <c r="E73" s="6">
        <v>0.30793636978335831</v>
      </c>
      <c r="H73">
        <f>(D73-B73)^2</f>
        <v>3.3434086192296532E-3</v>
      </c>
      <c r="J73">
        <f t="shared" si="1"/>
        <v>8.3258138829467169E-4</v>
      </c>
    </row>
    <row r="74" spans="1:10" x14ac:dyDescent="0.2">
      <c r="A74" s="2">
        <v>37731</v>
      </c>
      <c r="B74" s="11">
        <v>0.47077999999999998</v>
      </c>
      <c r="C74">
        <v>0.27619398533333334</v>
      </c>
      <c r="D74">
        <v>0.50563731846244364</v>
      </c>
      <c r="E74" s="6">
        <v>0.30790069313571816</v>
      </c>
      <c r="H74">
        <f>(D74-B74)^2</f>
        <v>1.215032650392216E-3</v>
      </c>
      <c r="J74">
        <f t="shared" si="1"/>
        <v>1.0053153196658109E-3</v>
      </c>
    </row>
    <row r="75" spans="1:10" x14ac:dyDescent="0.2">
      <c r="A75" s="2">
        <v>37732</v>
      </c>
      <c r="B75" s="11">
        <v>0.42476000000000003</v>
      </c>
      <c r="C75">
        <v>0.26803645933333331</v>
      </c>
      <c r="D75">
        <v>0.30984272672019852</v>
      </c>
      <c r="E75" s="6">
        <v>0.2987072873454919</v>
      </c>
      <c r="H75">
        <f>(D75-B75)^2</f>
        <v>1.320597969806458E-2</v>
      </c>
      <c r="J75">
        <f t="shared" si="1"/>
        <v>9.4069969095141211E-4</v>
      </c>
    </row>
    <row r="76" spans="1:10" x14ac:dyDescent="0.2">
      <c r="A76" s="2">
        <v>37733</v>
      </c>
      <c r="B76" s="11">
        <v>0.37591000000000002</v>
      </c>
      <c r="C76">
        <v>0.25955545866666668</v>
      </c>
      <c r="D76">
        <v>0.31108452263795383</v>
      </c>
      <c r="E76" s="6">
        <v>0.29307378322330646</v>
      </c>
      <c r="H76">
        <f>(D76-B76)^2</f>
        <v>4.2023425152171636E-3</v>
      </c>
      <c r="J76">
        <f t="shared" si="1"/>
        <v>1.1234780810842411E-3</v>
      </c>
    </row>
    <row r="77" spans="1:10" x14ac:dyDescent="0.2">
      <c r="A77" s="2">
        <v>37734</v>
      </c>
      <c r="B77" s="11">
        <v>0.37618000000000001</v>
      </c>
      <c r="C77">
        <v>0.24944687533333337</v>
      </c>
      <c r="D77">
        <v>0.28942195014239164</v>
      </c>
      <c r="E77" s="6">
        <v>0.28741770099352548</v>
      </c>
      <c r="H77">
        <f>(D77-B77)^2</f>
        <v>7.5269592150952608E-3</v>
      </c>
      <c r="J77">
        <f t="shared" si="1"/>
        <v>1.4417836013167035E-3</v>
      </c>
    </row>
    <row r="78" spans="1:10" x14ac:dyDescent="0.2">
      <c r="A78" s="2">
        <v>37735</v>
      </c>
      <c r="B78" s="11"/>
      <c r="C78">
        <v>0.30424090466666665</v>
      </c>
      <c r="D78">
        <v>0.36367385841918759</v>
      </c>
      <c r="E78" s="6">
        <v>0.28215548371820931</v>
      </c>
      <c r="J78">
        <f t="shared" si="1"/>
        <v>4.8776581847055807E-4</v>
      </c>
    </row>
    <row r="79" spans="1:10" x14ac:dyDescent="0.2">
      <c r="A79" s="2">
        <v>37736</v>
      </c>
      <c r="B79" s="11"/>
      <c r="C79">
        <v>0.28434640666666666</v>
      </c>
      <c r="D79">
        <v>0.54836460149050081</v>
      </c>
      <c r="E79" s="6">
        <v>0.31372504992876948</v>
      </c>
      <c r="J79">
        <f t="shared" si="1"/>
        <v>8.6310467992189955E-4</v>
      </c>
    </row>
    <row r="80" spans="1:10" x14ac:dyDescent="0.2">
      <c r="A80" s="2">
        <v>37737</v>
      </c>
      <c r="B80" s="11">
        <v>0.54500000000000004</v>
      </c>
      <c r="C80">
        <v>0.28066244933333329</v>
      </c>
      <c r="D80">
        <v>0.48964159623615455</v>
      </c>
      <c r="E80" s="6">
        <v>0.303754784447124</v>
      </c>
      <c r="H80">
        <f>(D80-B80)^2</f>
        <v>3.0645528672809423E-3</v>
      </c>
      <c r="J80">
        <f t="shared" si="1"/>
        <v>5.3325594100761184E-4</v>
      </c>
    </row>
    <row r="81" spans="1:10" x14ac:dyDescent="0.2">
      <c r="A81" s="2">
        <v>37738</v>
      </c>
      <c r="B81" s="11">
        <v>0.58799999999999997</v>
      </c>
      <c r="C81">
        <v>0.27379962799999996</v>
      </c>
      <c r="D81">
        <v>0.5188100827736073</v>
      </c>
      <c r="E81" s="6">
        <v>0.29485220997010303</v>
      </c>
      <c r="H81">
        <f>(D81-B81)^2</f>
        <v>4.7872446457950697E-3</v>
      </c>
      <c r="J81">
        <f t="shared" si="1"/>
        <v>4.4321120760790878E-4</v>
      </c>
    </row>
    <row r="82" spans="1:10" x14ac:dyDescent="0.2">
      <c r="A82" s="2">
        <v>37739</v>
      </c>
      <c r="B82" s="11">
        <v>0.496</v>
      </c>
      <c r="C82">
        <v>0.26564854999999998</v>
      </c>
      <c r="D82">
        <v>0.45143768949000856</v>
      </c>
      <c r="E82" s="6">
        <v>0.28541929937421928</v>
      </c>
      <c r="H82">
        <f>(D82-B82)^2</f>
        <v>1.985799517988893E-3</v>
      </c>
      <c r="J82">
        <f t="shared" si="1"/>
        <v>3.9088253081819279E-4</v>
      </c>
    </row>
    <row r="83" spans="1:10" x14ac:dyDescent="0.2">
      <c r="A83" s="2">
        <v>37740</v>
      </c>
      <c r="B83" s="11">
        <v>0.255</v>
      </c>
      <c r="C83">
        <v>0.25659690133333335</v>
      </c>
      <c r="D83">
        <v>0.26055107453902759</v>
      </c>
      <c r="E83" s="6">
        <v>0.27721134138349185</v>
      </c>
      <c r="H83">
        <f>(D83-B83)^2</f>
        <v>3.0814428537840366E-5</v>
      </c>
      <c r="J83">
        <f t="shared" si="1"/>
        <v>4.249551385815788E-4</v>
      </c>
    </row>
    <row r="84" spans="1:10" x14ac:dyDescent="0.2">
      <c r="A84" s="2">
        <v>37741</v>
      </c>
      <c r="B84" s="11">
        <v>0.32400000000000007</v>
      </c>
      <c r="C84">
        <v>0.24891222866666668</v>
      </c>
      <c r="D84">
        <v>0.32773030181770962</v>
      </c>
      <c r="E84" s="6">
        <v>0.27247404911914591</v>
      </c>
      <c r="H84">
        <f>(D84-B84)^2</f>
        <v>1.3915151651207234E-5</v>
      </c>
      <c r="J84">
        <f t="shared" si="1"/>
        <v>5.5515938303486864E-4</v>
      </c>
    </row>
    <row r="85" spans="1:10" x14ac:dyDescent="0.2">
      <c r="A85" s="2">
        <v>37742</v>
      </c>
      <c r="B85" s="11">
        <v>0.30400000000000005</v>
      </c>
      <c r="C85">
        <v>0.23961555600000004</v>
      </c>
      <c r="D85">
        <v>0.27257144974241609</v>
      </c>
      <c r="E85" s="6">
        <v>0.26651531635882392</v>
      </c>
      <c r="H85">
        <f>(D85-B85)^2</f>
        <v>9.8775377129348032E-4</v>
      </c>
      <c r="J85">
        <f t="shared" si="1"/>
        <v>7.2359710736215278E-4</v>
      </c>
    </row>
    <row r="86" spans="1:10" x14ac:dyDescent="0.2">
      <c r="A86" s="2">
        <v>37743</v>
      </c>
      <c r="B86" s="11">
        <v>0.36600000000000005</v>
      </c>
      <c r="C86">
        <v>0.23139435600000008</v>
      </c>
      <c r="D86">
        <v>0.32339409628739019</v>
      </c>
      <c r="E86" s="6">
        <v>0.26155947181805267</v>
      </c>
      <c r="H86">
        <f>(D86-B86)^2</f>
        <v>1.8152630311681827E-3</v>
      </c>
      <c r="J86">
        <f t="shared" si="1"/>
        <v>9.099342123165266E-4</v>
      </c>
    </row>
    <row r="87" spans="1:10" x14ac:dyDescent="0.2">
      <c r="A87" s="2">
        <v>37744</v>
      </c>
      <c r="B87" s="11">
        <v>0.42100000000000004</v>
      </c>
      <c r="C87">
        <v>0.22251277333333336</v>
      </c>
      <c r="D87">
        <v>0.36506535718807054</v>
      </c>
      <c r="E87" s="6">
        <v>0.25567957915828193</v>
      </c>
      <c r="H87">
        <f>(D87-B87)^2</f>
        <v>3.1286842664981366E-3</v>
      </c>
      <c r="J87">
        <f t="shared" si="1"/>
        <v>1.1000370086298428E-3</v>
      </c>
    </row>
    <row r="88" spans="1:10" x14ac:dyDescent="0.2">
      <c r="A88" s="2">
        <v>37745</v>
      </c>
      <c r="B88" s="11"/>
      <c r="C88">
        <v>0.21342834733333332</v>
      </c>
      <c r="D88">
        <v>0.30586760811402025</v>
      </c>
      <c r="E88" s="6">
        <v>0.24904202720940793</v>
      </c>
      <c r="J88">
        <f t="shared" si="1"/>
        <v>1.2683341943155217E-3</v>
      </c>
    </row>
    <row r="89" spans="1:10" x14ac:dyDescent="0.2">
      <c r="A89" s="2">
        <v>37746</v>
      </c>
      <c r="B89" s="11"/>
      <c r="C89">
        <v>0.20503224533333336</v>
      </c>
      <c r="D89">
        <v>0.29922453524488563</v>
      </c>
      <c r="E89" s="6">
        <v>0.24348079797097119</v>
      </c>
      <c r="J89">
        <f t="shared" si="1"/>
        <v>1.4782911999292067E-3</v>
      </c>
    </row>
    <row r="90" spans="1:10" x14ac:dyDescent="0.2">
      <c r="A90" s="2">
        <v>37747</v>
      </c>
      <c r="B90" s="11"/>
      <c r="C90">
        <v>0.19474043133333335</v>
      </c>
      <c r="D90">
        <v>0.26091557514337438</v>
      </c>
      <c r="E90" s="6">
        <v>0.23804035187560962</v>
      </c>
      <c r="J90">
        <f t="shared" si="1"/>
        <v>1.8748831189674387E-3</v>
      </c>
    </row>
    <row r="91" spans="1:10" x14ac:dyDescent="0.2">
      <c r="A91" s="2">
        <v>37748</v>
      </c>
      <c r="B91" s="11"/>
      <c r="C91">
        <v>0.18559689866666665</v>
      </c>
      <c r="D91">
        <v>0.42939170080225841</v>
      </c>
      <c r="E91" s="6">
        <v>0.23620552323663918</v>
      </c>
      <c r="J91">
        <f t="shared" si="1"/>
        <v>2.5612328808644275E-3</v>
      </c>
    </row>
    <row r="92" spans="1:10" x14ac:dyDescent="0.2">
      <c r="A92" s="2">
        <v>37749</v>
      </c>
      <c r="B92" s="11">
        <v>0.35800000000000004</v>
      </c>
      <c r="C92">
        <v>0.178784318</v>
      </c>
      <c r="D92">
        <v>0.24484604160187273</v>
      </c>
      <c r="E92" s="6">
        <v>0.22839840140387085</v>
      </c>
      <c r="H92">
        <f>(D92-B92)^2</f>
        <v>1.2803818301165126E-2</v>
      </c>
      <c r="J92">
        <f t="shared" si="1"/>
        <v>2.4615572720062535E-3</v>
      </c>
    </row>
    <row r="93" spans="1:10" x14ac:dyDescent="0.2">
      <c r="A93" s="2">
        <v>37750</v>
      </c>
      <c r="B93" s="11"/>
      <c r="C93">
        <v>0.17331533933333337</v>
      </c>
      <c r="D93">
        <v>0.25798062455684106</v>
      </c>
      <c r="E93" s="6">
        <v>0.2239466551929277</v>
      </c>
      <c r="J93">
        <f t="shared" si="1"/>
        <v>2.5635301456740076E-3</v>
      </c>
    </row>
    <row r="94" spans="1:10" x14ac:dyDescent="0.2">
      <c r="A94" s="2">
        <v>37751</v>
      </c>
      <c r="B94" s="11"/>
      <c r="C94">
        <v>0.16790439266666662</v>
      </c>
      <c r="D94">
        <v>0.21683266970818071</v>
      </c>
      <c r="E94" s="6">
        <v>0.21925609838280333</v>
      </c>
      <c r="J94">
        <f t="shared" si="1"/>
        <v>2.6369976799567071E-3</v>
      </c>
    </row>
    <row r="95" spans="1:10" x14ac:dyDescent="0.2">
      <c r="A95" s="2">
        <v>37752</v>
      </c>
      <c r="B95" s="11"/>
      <c r="C95">
        <v>0.16324947399999998</v>
      </c>
      <c r="D95">
        <v>0.21242581467712598</v>
      </c>
      <c r="E95" s="6">
        <v>0.21531368620629093</v>
      </c>
      <c r="J95">
        <f t="shared" si="1"/>
        <v>2.7106821926616959E-3</v>
      </c>
    </row>
    <row r="96" spans="1:10" x14ac:dyDescent="0.2">
      <c r="A96" s="2">
        <v>37753</v>
      </c>
      <c r="B96" s="11"/>
      <c r="C96">
        <v>0.15650755266666669</v>
      </c>
      <c r="D96">
        <v>0.19697788255561122</v>
      </c>
      <c r="E96" s="6">
        <v>0.21145139866670684</v>
      </c>
      <c r="J96">
        <f t="shared" si="1"/>
        <v>3.0188262132761282E-3</v>
      </c>
    </row>
    <row r="97" spans="1:10" x14ac:dyDescent="0.2">
      <c r="A97" s="2">
        <v>37754</v>
      </c>
      <c r="B97" s="11"/>
      <c r="C97">
        <v>0.15302509533333333</v>
      </c>
      <c r="D97">
        <v>0.17513231432151752</v>
      </c>
      <c r="E97" s="6">
        <v>0.20786998262024117</v>
      </c>
      <c r="J97">
        <f t="shared" si="1"/>
        <v>3.0079616615136251E-3</v>
      </c>
    </row>
    <row r="98" spans="1:10" x14ac:dyDescent="0.2">
      <c r="A98" s="2">
        <v>37755</v>
      </c>
      <c r="B98" s="11"/>
      <c r="C98">
        <v>0.14922507400000001</v>
      </c>
      <c r="D98">
        <v>0.15357867083997334</v>
      </c>
      <c r="E98" s="6">
        <v>0.20468575872348632</v>
      </c>
      <c r="J98">
        <f t="shared" si="1"/>
        <v>3.0758875499979476E-3</v>
      </c>
    </row>
    <row r="99" spans="1:10" x14ac:dyDescent="0.2">
      <c r="A99" s="2">
        <v>37756</v>
      </c>
      <c r="B99" s="11"/>
      <c r="C99">
        <v>0.14516847599999999</v>
      </c>
      <c r="D99">
        <v>0.42976031781138002</v>
      </c>
      <c r="E99" s="6">
        <v>0.20662069198094135</v>
      </c>
      <c r="J99">
        <f t="shared" si="1"/>
        <v>3.7763748489682649E-3</v>
      </c>
    </row>
    <row r="100" spans="1:10" x14ac:dyDescent="0.2">
      <c r="A100" s="2">
        <v>37757</v>
      </c>
      <c r="B100" s="11"/>
      <c r="C100">
        <v>0.14339205199999999</v>
      </c>
      <c r="D100">
        <v>0.11535808002269543</v>
      </c>
      <c r="E100" s="6">
        <v>0.19880686802073441</v>
      </c>
      <c r="J100">
        <f t="shared" si="1"/>
        <v>3.0708018346118442E-3</v>
      </c>
    </row>
    <row r="101" spans="1:10" x14ac:dyDescent="0.2">
      <c r="A101" s="2">
        <v>37758</v>
      </c>
      <c r="B101" s="11"/>
      <c r="C101">
        <v>0.14071505733333334</v>
      </c>
      <c r="D101">
        <v>0.11249598288092888</v>
      </c>
      <c r="E101" s="6">
        <v>0.19670944838395815</v>
      </c>
      <c r="J101">
        <f t="shared" si="1"/>
        <v>3.1353718291302923E-3</v>
      </c>
    </row>
    <row r="102" spans="1:10" x14ac:dyDescent="0.2">
      <c r="A102" s="2">
        <v>37759</v>
      </c>
      <c r="B102" s="11"/>
      <c r="C102">
        <v>0.13831344600000003</v>
      </c>
      <c r="D102">
        <v>0.10240983955337397</v>
      </c>
      <c r="E102" s="6">
        <v>0.19466406687703217</v>
      </c>
      <c r="J102">
        <f t="shared" si="1"/>
        <v>3.1753924732270096E-3</v>
      </c>
    </row>
    <row r="103" spans="1:10" x14ac:dyDescent="0.2">
      <c r="A103" s="2">
        <v>37760</v>
      </c>
      <c r="B103" s="11"/>
      <c r="C103">
        <v>0.13685995933333334</v>
      </c>
      <c r="D103">
        <v>8.6816234046881893E-2</v>
      </c>
      <c r="E103" s="6">
        <v>0.19280206979424355</v>
      </c>
      <c r="J103">
        <f t="shared" si="1"/>
        <v>3.1295197228206804E-3</v>
      </c>
    </row>
    <row r="104" spans="1:10" x14ac:dyDescent="0.2">
      <c r="A104" s="2">
        <v>37761</v>
      </c>
      <c r="B104" s="11"/>
      <c r="C104">
        <v>0.13458945733333336</v>
      </c>
      <c r="D104">
        <v>9.6973567659542653E-2</v>
      </c>
      <c r="E104" s="6">
        <v>0.19122359281157295</v>
      </c>
      <c r="J104">
        <f t="shared" si="1"/>
        <v>3.2074253013675961E-3</v>
      </c>
    </row>
    <row r="105" spans="1:10" x14ac:dyDescent="0.2">
      <c r="A105" s="2">
        <v>37762</v>
      </c>
      <c r="B105" s="11"/>
      <c r="C105">
        <v>0.13439144999999997</v>
      </c>
      <c r="D105">
        <v>9.9363862686193502E-2</v>
      </c>
      <c r="E105" s="6">
        <v>0.1894604370359449</v>
      </c>
      <c r="J105">
        <f t="shared" si="1"/>
        <v>3.0325933331650703E-3</v>
      </c>
    </row>
    <row r="106" spans="1:10" x14ac:dyDescent="0.2">
      <c r="A106" s="2">
        <v>37763</v>
      </c>
      <c r="B106" s="11"/>
      <c r="C106">
        <v>0.13260723466666668</v>
      </c>
      <c r="D106">
        <v>8.6335628935902714E-2</v>
      </c>
      <c r="E106" s="6">
        <v>0.18765382135074141</v>
      </c>
      <c r="J106">
        <f t="shared" si="1"/>
        <v>3.0301267055673525E-3</v>
      </c>
    </row>
    <row r="107" spans="1:10" x14ac:dyDescent="0.2">
      <c r="A107" s="2">
        <v>37764</v>
      </c>
      <c r="B107" s="11"/>
      <c r="C107">
        <v>0.13076767399999997</v>
      </c>
      <c r="D107">
        <v>7.7447286523840669E-2</v>
      </c>
      <c r="E107" s="6">
        <v>0.1860840826428159</v>
      </c>
      <c r="J107">
        <f t="shared" si="1"/>
        <v>3.059905065139E-3</v>
      </c>
    </row>
    <row r="108" spans="1:10" x14ac:dyDescent="0.2">
      <c r="A108" s="2">
        <v>37765</v>
      </c>
      <c r="B108" s="11"/>
      <c r="C108">
        <v>0.12738650400000001</v>
      </c>
      <c r="D108">
        <v>6.4159472457123098E-2</v>
      </c>
      <c r="E108" s="6">
        <v>0.18467595016056426</v>
      </c>
      <c r="J108">
        <f t="shared" si="1"/>
        <v>3.2820806413841898E-3</v>
      </c>
    </row>
    <row r="109" spans="1:10" x14ac:dyDescent="0.2">
      <c r="A109" s="2">
        <v>37766</v>
      </c>
      <c r="B109" s="11"/>
      <c r="C109">
        <v>0.12386428400000002</v>
      </c>
      <c r="D109">
        <v>5.9893875603559327E-2</v>
      </c>
      <c r="E109" s="6">
        <v>0.18350941429770748</v>
      </c>
      <c r="J109">
        <f t="shared" si="1"/>
        <v>3.5575415682305004E-3</v>
      </c>
    </row>
    <row r="110" spans="1:10" x14ac:dyDescent="0.2">
      <c r="A110" s="2">
        <v>37767</v>
      </c>
      <c r="B110" s="11"/>
      <c r="C110">
        <v>0.12153225733333332</v>
      </c>
      <c r="D110">
        <v>6.3531426942136288E-2</v>
      </c>
      <c r="E110" s="6">
        <v>0.18242043474127911</v>
      </c>
      <c r="J110">
        <f t="shared" si="1"/>
        <v>3.7073701480614799E-3</v>
      </c>
    </row>
    <row r="111" spans="1:10" x14ac:dyDescent="0.2">
      <c r="A111" s="2">
        <v>37768</v>
      </c>
      <c r="B111" s="11"/>
      <c r="C111">
        <v>0.12049708466666667</v>
      </c>
      <c r="D111">
        <v>6.158628084685238E-2</v>
      </c>
      <c r="E111" s="6">
        <v>0.18126531788778574</v>
      </c>
      <c r="J111">
        <f t="shared" si="1"/>
        <v>3.6927781688163197E-3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B622-E20F-B44A-A68B-66036666C906}">
  <dimension ref="A1:J130"/>
  <sheetViews>
    <sheetView workbookViewId="0">
      <selection activeCell="C1" sqref="C1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14</v>
      </c>
      <c r="C1" s="1" t="s">
        <v>13</v>
      </c>
      <c r="D1" s="1" t="s">
        <v>10</v>
      </c>
      <c r="E1" s="1" t="s">
        <v>12</v>
      </c>
      <c r="F1" s="7" t="s">
        <v>6</v>
      </c>
      <c r="G1" s="7" t="s">
        <v>5</v>
      </c>
      <c r="I1" s="9" t="s">
        <v>7</v>
      </c>
      <c r="J1" s="10" t="s">
        <v>8</v>
      </c>
    </row>
    <row r="2" spans="1:10" x14ac:dyDescent="0.2">
      <c r="A2" s="2">
        <v>37640</v>
      </c>
      <c r="B2" s="3"/>
      <c r="C2">
        <v>2.6907350519877769E-2</v>
      </c>
      <c r="D2" s="15">
        <f ca="1">AVERAGE(D2:D2)</f>
        <v>0.25483293400000007</v>
      </c>
      <c r="E2" s="6">
        <v>0.30421928740353166</v>
      </c>
      <c r="F2">
        <f ca="1">RSQ(D2:D130,E2:E130)</f>
        <v>0.7987482394604527</v>
      </c>
      <c r="G2">
        <f>RSQ(B19:B116,C19:C116)</f>
        <v>0.75482382117578939</v>
      </c>
      <c r="H2">
        <f ca="1">(E2-D2)^2</f>
        <v>2.4390119024985165E-3</v>
      </c>
      <c r="I2">
        <f ca="1">SQRT(SUM(H2:H130)/129)</f>
        <v>3.2203677833647547E-2</v>
      </c>
      <c r="J2">
        <f>SQRT(SUM(I19:I26,I38:I39,I43:I46,I53:I55,I70:I102,I104:I109,I111:I116)/62)</f>
        <v>0.14877521804122829</v>
      </c>
    </row>
    <row r="3" spans="1:10" x14ac:dyDescent="0.2">
      <c r="A3" s="2">
        <v>37641</v>
      </c>
      <c r="B3" s="14"/>
      <c r="C3">
        <v>1.8703869402462873E-2</v>
      </c>
      <c r="D3" s="13">
        <f ca="1">AVERAGE(D3:D3)</f>
        <v>0.25601745999999992</v>
      </c>
      <c r="E3" s="6">
        <v>0.30152855235154391</v>
      </c>
      <c r="H3">
        <f ca="1">(E3-D3)^2</f>
        <v>2.071259527030766E-3</v>
      </c>
    </row>
    <row r="4" spans="1:10" x14ac:dyDescent="0.2">
      <c r="A4" s="2">
        <v>37642</v>
      </c>
      <c r="B4" s="14"/>
      <c r="C4">
        <v>6.2457205957416996E-3</v>
      </c>
      <c r="D4" s="13">
        <f ca="1">AVERAGE(D4:D4)</f>
        <v>0.25849550599999999</v>
      </c>
      <c r="E4" s="6">
        <v>0.29965816541129764</v>
      </c>
      <c r="H4">
        <f ca="1">(E4-D4)^2</f>
        <v>1.6943645298104913E-3</v>
      </c>
    </row>
    <row r="5" spans="1:10" x14ac:dyDescent="0.2">
      <c r="A5" s="2">
        <v>37643</v>
      </c>
      <c r="B5" s="14"/>
      <c r="C5">
        <v>9.3292767433891359E-3</v>
      </c>
      <c r="D5" s="13">
        <f ca="1">AVERAGE(D5:D5)</f>
        <v>0.265702194</v>
      </c>
      <c r="E5" s="6">
        <v>0.29903359335172347</v>
      </c>
      <c r="H5">
        <f ca="1">(E5-D5)^2</f>
        <v>1.1109821827440716E-3</v>
      </c>
    </row>
    <row r="6" spans="1:10" x14ac:dyDescent="0.2">
      <c r="A6" s="2">
        <v>37644</v>
      </c>
      <c r="B6" s="14"/>
      <c r="C6">
        <v>1.762496377062147E-2</v>
      </c>
      <c r="D6" s="13">
        <f ca="1">AVERAGE(D6:D6)</f>
        <v>0.27594569600000002</v>
      </c>
      <c r="E6" s="6">
        <v>0.29810066567738452</v>
      </c>
      <c r="H6">
        <f ca="1">(E6-D6)^2</f>
        <v>4.9084268140582696E-4</v>
      </c>
    </row>
    <row r="7" spans="1:10" x14ac:dyDescent="0.2">
      <c r="A7" s="2">
        <v>37645</v>
      </c>
      <c r="B7" s="14"/>
      <c r="C7">
        <v>0.10256053482971021</v>
      </c>
      <c r="D7" s="13">
        <f ca="1">AVERAGE(D7:D7)</f>
        <v>0.27384945599999999</v>
      </c>
      <c r="E7" s="6">
        <v>0.30433816930032237</v>
      </c>
      <c r="H7">
        <f ca="1">(E7-D7)^2</f>
        <v>0</v>
      </c>
    </row>
    <row r="8" spans="1:10" x14ac:dyDescent="0.2">
      <c r="A8" s="2">
        <v>37646</v>
      </c>
      <c r="B8" s="14"/>
      <c r="C8">
        <v>4.9289130574874176E-2</v>
      </c>
      <c r="D8" s="13">
        <f ca="1">AVERAGE(D8:D8)</f>
        <v>0.27301339000000002</v>
      </c>
      <c r="E8" s="6">
        <v>0.29608211581735133</v>
      </c>
      <c r="H8">
        <f ca="1">(E8-D8)^2</f>
        <v>5.321661108361309E-4</v>
      </c>
    </row>
    <row r="9" spans="1:10" x14ac:dyDescent="0.2">
      <c r="A9" s="2">
        <v>37647</v>
      </c>
      <c r="B9" s="14"/>
      <c r="C9">
        <v>2.6424179808093199E-2</v>
      </c>
      <c r="D9" s="13">
        <f ca="1">AVERAGE(D9:D9)</f>
        <v>0.26814522399999996</v>
      </c>
      <c r="E9" s="6">
        <v>0.29115320275986389</v>
      </c>
      <c r="H9">
        <f ca="1">(E9-D9)^2</f>
        <v>5.293670866143499E-4</v>
      </c>
    </row>
    <row r="10" spans="1:10" x14ac:dyDescent="0.2">
      <c r="A10" s="2">
        <v>37648</v>
      </c>
      <c r="B10" s="14"/>
      <c r="C10">
        <v>1.9042210812490259E-2</v>
      </c>
      <c r="D10" s="13">
        <f ca="1">AVERAGE(D10:D10)</f>
        <v>0.26478587200000003</v>
      </c>
      <c r="E10" s="6">
        <v>0.28851078477905456</v>
      </c>
      <c r="H10">
        <f ca="1">(E10-D10)^2</f>
        <v>5.6287148637374493E-4</v>
      </c>
    </row>
    <row r="11" spans="1:10" x14ac:dyDescent="0.2">
      <c r="A11" s="2">
        <v>37649</v>
      </c>
      <c r="B11" s="14"/>
      <c r="C11">
        <v>2.2763000757771334E-2</v>
      </c>
      <c r="D11" s="15">
        <f ca="1">AVERAGE(D11:D11)</f>
        <v>0.26357347800000003</v>
      </c>
      <c r="E11" s="6">
        <v>0.27586199168797898</v>
      </c>
      <c r="H11">
        <f ca="1">(E11-D11)^2</f>
        <v>1.5100756865964608E-4</v>
      </c>
    </row>
    <row r="12" spans="1:10" x14ac:dyDescent="0.2">
      <c r="A12" s="2">
        <v>37650</v>
      </c>
      <c r="B12" s="14"/>
      <c r="C12">
        <v>1.4252854051157868E-2</v>
      </c>
      <c r="D12" s="13">
        <f ca="1">AVERAGE(D12:D12)</f>
        <v>0.26430426799999995</v>
      </c>
      <c r="E12" s="6">
        <v>0.26536128839313722</v>
      </c>
      <c r="H12">
        <f ca="1">(E12-D12)^2</f>
        <v>1.1172921115080573E-6</v>
      </c>
    </row>
    <row r="13" spans="1:10" x14ac:dyDescent="0.2">
      <c r="A13" s="2">
        <v>37651</v>
      </c>
      <c r="B13" s="14"/>
      <c r="C13">
        <v>1.0594421184729263E-2</v>
      </c>
      <c r="D13" s="13">
        <f ca="1">AVERAGE(D13:D13)</f>
        <v>0.26503374799999996</v>
      </c>
      <c r="E13" s="6">
        <v>0.25733939646698917</v>
      </c>
      <c r="H13">
        <f ca="1">(E13-D13)^2</f>
        <v>5.9203045513545497E-5</v>
      </c>
    </row>
    <row r="14" spans="1:10" x14ac:dyDescent="0.2">
      <c r="A14" s="2">
        <v>37652</v>
      </c>
      <c r="B14" s="14"/>
      <c r="C14">
        <v>1.8670519803973565E-2</v>
      </c>
      <c r="D14" s="13">
        <f ca="1">AVERAGE(D14:D14)</f>
        <v>0.26029117400000001</v>
      </c>
      <c r="E14" s="6">
        <v>0.25086554329011029</v>
      </c>
      <c r="H14">
        <f ca="1">(E14-D14)^2</f>
        <v>8.8842514279216205E-5</v>
      </c>
    </row>
    <row r="15" spans="1:10" x14ac:dyDescent="0.2">
      <c r="A15" s="2">
        <v>37653</v>
      </c>
      <c r="B15" s="14"/>
      <c r="C15">
        <v>1.5201027983048057E-2</v>
      </c>
      <c r="D15" s="13">
        <f ca="1">AVERAGE(D15:D15)</f>
        <v>0.25570638400000001</v>
      </c>
      <c r="E15" s="6">
        <v>0.24485801192606049</v>
      </c>
      <c r="H15">
        <f ca="1">(E15-D15)^2</f>
        <v>1.1768717665463076E-4</v>
      </c>
    </row>
    <row r="16" spans="1:10" x14ac:dyDescent="0.2">
      <c r="A16" s="2">
        <v>37654</v>
      </c>
      <c r="B16" s="14"/>
      <c r="C16">
        <v>1.8677582442904805E-2</v>
      </c>
      <c r="D16" s="13">
        <f ca="1">AVERAGE(D16:D16)</f>
        <v>0.25348635000000003</v>
      </c>
      <c r="E16" s="6">
        <v>0.23989045539309467</v>
      </c>
      <c r="H16">
        <f ca="1">(E16-D16)^2</f>
        <v>1.8484835016207817E-4</v>
      </c>
    </row>
    <row r="17" spans="1:9" x14ac:dyDescent="0.2">
      <c r="A17" s="2">
        <v>37655</v>
      </c>
      <c r="B17" s="14"/>
      <c r="C17">
        <v>1.6940895169468562E-2</v>
      </c>
      <c r="D17" s="13">
        <f ca="1">AVERAGE(D17:D17)</f>
        <v>0.25387359800000009</v>
      </c>
      <c r="E17" s="6">
        <v>0.23538189783943655</v>
      </c>
      <c r="H17">
        <f ca="1">(E17-D17)^2</f>
        <v>3.4194297482818543E-4</v>
      </c>
    </row>
    <row r="18" spans="1:9" x14ac:dyDescent="0.2">
      <c r="A18" s="2">
        <v>37656</v>
      </c>
      <c r="B18" s="14"/>
      <c r="C18">
        <v>1.1202561341825741E-2</v>
      </c>
      <c r="D18" s="13">
        <f ca="1">AVERAGE(D18:D18)</f>
        <v>0.25844150600000004</v>
      </c>
      <c r="E18" s="6">
        <v>0.23151401505119759</v>
      </c>
      <c r="H18">
        <f ca="1">(E18-D18)^2</f>
        <v>7.2508976879783794E-4</v>
      </c>
    </row>
    <row r="19" spans="1:9" x14ac:dyDescent="0.2">
      <c r="A19" s="2">
        <v>37657</v>
      </c>
      <c r="B19">
        <v>0.252</v>
      </c>
      <c r="C19">
        <v>0.13725471234747116</v>
      </c>
      <c r="D19" s="13">
        <f ca="1">AVERAGE(D19:D19)</f>
        <v>0.346602366</v>
      </c>
      <c r="E19" s="6">
        <v>0.32932984632639217</v>
      </c>
      <c r="H19">
        <f ca="1">(E19-D19)^2</f>
        <v>2.9833993587516925E-4</v>
      </c>
      <c r="I19">
        <f>(C19-B19)^2</f>
        <v>1.3166481038461587E-2</v>
      </c>
    </row>
    <row r="20" spans="1:9" x14ac:dyDescent="0.2">
      <c r="A20" s="2">
        <v>37658</v>
      </c>
      <c r="B20">
        <v>0.246</v>
      </c>
      <c r="C20">
        <v>4.995204152557417E-2</v>
      </c>
      <c r="D20" s="13">
        <f ca="1">AVERAGE(D20:D20)</f>
        <v>0.34072361800000001</v>
      </c>
      <c r="E20" s="6">
        <v>0.31274769855815693</v>
      </c>
      <c r="H20">
        <f ca="1">(E20-D20)^2</f>
        <v>7.8265206861649356E-4</v>
      </c>
      <c r="I20">
        <f t="shared" ref="I20:I83" si="0">(C20-B20)^2</f>
        <v>3.8434802021990191E-2</v>
      </c>
    </row>
    <row r="21" spans="1:9" x14ac:dyDescent="0.2">
      <c r="A21" s="2">
        <v>37659</v>
      </c>
      <c r="B21">
        <v>0.23500000000000001</v>
      </c>
      <c r="C21">
        <v>4.8486140218592516E-2</v>
      </c>
      <c r="D21" s="13">
        <f ca="1">AVERAGE(D21:D21)</f>
        <v>0.32399816399999998</v>
      </c>
      <c r="E21" s="6">
        <v>0.30409252995833319</v>
      </c>
      <c r="H21">
        <f ca="1">(E21-D21)^2</f>
        <v>3.9623426660076363E-4</v>
      </c>
      <c r="I21">
        <f t="shared" si="0"/>
        <v>3.4787419890558537E-2</v>
      </c>
    </row>
    <row r="22" spans="1:9" x14ac:dyDescent="0.2">
      <c r="A22" s="2">
        <v>37660</v>
      </c>
      <c r="B22">
        <v>0.20200000000000001</v>
      </c>
      <c r="C22">
        <v>1.8228370226589481E-2</v>
      </c>
      <c r="D22" s="13">
        <f ca="1">AVERAGE(D22:D22)</f>
        <v>0.32036896800000003</v>
      </c>
      <c r="E22" s="6">
        <v>0.29634876733992582</v>
      </c>
      <c r="H22">
        <f ca="1">(E22-D22)^2</f>
        <v>5.7697003975022948E-4</v>
      </c>
      <c r="I22">
        <f t="shared" si="0"/>
        <v>3.3772011909575461E-2</v>
      </c>
    </row>
    <row r="23" spans="1:9" x14ac:dyDescent="0.2">
      <c r="A23" s="2">
        <v>37661</v>
      </c>
      <c r="B23">
        <v>0.27999999999999997</v>
      </c>
      <c r="C23">
        <v>4.409870030931233E-2</v>
      </c>
      <c r="D23" s="13">
        <f ca="1">AVERAGE(D23:D23)</f>
        <v>0.31111243</v>
      </c>
      <c r="E23" s="6">
        <v>0.29051292660730677</v>
      </c>
      <c r="H23">
        <f ca="1">(E23-D23)^2</f>
        <v>4.2433954002557989E-4</v>
      </c>
      <c r="I23">
        <f t="shared" si="0"/>
        <v>5.5649423195755617E-2</v>
      </c>
    </row>
    <row r="24" spans="1:9" x14ac:dyDescent="0.2">
      <c r="A24" s="2">
        <v>37662</v>
      </c>
      <c r="B24">
        <v>0.24300000000000002</v>
      </c>
      <c r="C24">
        <v>5.5478043416874803E-2</v>
      </c>
      <c r="D24" s="13">
        <f ca="1">AVERAGE(D24:D24)</f>
        <v>0.30181589799999997</v>
      </c>
      <c r="E24" s="6">
        <v>0.28423438765362657</v>
      </c>
      <c r="H24">
        <f ca="1">(E24-D24)^2</f>
        <v>3.091095060596348E-4</v>
      </c>
      <c r="I24">
        <f t="shared" si="0"/>
        <v>3.5164484200763492E-2</v>
      </c>
    </row>
    <row r="25" spans="1:9" x14ac:dyDescent="0.2">
      <c r="A25" s="2">
        <v>37663</v>
      </c>
      <c r="B25">
        <v>0.217</v>
      </c>
      <c r="C25">
        <v>4.5682357347040632E-2</v>
      </c>
      <c r="D25" s="13">
        <f ca="1">AVERAGE(D25:D25)</f>
        <v>0.30170404200000001</v>
      </c>
      <c r="E25" s="6">
        <v>0.2780876040707061</v>
      </c>
      <c r="H25">
        <f ca="1">(E25-D25)^2</f>
        <v>5.5773614046819196E-4</v>
      </c>
      <c r="I25">
        <f t="shared" si="0"/>
        <v>2.9349734684167086E-2</v>
      </c>
    </row>
    <row r="26" spans="1:9" x14ac:dyDescent="0.2">
      <c r="A26" s="2">
        <v>37664</v>
      </c>
      <c r="B26">
        <v>0.19900000000000001</v>
      </c>
      <c r="C26">
        <v>4.8183212335290063E-2</v>
      </c>
      <c r="D26" s="13">
        <f ca="1">AVERAGE(D26:D26)</f>
        <v>0.29971567799999993</v>
      </c>
      <c r="E26" s="6">
        <v>0.27278150427781445</v>
      </c>
      <c r="H26">
        <f ca="1">(E26-D26)^2</f>
        <v>7.2544971409686701E-4</v>
      </c>
      <c r="I26">
        <f t="shared" si="0"/>
        <v>2.2745703441502212E-2</v>
      </c>
    </row>
    <row r="27" spans="1:9" x14ac:dyDescent="0.2">
      <c r="A27" s="2">
        <v>37665</v>
      </c>
      <c r="C27">
        <v>3.9688775055572341E-2</v>
      </c>
      <c r="D27" s="13">
        <f ca="1">AVERAGE(D27:D27)</f>
        <v>0.29921579799999998</v>
      </c>
      <c r="E27" s="6">
        <v>0.26781204213343235</v>
      </c>
      <c r="H27">
        <f ca="1">(E27-D27)^2</f>
        <v>9.8619588252698079E-4</v>
      </c>
    </row>
    <row r="28" spans="1:9" x14ac:dyDescent="0.2">
      <c r="A28" s="2">
        <v>37666</v>
      </c>
      <c r="C28">
        <v>1.247211415792303E-2</v>
      </c>
      <c r="D28" s="13">
        <f ca="1">AVERAGE(D28:D28)</f>
        <v>0.29641009799999996</v>
      </c>
      <c r="E28" s="6">
        <v>0.26348881880000713</v>
      </c>
      <c r="H28">
        <f ca="1">(E28-D28)^2</f>
        <v>1.0838106241638802E-3</v>
      </c>
    </row>
    <row r="29" spans="1:9" x14ac:dyDescent="0.2">
      <c r="A29" s="2">
        <v>37667</v>
      </c>
      <c r="C29">
        <v>6.1788152571350882E-3</v>
      </c>
      <c r="D29" s="13">
        <f ca="1">AVERAGE(D29:D29)</f>
        <v>0.28818559199999999</v>
      </c>
      <c r="E29" s="6">
        <v>0.26031170512810226</v>
      </c>
      <c r="H29">
        <f ca="1">(E29-D29)^2</f>
        <v>7.7695356934735294E-4</v>
      </c>
    </row>
    <row r="30" spans="1:9" x14ac:dyDescent="0.2">
      <c r="A30" s="2">
        <v>37668</v>
      </c>
      <c r="C30">
        <v>0.12938609265237894</v>
      </c>
      <c r="D30" s="13">
        <f ca="1">AVERAGE(D30:D30)</f>
        <v>0.28153383600000004</v>
      </c>
      <c r="E30" s="6">
        <v>0.28224983768306094</v>
      </c>
      <c r="H30">
        <f ca="1">(E30-D30)^2</f>
        <v>5.1265841014605187E-7</v>
      </c>
    </row>
    <row r="31" spans="1:9" x14ac:dyDescent="0.2">
      <c r="A31" s="2">
        <v>37669</v>
      </c>
      <c r="C31">
        <v>3.9019667872140423E-2</v>
      </c>
      <c r="D31" s="13">
        <f ca="1">AVERAGE(D31:D31)</f>
        <v>0.27359377400000007</v>
      </c>
      <c r="E31" s="6">
        <v>0.27532834536508938</v>
      </c>
      <c r="H31">
        <f ca="1">(E31-D31)^2</f>
        <v>3.0087378205877931E-6</v>
      </c>
    </row>
    <row r="32" spans="1:9" x14ac:dyDescent="0.2">
      <c r="A32" s="2">
        <v>37670</v>
      </c>
      <c r="C32">
        <v>4.5960669922527973E-2</v>
      </c>
      <c r="D32" s="13">
        <f ca="1">AVERAGE(D32:D32)</f>
        <v>0.27739552599999995</v>
      </c>
      <c r="E32" s="6">
        <v>0.27134580926534224</v>
      </c>
      <c r="H32">
        <f ca="1">(E32-D32)^2</f>
        <v>3.65990725695975E-5</v>
      </c>
    </row>
    <row r="33" spans="1:9" x14ac:dyDescent="0.2">
      <c r="A33" s="2">
        <v>37671</v>
      </c>
      <c r="C33">
        <v>1.4658787932650668E-2</v>
      </c>
      <c r="D33" s="13">
        <f ca="1">AVERAGE(D33:D33)</f>
        <v>0.27739634200000002</v>
      </c>
      <c r="E33" s="6">
        <v>0.2674328764791325</v>
      </c>
      <c r="H33">
        <f ca="1">(E33-D33)^2</f>
        <v>9.9270645185515897E-5</v>
      </c>
    </row>
    <row r="34" spans="1:9" x14ac:dyDescent="0.2">
      <c r="A34" s="2">
        <v>37672</v>
      </c>
      <c r="C34">
        <v>2.1607369418736373E-2</v>
      </c>
      <c r="D34" s="13">
        <f ca="1">AVERAGE(D34:D34)</f>
        <v>0.27670048599999997</v>
      </c>
      <c r="E34" s="6">
        <v>0.29240378185469545</v>
      </c>
      <c r="H34">
        <f ca="1">(E34-D34)^2</f>
        <v>2.4659350070009648E-4</v>
      </c>
    </row>
    <row r="35" spans="1:9" x14ac:dyDescent="0.2">
      <c r="A35" s="2">
        <v>37673</v>
      </c>
      <c r="C35">
        <v>0.12982534892434405</v>
      </c>
      <c r="D35" s="13">
        <f ca="1">AVERAGE(D35:D35)</f>
        <v>0.281200634</v>
      </c>
      <c r="E35" s="6">
        <v>0.28970271837057249</v>
      </c>
      <c r="H35">
        <f ca="1">(E35-D35)^2</f>
        <v>7.2285438644332882E-5</v>
      </c>
    </row>
    <row r="36" spans="1:9" x14ac:dyDescent="0.2">
      <c r="A36" s="2">
        <v>37674</v>
      </c>
      <c r="C36">
        <v>8.0064958446296353E-2</v>
      </c>
      <c r="D36" s="13">
        <f ca="1">AVERAGE(D36:D36)</f>
        <v>0.28590091200000001</v>
      </c>
      <c r="E36" s="6">
        <v>0.28356147461597103</v>
      </c>
      <c r="H36">
        <f ca="1">(E36-D36)^2</f>
        <v>5.4729672737923342E-6</v>
      </c>
    </row>
    <row r="37" spans="1:9" x14ac:dyDescent="0.2">
      <c r="A37" s="2">
        <v>37675</v>
      </c>
      <c r="C37">
        <v>8.9134040739547338E-2</v>
      </c>
      <c r="D37" s="13">
        <f ca="1">AVERAGE(D37:D37)</f>
        <v>0.292902302</v>
      </c>
      <c r="E37" s="6">
        <v>0.27894144254743308</v>
      </c>
      <c r="H37">
        <f ca="1">(E37-D37)^2</f>
        <v>1.9490559665432715E-4</v>
      </c>
    </row>
    <row r="38" spans="1:9" x14ac:dyDescent="0.2">
      <c r="A38" s="2">
        <v>37676</v>
      </c>
      <c r="B38">
        <v>0.14299999999999999</v>
      </c>
      <c r="C38">
        <v>3.4727449422264217E-2</v>
      </c>
      <c r="D38" s="13">
        <f ca="1">AVERAGE(D38:D38)</f>
        <v>0.29463322600000003</v>
      </c>
      <c r="E38" s="6">
        <v>0.27436771769612539</v>
      </c>
      <c r="H38">
        <f ca="1">(E38-D38)^2</f>
        <v>4.1069082681441182E-4</v>
      </c>
      <c r="I38">
        <f t="shared" si="0"/>
        <v>1.1722945208608351E-2</v>
      </c>
    </row>
    <row r="39" spans="1:9" x14ac:dyDescent="0.2">
      <c r="A39" s="2">
        <v>37677</v>
      </c>
      <c r="B39">
        <v>0.16000000000000003</v>
      </c>
      <c r="C39">
        <v>3.645217647970303E-2</v>
      </c>
      <c r="D39" s="13">
        <f ca="1">AVERAGE(D39:D39)</f>
        <v>0.29047525800000001</v>
      </c>
      <c r="E39" s="6">
        <v>0.27125344666089857</v>
      </c>
      <c r="H39">
        <f ca="1">(E39-D39)^2</f>
        <v>3.6947803115600894E-4</v>
      </c>
      <c r="I39">
        <f t="shared" si="0"/>
        <v>1.5264064696602454E-2</v>
      </c>
    </row>
    <row r="40" spans="1:9" x14ac:dyDescent="0.2">
      <c r="A40" s="2">
        <v>37678</v>
      </c>
      <c r="C40">
        <v>0.16226550940316184</v>
      </c>
      <c r="D40" s="13">
        <f ca="1">AVERAGE(D40:D40)</f>
        <v>0.28307906000000005</v>
      </c>
      <c r="E40" s="6">
        <v>0.27913373048278273</v>
      </c>
      <c r="H40">
        <f ca="1">(E40-D40)^2</f>
        <v>1.5565624999426268E-5</v>
      </c>
    </row>
    <row r="41" spans="1:9" x14ac:dyDescent="0.2">
      <c r="A41" s="2">
        <v>37679</v>
      </c>
      <c r="C41">
        <v>0.22881871438684662</v>
      </c>
      <c r="D41" s="13">
        <f ca="1">AVERAGE(D41:D41)</f>
        <v>0.29639556999999994</v>
      </c>
      <c r="E41" s="6">
        <v>0.29199863265009096</v>
      </c>
      <c r="H41">
        <f ca="1">(E41-D41)^2</f>
        <v>1.9333058059024608E-5</v>
      </c>
    </row>
    <row r="42" spans="1:9" x14ac:dyDescent="0.2">
      <c r="A42" s="2">
        <v>37680</v>
      </c>
      <c r="C42">
        <v>8.2380143792031096E-2</v>
      </c>
      <c r="D42" s="13">
        <f ca="1">AVERAGE(D42:D42)</f>
        <v>0.29201461000000001</v>
      </c>
      <c r="E42" s="6">
        <v>0.28466872138382027</v>
      </c>
      <c r="H42">
        <f ca="1">(E42-D42)^2</f>
        <v>5.3962079561319111E-5</v>
      </c>
    </row>
    <row r="43" spans="1:9" x14ac:dyDescent="0.2">
      <c r="A43" s="2">
        <v>37681</v>
      </c>
      <c r="B43">
        <v>0.22599999999999998</v>
      </c>
      <c r="C43">
        <v>7.7055988225538538E-2</v>
      </c>
      <c r="D43" s="13">
        <f ca="1">AVERAGE(D43:D43)</f>
        <v>0.28993084199999997</v>
      </c>
      <c r="E43" s="6">
        <v>0.2806458737795226</v>
      </c>
      <c r="H43">
        <f ca="1">(E43-D43)^2</f>
        <v>8.6210634855274568E-5</v>
      </c>
      <c r="I43">
        <f t="shared" si="0"/>
        <v>2.2184318643470903E-2</v>
      </c>
    </row>
    <row r="44" spans="1:9" x14ac:dyDescent="0.2">
      <c r="A44" s="2">
        <v>37682</v>
      </c>
      <c r="B44">
        <v>0.22799999999999998</v>
      </c>
      <c r="C44">
        <v>8.6959157613774929E-2</v>
      </c>
      <c r="D44" s="13">
        <f ca="1">AVERAGE(D44:D44)</f>
        <v>0.29204923399999999</v>
      </c>
      <c r="E44" s="6">
        <v>0.27691788817949281</v>
      </c>
      <c r="H44">
        <f ca="1">(E44-D44)^2</f>
        <v>2.2895762633978013E-4</v>
      </c>
      <c r="I44">
        <f t="shared" si="0"/>
        <v>1.9892519221015977E-2</v>
      </c>
    </row>
    <row r="45" spans="1:9" x14ac:dyDescent="0.2">
      <c r="A45" s="2">
        <v>37683</v>
      </c>
      <c r="B45">
        <v>0.22000000000000003</v>
      </c>
      <c r="C45">
        <v>9.0855050391492581E-2</v>
      </c>
      <c r="D45" s="13">
        <f ca="1">AVERAGE(D45:D45)</f>
        <v>0.28969315000000001</v>
      </c>
      <c r="E45" s="6">
        <v>0.27317151788815214</v>
      </c>
      <c r="H45">
        <f ca="1">(E45-D45)^2</f>
        <v>2.7296432763924277E-4</v>
      </c>
      <c r="I45">
        <f t="shared" si="0"/>
        <v>1.6678418009383928E-2</v>
      </c>
    </row>
    <row r="46" spans="1:9" x14ac:dyDescent="0.2">
      <c r="A46" s="2">
        <v>37684</v>
      </c>
      <c r="B46">
        <v>0.22000000000000003</v>
      </c>
      <c r="C46">
        <v>8.1327981781939174E-2</v>
      </c>
      <c r="D46" s="13">
        <f ca="1">AVERAGE(D46:D46)</f>
        <v>0.28409880000000004</v>
      </c>
      <c r="E46" s="6">
        <v>0.26952092571563668</v>
      </c>
      <c r="H46">
        <f ca="1">(E46-D46)^2</f>
        <v>2.1251441865070245E-4</v>
      </c>
      <c r="I46">
        <f t="shared" si="0"/>
        <v>1.9229928636670203E-2</v>
      </c>
    </row>
    <row r="47" spans="1:9" x14ac:dyDescent="0.2">
      <c r="A47" s="2">
        <v>37685</v>
      </c>
      <c r="C47">
        <v>8.6659497327538831E-2</v>
      </c>
      <c r="D47" s="13">
        <f ca="1">AVERAGE(D47:D47)</f>
        <v>0.28269444599999999</v>
      </c>
      <c r="E47" s="6">
        <v>0.26620651901781955</v>
      </c>
      <c r="H47">
        <f ca="1">(E47-D47)^2</f>
        <v>2.718517361697136E-4</v>
      </c>
    </row>
    <row r="48" spans="1:9" x14ac:dyDescent="0.2">
      <c r="A48" s="2">
        <v>37686</v>
      </c>
      <c r="C48">
        <v>8.3510038533169295E-2</v>
      </c>
      <c r="D48" s="13">
        <f ca="1">AVERAGE(D48:D48)</f>
        <v>0.27727014400000005</v>
      </c>
      <c r="E48" s="6">
        <v>0.263767269479665</v>
      </c>
      <c r="H48">
        <f ca="1">(E48-D48)^2</f>
        <v>1.8232762031191352E-4</v>
      </c>
    </row>
    <row r="49" spans="1:9" x14ac:dyDescent="0.2">
      <c r="A49" s="2">
        <v>37687</v>
      </c>
      <c r="C49">
        <v>8.7031351844639726E-2</v>
      </c>
      <c r="D49" s="13">
        <f ca="1">AVERAGE(D49:D49)</f>
        <v>0.271792798</v>
      </c>
      <c r="E49" s="6">
        <v>0.26224890514269827</v>
      </c>
      <c r="H49">
        <f ca="1">(E49-D49)^2</f>
        <v>9.1085890871654942E-5</v>
      </c>
    </row>
    <row r="50" spans="1:9" x14ac:dyDescent="0.2">
      <c r="A50" s="2">
        <v>37688</v>
      </c>
      <c r="C50">
        <v>6.3044960051599402E-2</v>
      </c>
      <c r="D50" s="13">
        <f ca="1">AVERAGE(D50:D50)</f>
        <v>0.26672124400000002</v>
      </c>
      <c r="E50" s="6">
        <v>0.26066651692734122</v>
      </c>
      <c r="H50">
        <f ca="1">(E50-D50)^2</f>
        <v>3.6659719924387468E-5</v>
      </c>
    </row>
    <row r="51" spans="1:9" x14ac:dyDescent="0.2">
      <c r="A51" s="2">
        <v>37689</v>
      </c>
      <c r="C51">
        <v>9.0502353789989221E-2</v>
      </c>
      <c r="D51" s="13">
        <f ca="1">AVERAGE(D51:D51)</f>
        <v>0.26210509199999998</v>
      </c>
      <c r="E51" s="6">
        <v>0.25952024492640302</v>
      </c>
      <c r="H51">
        <f ca="1">(E51-D51)^2</f>
        <v>6.6814343938827835E-6</v>
      </c>
    </row>
    <row r="52" spans="1:9" x14ac:dyDescent="0.2">
      <c r="A52" s="2">
        <v>37690</v>
      </c>
      <c r="C52">
        <v>9.0479672581100762E-2</v>
      </c>
      <c r="D52" s="13">
        <f ca="1">AVERAGE(D52:D52)</f>
        <v>0.25568747400000003</v>
      </c>
      <c r="E52" s="6">
        <v>0.25787474758476686</v>
      </c>
      <c r="H52">
        <f ca="1">(E52-D52)^2</f>
        <v>4.7841657346187638E-6</v>
      </c>
    </row>
    <row r="53" spans="1:9" x14ac:dyDescent="0.2">
      <c r="A53" s="2">
        <v>37691</v>
      </c>
      <c r="B53">
        <v>0.26600000000000001</v>
      </c>
      <c r="C53">
        <v>0.13136246071203145</v>
      </c>
      <c r="D53" s="13">
        <f ca="1">AVERAGE(D53:D53)</f>
        <v>0.25229367400000002</v>
      </c>
      <c r="E53" s="6">
        <v>0.25622966262874686</v>
      </c>
      <c r="H53">
        <f ca="1">(E53-D53)^2</f>
        <v>1.5492006485624382E-5</v>
      </c>
      <c r="I53">
        <f t="shared" si="0"/>
        <v>1.812726698551928E-2</v>
      </c>
    </row>
    <row r="54" spans="1:9" x14ac:dyDescent="0.2">
      <c r="A54" s="2">
        <v>37692</v>
      </c>
      <c r="B54">
        <v>0.29599999999999999</v>
      </c>
      <c r="C54">
        <v>0.19532451646613538</v>
      </c>
      <c r="D54" s="13">
        <f ca="1">AVERAGE(D54:D54)</f>
        <v>0.25082144399999995</v>
      </c>
      <c r="E54" s="6">
        <v>0.25384125425216447</v>
      </c>
      <c r="H54">
        <f ca="1">(E54-D54)^2</f>
        <v>9.1192539590779614E-6</v>
      </c>
      <c r="I54">
        <f t="shared" si="0"/>
        <v>1.0135552984777443E-2</v>
      </c>
    </row>
    <row r="55" spans="1:9" x14ac:dyDescent="0.2">
      <c r="A55" s="2">
        <v>37693</v>
      </c>
      <c r="B55">
        <v>0.20800000000000002</v>
      </c>
      <c r="C55">
        <v>0.13658436391400486</v>
      </c>
      <c r="D55" s="15">
        <f ca="1">AVERAGE(D55:D55)</f>
        <v>0.24555055399999998</v>
      </c>
      <c r="E55" s="6">
        <v>0.25028989940732566</v>
      </c>
      <c r="H55">
        <f ca="1">(E55-D55)^2</f>
        <v>2.2461394889939007E-5</v>
      </c>
      <c r="I55">
        <f t="shared" si="0"/>
        <v>5.100193077567294E-3</v>
      </c>
    </row>
    <row r="56" spans="1:9" x14ac:dyDescent="0.2">
      <c r="A56" s="2">
        <v>37694</v>
      </c>
      <c r="C56">
        <v>0.15605469238585312</v>
      </c>
      <c r="D56" s="13">
        <v>0.25929172300000003</v>
      </c>
      <c r="E56" s="6">
        <v>0.24780654733616189</v>
      </c>
      <c r="H56">
        <f>(E56-D56)^2</f>
        <v>1.319092600292198E-4</v>
      </c>
    </row>
    <row r="57" spans="1:9" x14ac:dyDescent="0.2">
      <c r="A57" s="2">
        <v>37695</v>
      </c>
      <c r="C57">
        <v>0.17364330477918083</v>
      </c>
      <c r="D57" s="13">
        <v>0.25363902900000002</v>
      </c>
      <c r="E57" s="6">
        <v>0.24496918929278277</v>
      </c>
      <c r="H57">
        <f>(E57-D57)^2</f>
        <v>7.5166120548840744E-5</v>
      </c>
    </row>
    <row r="58" spans="1:9" x14ac:dyDescent="0.2">
      <c r="A58" s="2">
        <v>37696</v>
      </c>
      <c r="C58">
        <v>0.10955266211631988</v>
      </c>
      <c r="D58" s="13">
        <v>0.249326614</v>
      </c>
      <c r="E58" s="6">
        <v>0.24181203829679765</v>
      </c>
      <c r="H58">
        <f>(E58-D58)^2</f>
        <v>5.6468847999159135E-5</v>
      </c>
    </row>
    <row r="59" spans="1:9" x14ac:dyDescent="0.2">
      <c r="A59" s="2">
        <v>37697</v>
      </c>
      <c r="C59">
        <v>0.18408878370799941</v>
      </c>
      <c r="D59" s="13">
        <v>0.24057470599999994</v>
      </c>
      <c r="E59" s="6">
        <v>0.24454744444013726</v>
      </c>
      <c r="H59">
        <f>(E59-D59)^2</f>
        <v>1.5782650713744697E-5</v>
      </c>
    </row>
    <row r="60" spans="1:9" x14ac:dyDescent="0.2">
      <c r="A60" s="2">
        <v>37698</v>
      </c>
      <c r="C60">
        <v>0.25013998881797395</v>
      </c>
      <c r="D60" s="13">
        <v>0.23729676099999999</v>
      </c>
      <c r="E60" s="6">
        <v>0.25538219382726457</v>
      </c>
      <c r="H60">
        <f>(E60-D60)^2</f>
        <v>3.2708288054949912E-4</v>
      </c>
    </row>
    <row r="61" spans="1:9" x14ac:dyDescent="0.2">
      <c r="A61" s="2">
        <v>37699</v>
      </c>
      <c r="C61">
        <v>7.2766205790568306E-2</v>
      </c>
      <c r="D61" s="13">
        <v>0.23531979299999997</v>
      </c>
      <c r="E61" s="6">
        <v>0.25083419403057411</v>
      </c>
      <c r="H61">
        <f>(E61-D61)^2</f>
        <v>2.4069663933747986E-4</v>
      </c>
    </row>
    <row r="62" spans="1:9" x14ac:dyDescent="0.2">
      <c r="A62" s="2">
        <v>37700</v>
      </c>
      <c r="C62">
        <v>0.10916571424324345</v>
      </c>
      <c r="D62" s="13">
        <v>0.23474735099999999</v>
      </c>
      <c r="E62" s="6">
        <v>0.24951117210710924</v>
      </c>
      <c r="H62">
        <f>(E62-D62)^2</f>
        <v>2.1797041368272455E-4</v>
      </c>
    </row>
    <row r="63" spans="1:9" x14ac:dyDescent="0.2">
      <c r="A63" s="2">
        <v>37701</v>
      </c>
      <c r="C63">
        <v>0.20576589454379673</v>
      </c>
      <c r="D63" s="13">
        <v>0.370048139</v>
      </c>
      <c r="E63" s="6">
        <v>0.28570815912086844</v>
      </c>
      <c r="H63">
        <f>(E63-D63)^2</f>
        <v>7.1132322060123154E-3</v>
      </c>
    </row>
    <row r="64" spans="1:9" x14ac:dyDescent="0.2">
      <c r="A64" s="2">
        <v>37702</v>
      </c>
      <c r="C64">
        <v>0.11627009923517251</v>
      </c>
      <c r="D64" s="13">
        <v>0.38106541199999994</v>
      </c>
      <c r="E64" s="6">
        <v>0.30705787012916302</v>
      </c>
      <c r="H64">
        <f>(E64-D64)^2</f>
        <v>5.4771162537636791E-3</v>
      </c>
    </row>
    <row r="65" spans="1:9" x14ac:dyDescent="0.2">
      <c r="A65" s="2">
        <v>37703</v>
      </c>
      <c r="C65">
        <v>0.24601803051386045</v>
      </c>
      <c r="D65" s="13">
        <v>0.39098641900000003</v>
      </c>
      <c r="E65" s="6">
        <v>0.36785295923397809</v>
      </c>
      <c r="H65">
        <f>(E65-D65)^2</f>
        <v>5.3515696074615566E-4</v>
      </c>
    </row>
    <row r="66" spans="1:9" x14ac:dyDescent="0.2">
      <c r="A66" s="2">
        <v>37704</v>
      </c>
      <c r="C66">
        <v>0.1704867946928546</v>
      </c>
      <c r="D66" s="13">
        <v>0.38376744799999996</v>
      </c>
      <c r="E66" s="6">
        <v>0.32</v>
      </c>
      <c r="H66">
        <f>(E66-D66)^2</f>
        <v>4.0662874244326973E-3</v>
      </c>
    </row>
    <row r="67" spans="1:9" x14ac:dyDescent="0.2">
      <c r="A67" s="2">
        <v>37705</v>
      </c>
      <c r="C67">
        <v>0.2782692596848928</v>
      </c>
      <c r="D67" s="13">
        <v>0.37886379999999997</v>
      </c>
      <c r="E67" s="6">
        <v>0.31762751282376633</v>
      </c>
      <c r="H67">
        <f>(E67-D67)^2</f>
        <v>3.7498828671301563E-3</v>
      </c>
    </row>
    <row r="68" spans="1:9" x14ac:dyDescent="0.2">
      <c r="A68" s="2">
        <v>37706</v>
      </c>
      <c r="C68">
        <v>0.22307569589782056</v>
      </c>
      <c r="D68" s="13">
        <v>0.374263609</v>
      </c>
      <c r="E68" s="6">
        <v>0.31293170810222282</v>
      </c>
      <c r="H68">
        <f>(E68-D68)^2</f>
        <v>3.7616020677347616E-3</v>
      </c>
    </row>
    <row r="69" spans="1:9" x14ac:dyDescent="0.2">
      <c r="A69" s="2">
        <v>37707</v>
      </c>
      <c r="C69">
        <v>0.1302991053161775</v>
      </c>
      <c r="D69" s="13">
        <v>0.36867785799999991</v>
      </c>
      <c r="E69" s="6">
        <v>0.30887578635862611</v>
      </c>
      <c r="H69">
        <f>(E69-D69)^2</f>
        <v>3.5762877726000044E-3</v>
      </c>
    </row>
    <row r="70" spans="1:9" x14ac:dyDescent="0.2">
      <c r="A70" s="2">
        <v>37708</v>
      </c>
      <c r="B70">
        <v>0.31600000000000006</v>
      </c>
      <c r="C70">
        <v>0.17559086196226961</v>
      </c>
      <c r="D70" s="13">
        <f ca="1">AVERAGE(D70:D70)</f>
        <v>0.36312573999999997</v>
      </c>
      <c r="E70" s="6">
        <v>0.30650671171651378</v>
      </c>
      <c r="H70">
        <f ca="1">(E70-D70)^2</f>
        <v>3.2057143637662096E-3</v>
      </c>
      <c r="I70">
        <f t="shared" si="0"/>
        <v>1.9714726044498442E-2</v>
      </c>
    </row>
    <row r="71" spans="1:9" x14ac:dyDescent="0.2">
      <c r="A71" s="2">
        <v>37709</v>
      </c>
      <c r="B71">
        <v>0.36800000000000005</v>
      </c>
      <c r="C71">
        <v>0.208286551971119</v>
      </c>
      <c r="D71" s="13">
        <f ca="1">AVERAGE(D71:D71)</f>
        <v>0.35840228399999996</v>
      </c>
      <c r="E71" s="6">
        <v>0.30331415058992706</v>
      </c>
      <c r="H71">
        <f ca="1">(E71-D71)^2</f>
        <v>3.0347024426059903E-3</v>
      </c>
      <c r="I71">
        <f t="shared" si="0"/>
        <v>2.5508385481274088E-2</v>
      </c>
    </row>
    <row r="72" spans="1:9" x14ac:dyDescent="0.2">
      <c r="A72" s="2">
        <v>37710</v>
      </c>
      <c r="B72">
        <v>0.38900000000000001</v>
      </c>
      <c r="C72">
        <v>0.22338515130410946</v>
      </c>
      <c r="D72" s="13">
        <f ca="1">AVERAGE(D72:D72)</f>
        <v>0.35353852399999997</v>
      </c>
      <c r="E72" s="6">
        <v>0.2995271223722703</v>
      </c>
      <c r="H72">
        <f ca="1">(E72-D72)^2</f>
        <v>2.9172315057919181E-3</v>
      </c>
      <c r="I72">
        <f t="shared" si="0"/>
        <v>2.7428278108562718E-2</v>
      </c>
    </row>
    <row r="73" spans="1:9" x14ac:dyDescent="0.2">
      <c r="A73" s="2">
        <v>37711</v>
      </c>
      <c r="B73">
        <v>0.49299999999999999</v>
      </c>
      <c r="C73">
        <v>0.27495357322980801</v>
      </c>
      <c r="D73" s="13">
        <f ca="1">AVERAGE(D73:D73)</f>
        <v>0.34224519800000003</v>
      </c>
      <c r="E73" s="6">
        <v>0.29546557416674102</v>
      </c>
      <c r="H73">
        <f ca="1">(E73-D73)^2</f>
        <v>2.1883332059812145E-3</v>
      </c>
      <c r="I73">
        <f t="shared" si="0"/>
        <v>4.7544244227248691E-2</v>
      </c>
    </row>
    <row r="74" spans="1:9" x14ac:dyDescent="0.2">
      <c r="A74" s="2">
        <v>37712</v>
      </c>
      <c r="B74">
        <v>0.45599999999999996</v>
      </c>
      <c r="C74">
        <v>0.27899422608757507</v>
      </c>
      <c r="D74" s="13">
        <f ca="1">AVERAGE(D74:D74)</f>
        <v>0.32632442600000006</v>
      </c>
      <c r="E74" s="6">
        <v>0.29046641828983544</v>
      </c>
      <c r="H74">
        <f ca="1">(E74-D74)^2</f>
        <v>1.2857967169422253E-3</v>
      </c>
      <c r="I74">
        <f t="shared" si="0"/>
        <v>3.1331043998336479E-2</v>
      </c>
    </row>
    <row r="75" spans="1:9" x14ac:dyDescent="0.2">
      <c r="A75" s="2">
        <v>37713</v>
      </c>
      <c r="B75">
        <v>0.42400000000000004</v>
      </c>
      <c r="C75">
        <v>0.24458782342634425</v>
      </c>
      <c r="D75" s="13">
        <f ca="1">AVERAGE(D75:D75)</f>
        <v>0.31117587400000002</v>
      </c>
      <c r="E75" s="6">
        <v>0.28539379599733405</v>
      </c>
      <c r="H75">
        <f ca="1">(E75-D75)^2</f>
        <v>6.6471554613555222E-4</v>
      </c>
      <c r="I75">
        <f t="shared" si="0"/>
        <v>3.2188729102896649E-2</v>
      </c>
    </row>
    <row r="76" spans="1:9" x14ac:dyDescent="0.2">
      <c r="A76" s="2">
        <v>37714</v>
      </c>
      <c r="B76">
        <v>0.41500000000000004</v>
      </c>
      <c r="C76">
        <v>0.23826576556009224</v>
      </c>
      <c r="D76" s="13">
        <f ca="1">AVERAGE(D76:D76)</f>
        <v>0.29643017199999999</v>
      </c>
      <c r="E76" s="6">
        <v>0.28094674466230962</v>
      </c>
      <c r="H76">
        <f ca="1">(E76-D76)^2</f>
        <v>2.3973652212153749E-4</v>
      </c>
      <c r="I76">
        <f t="shared" si="0"/>
        <v>3.1234989623060292E-2</v>
      </c>
    </row>
    <row r="77" spans="1:9" x14ac:dyDescent="0.2">
      <c r="A77" s="2">
        <v>37715</v>
      </c>
      <c r="B77">
        <v>0.4</v>
      </c>
      <c r="C77">
        <v>0.23977577881006579</v>
      </c>
      <c r="D77" s="13">
        <f ca="1">AVERAGE(D77:D77)</f>
        <v>0.28586505200000001</v>
      </c>
      <c r="E77" s="6">
        <v>0.2766146398339443</v>
      </c>
      <c r="H77">
        <f ca="1">(E77-D77)^2</f>
        <v>8.5570125241911496E-5</v>
      </c>
      <c r="I77">
        <f t="shared" si="0"/>
        <v>2.567180105592097E-2</v>
      </c>
    </row>
    <row r="78" spans="1:9" x14ac:dyDescent="0.2">
      <c r="A78" s="2">
        <v>37716</v>
      </c>
      <c r="B78">
        <v>0.35299999999999998</v>
      </c>
      <c r="C78">
        <v>0.23294642590860618</v>
      </c>
      <c r="D78" s="13">
        <f ca="1">AVERAGE(D78:D78)</f>
        <v>0.27702555400000001</v>
      </c>
      <c r="E78" s="6">
        <v>0.27225508021921585</v>
      </c>
      <c r="H78">
        <f ca="1">(E78-D78)^2</f>
        <v>2.2757420093149089E-5</v>
      </c>
      <c r="I78">
        <f t="shared" si="0"/>
        <v>1.4412860652117781E-2</v>
      </c>
    </row>
    <row r="79" spans="1:9" x14ac:dyDescent="0.2">
      <c r="A79" s="2">
        <v>37717</v>
      </c>
      <c r="B79">
        <v>0.375</v>
      </c>
      <c r="C79">
        <v>0.22575058127552769</v>
      </c>
      <c r="D79" s="13">
        <f ca="1">AVERAGE(D79:D79)</f>
        <v>0.26762011000000002</v>
      </c>
      <c r="E79" s="6">
        <v>0.26801969065724118</v>
      </c>
      <c r="H79">
        <f ca="1">(E79-D79)^2</f>
        <v>1.5966470164127808E-7</v>
      </c>
      <c r="I79">
        <f t="shared" si="0"/>
        <v>2.2275388989592866E-2</v>
      </c>
    </row>
    <row r="80" spans="1:9" x14ac:dyDescent="0.2">
      <c r="A80" s="2">
        <v>37718</v>
      </c>
      <c r="B80">
        <v>0.30099999999999999</v>
      </c>
      <c r="C80">
        <v>0.22015618197457196</v>
      </c>
      <c r="D80" s="13">
        <f ca="1">AVERAGE(D80:D80)</f>
        <v>0.260060764</v>
      </c>
      <c r="E80" s="6">
        <v>0.26391513463404981</v>
      </c>
      <c r="H80">
        <f ca="1">(E80-D80)^2</f>
        <v>1.4856172984625523E-5</v>
      </c>
      <c r="I80">
        <f t="shared" si="0"/>
        <v>6.5357229129285226E-3</v>
      </c>
    </row>
    <row r="81" spans="1:9" x14ac:dyDescent="0.2">
      <c r="A81" s="2">
        <v>37719</v>
      </c>
      <c r="B81">
        <v>0.23300000000000001</v>
      </c>
      <c r="C81">
        <v>0.16335702003230884</v>
      </c>
      <c r="D81" s="13">
        <f ca="1">AVERAGE(D81:D81)</f>
        <v>0.25241979399999998</v>
      </c>
      <c r="E81" s="6">
        <v>0.25991229496178486</v>
      </c>
      <c r="H81">
        <f ca="1">(E81-D81)^2</f>
        <v>5.6137570662347456E-5</v>
      </c>
      <c r="I81">
        <f t="shared" si="0"/>
        <v>4.8501446587802333E-3</v>
      </c>
    </row>
    <row r="82" spans="1:9" x14ac:dyDescent="0.2">
      <c r="A82" s="2">
        <v>37720</v>
      </c>
      <c r="B82">
        <v>0.26200000000000001</v>
      </c>
      <c r="C82">
        <v>0.24520265323220516</v>
      </c>
      <c r="D82" s="13">
        <f ca="1">AVERAGE(D82:D82)</f>
        <v>0.26277543200000003</v>
      </c>
      <c r="E82" s="6">
        <v>0.29621489459756106</v>
      </c>
      <c r="H82">
        <f ca="1">(E82-D82)^2</f>
        <v>1.1181976588136831E-3</v>
      </c>
      <c r="I82">
        <f t="shared" si="0"/>
        <v>2.8215085843754799E-4</v>
      </c>
    </row>
    <row r="83" spans="1:9" x14ac:dyDescent="0.2">
      <c r="A83" s="2">
        <v>37721</v>
      </c>
      <c r="B83">
        <v>0.35899999999999999</v>
      </c>
      <c r="C83">
        <v>0.32438272896317089</v>
      </c>
      <c r="D83" s="13">
        <f ca="1">AVERAGE(D83:D83)</f>
        <v>0.28604480800000004</v>
      </c>
      <c r="E83" s="6">
        <v>0.3157566645387937</v>
      </c>
      <c r="H83">
        <f ca="1">(E83-D83)^2</f>
        <v>8.827944189818554E-4</v>
      </c>
      <c r="I83">
        <f t="shared" si="0"/>
        <v>1.1983554540372868E-3</v>
      </c>
    </row>
    <row r="84" spans="1:9" x14ac:dyDescent="0.2">
      <c r="A84" s="2">
        <v>37722</v>
      </c>
      <c r="B84">
        <v>0.44100000000000006</v>
      </c>
      <c r="C84">
        <v>0.28249162999993332</v>
      </c>
      <c r="D84" s="13">
        <f ca="1">AVERAGE(D84:D84)</f>
        <v>0.28900956200000005</v>
      </c>
      <c r="E84" s="6">
        <v>0.30985879673946332</v>
      </c>
      <c r="H84">
        <f ca="1">(E84-D84)^2</f>
        <v>4.3469058922124173E-4</v>
      </c>
      <c r="I84">
        <f t="shared" ref="I84:I116" si="1">(C84-B84)^2</f>
        <v>2.5124903360078055E-2</v>
      </c>
    </row>
    <row r="85" spans="1:9" x14ac:dyDescent="0.2">
      <c r="A85" s="2">
        <v>37723</v>
      </c>
      <c r="B85">
        <v>0.434</v>
      </c>
      <c r="C85">
        <v>0.31017557639563542</v>
      </c>
      <c r="D85" s="13">
        <f ca="1">AVERAGE(D85:D85)</f>
        <v>0.28312405799999996</v>
      </c>
      <c r="E85" s="6">
        <v>0.30472258528491908</v>
      </c>
      <c r="H85">
        <f ca="1">(E85-D85)^2</f>
        <v>4.6649638087739581E-4</v>
      </c>
      <c r="I85">
        <f t="shared" si="1"/>
        <v>1.5332487880953118E-2</v>
      </c>
    </row>
    <row r="86" spans="1:9" x14ac:dyDescent="0.2">
      <c r="A86" s="2">
        <v>37724</v>
      </c>
      <c r="B86">
        <v>0.36800000000000005</v>
      </c>
      <c r="C86">
        <v>0.24684537360848396</v>
      </c>
      <c r="D86" s="13">
        <f ca="1">AVERAGE(D86:D86)</f>
        <v>0.34164234999999998</v>
      </c>
      <c r="E86" s="6">
        <v>0.299083029350453</v>
      </c>
      <c r="H86">
        <f ca="1">(E86-D86)^2</f>
        <v>1.8112957741509563E-3</v>
      </c>
      <c r="I86">
        <f t="shared" si="1"/>
        <v>1.4678443496067846E-2</v>
      </c>
    </row>
    <row r="87" spans="1:9" x14ac:dyDescent="0.2">
      <c r="A87" s="2">
        <v>37725</v>
      </c>
      <c r="B87">
        <v>0.28500000000000003</v>
      </c>
      <c r="C87">
        <v>0.21709936145842926</v>
      </c>
      <c r="D87" s="13">
        <f ca="1">AVERAGE(D87:D87)</f>
        <v>0.35995720599999992</v>
      </c>
      <c r="E87" s="6">
        <v>0.3327767498302987</v>
      </c>
      <c r="H87">
        <f ca="1">(E87-D87)^2</f>
        <v>7.3877719759304894E-4</v>
      </c>
      <c r="I87">
        <f t="shared" si="1"/>
        <v>4.6104967143530467E-3</v>
      </c>
    </row>
    <row r="88" spans="1:9" x14ac:dyDescent="0.2">
      <c r="A88" s="2">
        <v>37726</v>
      </c>
      <c r="B88">
        <v>0.438</v>
      </c>
      <c r="C88">
        <v>0.3746499868464212</v>
      </c>
      <c r="D88" s="13">
        <f ca="1">AVERAGE(D88:D88)</f>
        <v>0.37264123600000004</v>
      </c>
      <c r="E88" s="6">
        <v>0.36800000000000005</v>
      </c>
      <c r="H88">
        <f ca="1">(E88-D88)^2</f>
        <v>2.1541071607695934E-5</v>
      </c>
      <c r="I88">
        <f t="shared" si="1"/>
        <v>4.0132241665586064E-3</v>
      </c>
    </row>
    <row r="89" spans="1:9" x14ac:dyDescent="0.2">
      <c r="A89" s="2">
        <v>37727</v>
      </c>
      <c r="B89">
        <v>0.45</v>
      </c>
      <c r="C89">
        <v>0.2944460793379941</v>
      </c>
      <c r="D89" s="13">
        <f ca="1">AVERAGE(D89:D89)</f>
        <v>0.36048573399999989</v>
      </c>
      <c r="E89" s="6">
        <v>0.32</v>
      </c>
      <c r="H89">
        <f ca="1">(E89-D89)^2</f>
        <v>1.6390946575187467E-3</v>
      </c>
      <c r="I89">
        <f t="shared" si="1"/>
        <v>2.4197022233321628E-2</v>
      </c>
    </row>
    <row r="90" spans="1:9" x14ac:dyDescent="0.2">
      <c r="A90" s="2">
        <v>37728</v>
      </c>
      <c r="B90">
        <v>0.41700000000000004</v>
      </c>
      <c r="C90">
        <v>0.26580982517202667</v>
      </c>
      <c r="D90" s="13">
        <f ca="1">AVERAGE(D90:D90)</f>
        <v>0.35092018600000008</v>
      </c>
      <c r="E90" s="6">
        <v>0.31464643492112737</v>
      </c>
      <c r="H90">
        <f ca="1">(E90-D90)^2</f>
        <v>1.3157850173320189E-3</v>
      </c>
      <c r="I90">
        <f t="shared" si="1"/>
        <v>2.2858468964513153E-2</v>
      </c>
    </row>
    <row r="91" spans="1:9" x14ac:dyDescent="0.2">
      <c r="A91" s="2">
        <v>37729</v>
      </c>
      <c r="B91">
        <v>0.27599999999999997</v>
      </c>
      <c r="C91">
        <v>0.17828901199701755</v>
      </c>
      <c r="D91" s="13">
        <f ca="1">AVERAGE(D91:D91)</f>
        <v>0.34267145599999999</v>
      </c>
      <c r="E91" s="6">
        <v>0.30981352900890874</v>
      </c>
      <c r="H91">
        <f ca="1">(E91-D91)^2</f>
        <v>1.0796433661518826E-3</v>
      </c>
      <c r="I91">
        <f t="shared" si="1"/>
        <v>9.5474371765189737E-3</v>
      </c>
    </row>
    <row r="92" spans="1:9" x14ac:dyDescent="0.2">
      <c r="A92" s="2">
        <v>37730</v>
      </c>
      <c r="B92">
        <v>0.46900000000000008</v>
      </c>
      <c r="C92">
        <v>0.43951567382697654</v>
      </c>
      <c r="D92" s="13">
        <f ca="1">AVERAGE(D92:D92)</f>
        <v>0.33626066399999999</v>
      </c>
      <c r="E92" s="6">
        <v>0.31129918333623563</v>
      </c>
      <c r="H92">
        <f ca="1">(E92-D92)^2</f>
        <v>6.2307551692748189E-4</v>
      </c>
      <c r="I92">
        <f t="shared" si="1"/>
        <v>8.693254898772412E-4</v>
      </c>
    </row>
    <row r="93" spans="1:9" x14ac:dyDescent="0.2">
      <c r="A93" s="2">
        <v>37731</v>
      </c>
      <c r="B93">
        <v>0.48399999999999999</v>
      </c>
      <c r="C93">
        <v>0.46325216108420364</v>
      </c>
      <c r="D93" s="13">
        <f ca="1">AVERAGE(D93:D93)</f>
        <v>0.33821517600000001</v>
      </c>
      <c r="E93" s="6">
        <v>0.31203526199392695</v>
      </c>
      <c r="H93">
        <f ca="1">(E93-D93)^2</f>
        <v>6.8538789736538022E-4</v>
      </c>
      <c r="I93">
        <f t="shared" si="1"/>
        <v>4.3047281967583328E-4</v>
      </c>
    </row>
    <row r="94" spans="1:9" x14ac:dyDescent="0.2">
      <c r="A94" s="2">
        <v>37732</v>
      </c>
      <c r="B94">
        <v>0.47300000000000009</v>
      </c>
      <c r="C94">
        <v>0.23477159638780981</v>
      </c>
      <c r="D94" s="13">
        <f ca="1">AVERAGE(D94:D94)</f>
        <v>0.323050224</v>
      </c>
      <c r="E94" s="6">
        <v>0.30361249542875962</v>
      </c>
      <c r="H94">
        <f ca="1">(E94-D94)^2</f>
        <v>3.7782529200921442E-4</v>
      </c>
      <c r="I94">
        <f t="shared" si="1"/>
        <v>5.6752772287612635E-2</v>
      </c>
    </row>
    <row r="95" spans="1:9" x14ac:dyDescent="0.2">
      <c r="A95" s="2">
        <v>37733</v>
      </c>
      <c r="B95">
        <v>0.47199999999999998</v>
      </c>
      <c r="C95">
        <v>0.42900118683646371</v>
      </c>
      <c r="D95" s="13">
        <f ca="1">AVERAGE(D95:D95)</f>
        <v>0.36851342799999998</v>
      </c>
      <c r="E95" s="6">
        <v>0.33752573913079947</v>
      </c>
      <c r="H95">
        <f ca="1">(E95-D95)^2</f>
        <v>9.6023686145437273E-4</v>
      </c>
      <c r="I95">
        <f t="shared" si="1"/>
        <v>1.8488979334726995E-3</v>
      </c>
    </row>
    <row r="96" spans="1:9" x14ac:dyDescent="0.2">
      <c r="A96" s="2">
        <v>37734</v>
      </c>
      <c r="B96">
        <v>0.40400000000000003</v>
      </c>
      <c r="C96">
        <v>0.26756992401774893</v>
      </c>
      <c r="D96" s="13">
        <f ca="1">AVERAGE(D96:D96)</f>
        <v>0.34695493199999999</v>
      </c>
      <c r="E96" s="6">
        <v>0.32</v>
      </c>
      <c r="H96">
        <f ca="1">(E96-D96)^2</f>
        <v>7.265683591246233E-4</v>
      </c>
      <c r="I96">
        <f t="shared" si="1"/>
        <v>1.8613165632522809E-2</v>
      </c>
    </row>
    <row r="97" spans="1:9" x14ac:dyDescent="0.2">
      <c r="A97" s="2">
        <v>37735</v>
      </c>
      <c r="B97">
        <v>0.49500000000000005</v>
      </c>
      <c r="C97">
        <v>0.31612850885960025</v>
      </c>
      <c r="D97" s="13">
        <f ca="1">AVERAGE(D97:D97)</f>
        <v>0.33742416999999997</v>
      </c>
      <c r="E97" s="6">
        <v>0.31513509229058639</v>
      </c>
      <c r="H97">
        <f ca="1">(E97-D97)^2</f>
        <v>4.968029851362771E-4</v>
      </c>
      <c r="I97">
        <f t="shared" si="1"/>
        <v>3.199501034279012E-2</v>
      </c>
    </row>
    <row r="98" spans="1:9" x14ac:dyDescent="0.2">
      <c r="A98" s="2">
        <v>37736</v>
      </c>
      <c r="B98">
        <v>0.46100000000000008</v>
      </c>
      <c r="C98">
        <v>0.29932087022768689</v>
      </c>
      <c r="D98" s="13">
        <f ca="1">AVERAGE(D98:D98)</f>
        <v>0.33096969399999998</v>
      </c>
      <c r="E98" s="6">
        <v>0.30938730122041186</v>
      </c>
      <c r="H98">
        <f ca="1">(E98-D98)^2</f>
        <v>4.6579967809241748E-4</v>
      </c>
      <c r="I98">
        <f t="shared" si="1"/>
        <v>2.6140141003932488E-2</v>
      </c>
    </row>
    <row r="99" spans="1:9" x14ac:dyDescent="0.2">
      <c r="A99" s="2">
        <v>37737</v>
      </c>
      <c r="B99">
        <v>0.59000000000000008</v>
      </c>
      <c r="C99">
        <v>0.34226745416141091</v>
      </c>
      <c r="D99" s="13">
        <f ca="1">AVERAGE(D99:D99)</f>
        <v>0.32167275200000001</v>
      </c>
      <c r="E99" s="6">
        <v>0.3039451035799085</v>
      </c>
      <c r="H99">
        <f ca="1">(E99-D99)^2</f>
        <v>3.1426951850637271E-4</v>
      </c>
      <c r="I99">
        <f t="shared" si="1"/>
        <v>6.1371414267668685E-2</v>
      </c>
    </row>
    <row r="100" spans="1:9" x14ac:dyDescent="0.2">
      <c r="A100" s="2">
        <v>37738</v>
      </c>
      <c r="B100">
        <v>0.625</v>
      </c>
      <c r="C100">
        <v>0.37586756147737443</v>
      </c>
      <c r="D100" s="13">
        <f ca="1">AVERAGE(D100:D100)</f>
        <v>0.29777315800000004</v>
      </c>
      <c r="E100" s="6">
        <v>0.29772205895879195</v>
      </c>
      <c r="H100">
        <f ca="1">(E100-D100)^2</f>
        <v>2.6111120123862218E-9</v>
      </c>
      <c r="I100">
        <f t="shared" si="1"/>
        <v>6.2066971924229809E-2</v>
      </c>
    </row>
    <row r="101" spans="1:9" x14ac:dyDescent="0.2">
      <c r="A101" s="2">
        <v>37739</v>
      </c>
      <c r="B101">
        <v>0.54900000000000004</v>
      </c>
      <c r="C101">
        <v>0.3315698826146426</v>
      </c>
      <c r="D101" s="13">
        <f ca="1">AVERAGE(D101:D101)</f>
        <v>0.27943237799999998</v>
      </c>
      <c r="E101" s="6">
        <v>0.29088810329556691</v>
      </c>
      <c r="H101">
        <f ca="1">(E101-D101)^2</f>
        <v>1.3123364204749207E-4</v>
      </c>
      <c r="I101">
        <f t="shared" si="1"/>
        <v>4.7275855946210317E-2</v>
      </c>
    </row>
    <row r="102" spans="1:9" x14ac:dyDescent="0.2">
      <c r="A102" s="2">
        <v>37740</v>
      </c>
      <c r="B102">
        <v>0.315</v>
      </c>
      <c r="C102">
        <v>0.1924471540025513</v>
      </c>
      <c r="D102" s="13">
        <f ca="1">AVERAGE(D102:D102)</f>
        <v>0.26589723200000004</v>
      </c>
      <c r="E102" s="6">
        <v>0.28485955997530071</v>
      </c>
      <c r="H102">
        <f ca="1">(E102-D102)^2</f>
        <v>3.5956988224287057E-4</v>
      </c>
      <c r="I102">
        <f t="shared" si="1"/>
        <v>1.5019200062074379E-2</v>
      </c>
    </row>
    <row r="103" spans="1:9" x14ac:dyDescent="0.2">
      <c r="A103" s="2">
        <v>37741</v>
      </c>
      <c r="C103">
        <v>0.24328348494812951</v>
      </c>
      <c r="D103" s="13">
        <f ca="1">AVERAGE(D103:D103)</f>
        <v>0.25644637999999997</v>
      </c>
      <c r="E103" s="6">
        <v>0.28136052081161794</v>
      </c>
      <c r="H103">
        <f ca="1">(E103-D103)^2</f>
        <v>6.2071441238112802E-4</v>
      </c>
    </row>
    <row r="104" spans="1:9" x14ac:dyDescent="0.2">
      <c r="A104" s="2">
        <v>37742</v>
      </c>
      <c r="B104">
        <v>0.36499999999999999</v>
      </c>
      <c r="C104">
        <v>0.20319420528694299</v>
      </c>
      <c r="D104" s="13">
        <f ca="1">AVERAGE(D104:D104)</f>
        <v>0.24898856</v>
      </c>
      <c r="E104" s="6">
        <v>0.27693718472165196</v>
      </c>
      <c r="H104">
        <f ca="1">(E104-D104)^2</f>
        <v>7.8112562383173543E-4</v>
      </c>
      <c r="I104">
        <f t="shared" si="1"/>
        <v>2.6181115202723947E-2</v>
      </c>
    </row>
    <row r="105" spans="1:9" x14ac:dyDescent="0.2">
      <c r="A105" s="2">
        <v>37743</v>
      </c>
      <c r="B105">
        <v>0.40199999999999997</v>
      </c>
      <c r="C105">
        <v>0.24176270093461691</v>
      </c>
      <c r="D105" s="13">
        <f ca="1">AVERAGE(D105:D105)</f>
        <v>0.24007868199999996</v>
      </c>
      <c r="E105" s="6">
        <v>0.27324274462552572</v>
      </c>
      <c r="H105">
        <f ca="1">(E105-D105)^2</f>
        <v>1.0998550498297949E-3</v>
      </c>
      <c r="I105">
        <f t="shared" si="1"/>
        <v>2.5675992011769011E-2</v>
      </c>
    </row>
    <row r="106" spans="1:9" x14ac:dyDescent="0.2">
      <c r="A106" s="2">
        <v>37744</v>
      </c>
      <c r="B106">
        <v>0.46700000000000003</v>
      </c>
      <c r="C106">
        <v>0.27445060671748445</v>
      </c>
      <c r="D106" s="13">
        <f ca="1">AVERAGE(D106:D106)</f>
        <v>0.23530063200000004</v>
      </c>
      <c r="E106" s="6">
        <v>0.26884705915398727</v>
      </c>
      <c r="H106">
        <f ca="1">(E106-D106)^2</f>
        <v>1.1253627747977717E-3</v>
      </c>
      <c r="I106">
        <f t="shared" si="1"/>
        <v>3.7075268853464856E-2</v>
      </c>
    </row>
    <row r="107" spans="1:9" x14ac:dyDescent="0.2">
      <c r="A107" s="2">
        <v>37745</v>
      </c>
      <c r="B107">
        <v>0.41399999999999998</v>
      </c>
      <c r="C107">
        <v>0.23050235353025891</v>
      </c>
      <c r="D107" s="13">
        <f ca="1">AVERAGE(D107:D107)</f>
        <v>0.22199159599999999</v>
      </c>
      <c r="E107" s="6">
        <v>0.26385704812276023</v>
      </c>
      <c r="H107">
        <f ca="1">(E107-D107)^2</f>
        <v>1.7527160814431301E-3</v>
      </c>
      <c r="I107">
        <f t="shared" si="1"/>
        <v>3.3671386259934079E-2</v>
      </c>
    </row>
    <row r="108" spans="1:9" x14ac:dyDescent="0.2">
      <c r="A108" s="2">
        <v>37746</v>
      </c>
      <c r="B108">
        <v>0.39700000000000002</v>
      </c>
      <c r="C108">
        <v>0.25354573725168111</v>
      </c>
      <c r="D108" s="13">
        <f ca="1">AVERAGE(D108:D108)</f>
        <v>0.21640242000000001</v>
      </c>
      <c r="E108" s="6">
        <v>0.25966609624039189</v>
      </c>
      <c r="H108">
        <f ca="1">(E108-D108)^2</f>
        <v>1.8717456818334484E-3</v>
      </c>
      <c r="I108">
        <f t="shared" si="1"/>
        <v>2.0579125500663719E-2</v>
      </c>
    </row>
    <row r="109" spans="1:9" x14ac:dyDescent="0.2">
      <c r="A109" s="2">
        <v>37747</v>
      </c>
      <c r="B109">
        <v>0.39400000000000002</v>
      </c>
      <c r="C109">
        <v>0.22293331454047005</v>
      </c>
      <c r="D109" s="13">
        <f ca="1">AVERAGE(D109:D109)</f>
        <v>0.20696713200000003</v>
      </c>
      <c r="E109" s="6">
        <v>0.2550561737449068</v>
      </c>
      <c r="H109">
        <f ca="1">(E109-D109)^2</f>
        <v>2.3125559359433862E-3</v>
      </c>
      <c r="I109">
        <f t="shared" si="1"/>
        <v>2.9263810874109761E-2</v>
      </c>
    </row>
    <row r="110" spans="1:9" x14ac:dyDescent="0.2">
      <c r="A110" s="2">
        <v>37748</v>
      </c>
      <c r="C110">
        <v>0.41545413951397114</v>
      </c>
      <c r="D110" s="13">
        <f ca="1">AVERAGE(D110:D110)</f>
        <v>0.19798937599999999</v>
      </c>
      <c r="E110" s="6">
        <v>0.25391193166235282</v>
      </c>
      <c r="H110">
        <f ca="1">(E110-D110)^2</f>
        <v>3.1273322318089501E-3</v>
      </c>
    </row>
    <row r="111" spans="1:9" x14ac:dyDescent="0.2">
      <c r="A111" s="2">
        <v>37749</v>
      </c>
      <c r="B111">
        <v>0.36299999999999999</v>
      </c>
      <c r="C111">
        <v>0.2635950773918368</v>
      </c>
      <c r="D111" s="13">
        <f ca="1">AVERAGE(D111:D111)</f>
        <v>0.19043394399999999</v>
      </c>
      <c r="E111" s="6">
        <v>0.24635822003482608</v>
      </c>
      <c r="H111">
        <f ca="1">(E111-D111)^2</f>
        <v>3.1275246500194229E-3</v>
      </c>
      <c r="I111">
        <f t="shared" si="1"/>
        <v>9.8813386387349138E-3</v>
      </c>
    </row>
    <row r="112" spans="1:9" x14ac:dyDescent="0.2">
      <c r="A112" s="2">
        <v>37750</v>
      </c>
      <c r="B112">
        <v>0.35699999999999998</v>
      </c>
      <c r="C112">
        <v>0.27680297560132477</v>
      </c>
      <c r="D112" s="13">
        <f ca="1">AVERAGE(D112:D112)</f>
        <v>0.18785853800000002</v>
      </c>
      <c r="E112" s="6">
        <v>0.24156558226406541</v>
      </c>
      <c r="H112">
        <f ca="1">(E112-D112)^2</f>
        <v>2.8844466035822789E-3</v>
      </c>
      <c r="I112">
        <f t="shared" si="1"/>
        <v>6.4315627224017071E-3</v>
      </c>
    </row>
    <row r="113" spans="1:9" x14ac:dyDescent="0.2">
      <c r="A113" s="2">
        <v>37751</v>
      </c>
      <c r="B113">
        <v>0.34300000000000003</v>
      </c>
      <c r="C113">
        <v>0.23754061458929518</v>
      </c>
      <c r="D113" s="13">
        <f ca="1">AVERAGE(D113:D113)</f>
        <v>0.18530234600000001</v>
      </c>
      <c r="E113" s="6">
        <v>0.23653280088949585</v>
      </c>
      <c r="H113">
        <f ca="1">(E113-D113)^2</f>
        <v>2.6245595081846691E-3</v>
      </c>
      <c r="I113">
        <f t="shared" si="1"/>
        <v>1.1121681971203586E-2</v>
      </c>
    </row>
    <row r="114" spans="1:9" x14ac:dyDescent="0.2">
      <c r="A114" s="2">
        <v>37752</v>
      </c>
      <c r="B114">
        <v>0.33800000000000002</v>
      </c>
      <c r="C114">
        <v>0.23366476464406624</v>
      </c>
      <c r="D114" s="13">
        <f ca="1">AVERAGE(D114:D114)</f>
        <v>0.182505636</v>
      </c>
      <c r="E114" s="6">
        <v>0.23221388062423595</v>
      </c>
      <c r="H114">
        <f ca="1">(E114-D114)^2</f>
        <v>2.4709095836228825E-3</v>
      </c>
      <c r="I114">
        <f t="shared" si="1"/>
        <v>1.0885841336778095E-2</v>
      </c>
    </row>
    <row r="115" spans="1:9" x14ac:dyDescent="0.2">
      <c r="A115" s="2">
        <v>37753</v>
      </c>
      <c r="B115">
        <v>0.32900000000000001</v>
      </c>
      <c r="C115">
        <v>0.21944444952207098</v>
      </c>
      <c r="D115" s="13">
        <f ca="1">AVERAGE(D115:D115)</f>
        <v>0.17378073799999999</v>
      </c>
      <c r="E115" s="6">
        <v>0.2279654303579802</v>
      </c>
      <c r="H115">
        <f ca="1">(E115-D115)^2</f>
        <v>2.9359808859289586E-3</v>
      </c>
      <c r="I115">
        <f t="shared" si="1"/>
        <v>1.2002418640522056E-2</v>
      </c>
    </row>
    <row r="116" spans="1:9" x14ac:dyDescent="0.2">
      <c r="A116" s="2">
        <v>37754</v>
      </c>
      <c r="B116">
        <v>0.32000000000000006</v>
      </c>
      <c r="C116">
        <v>0.19665204310361942</v>
      </c>
      <c r="D116" s="13">
        <f ca="1">AVERAGE(D116:D116)</f>
        <v>0.17609836400000003</v>
      </c>
      <c r="E116" s="6">
        <v>0.22397553127576073</v>
      </c>
      <c r="H116">
        <f ca="1">(E116-D116)^2</f>
        <v>2.2922231463511702E-3</v>
      </c>
      <c r="I116">
        <f t="shared" si="1"/>
        <v>1.5214718470511377E-2</v>
      </c>
    </row>
    <row r="117" spans="1:9" x14ac:dyDescent="0.2">
      <c r="A117" s="2">
        <v>37755</v>
      </c>
      <c r="B117" s="13"/>
      <c r="C117">
        <v>0.17519682764354896</v>
      </c>
      <c r="D117" s="13">
        <f ca="1">AVERAGE(D117:D117)</f>
        <v>0.17485553000000001</v>
      </c>
      <c r="E117" s="6">
        <v>0.22040003958296767</v>
      </c>
      <c r="H117">
        <f ca="1">(E117-D117)^2</f>
        <v>2.0743023531530329E-3</v>
      </c>
    </row>
    <row r="118" spans="1:9" x14ac:dyDescent="0.2">
      <c r="A118" s="2">
        <v>37756</v>
      </c>
      <c r="B118" s="13"/>
      <c r="C118">
        <v>0.44690367328134528</v>
      </c>
      <c r="D118" s="13">
        <f ca="1">AVERAGE(D118:D118)</f>
        <v>0.16804525399999998</v>
      </c>
      <c r="E118" s="6">
        <v>0.22194191544399405</v>
      </c>
      <c r="H118">
        <f ca="1">(E118-D118)^2</f>
        <v>2.9048501148085178E-3</v>
      </c>
    </row>
    <row r="119" spans="1:9" x14ac:dyDescent="0.2">
      <c r="A119" s="2">
        <v>37757</v>
      </c>
      <c r="B119" s="13"/>
      <c r="C119">
        <v>0.13280125953119565</v>
      </c>
      <c r="D119" s="13">
        <f ca="1">AVERAGE(D119:D119)</f>
        <v>0.168777076</v>
      </c>
      <c r="E119" s="6">
        <v>0.21381639411160594</v>
      </c>
      <c r="H119">
        <f ca="1">(E119-D119)^2</f>
        <v>2.028540175958435E-3</v>
      </c>
    </row>
    <row r="120" spans="1:9" x14ac:dyDescent="0.2">
      <c r="A120" s="2">
        <v>37758</v>
      </c>
      <c r="B120" s="13"/>
      <c r="C120">
        <v>0.12833106156470012</v>
      </c>
      <c r="D120" s="13">
        <f ca="1">AVERAGE(D120:D120)</f>
        <v>0.16759594000000003</v>
      </c>
      <c r="E120" s="6">
        <v>0.2114018257564933</v>
      </c>
      <c r="H120">
        <f ca="1">(E120-D120)^2</f>
        <v>1.9189556269109402E-3</v>
      </c>
    </row>
    <row r="121" spans="1:9" x14ac:dyDescent="0.2">
      <c r="A121" s="2">
        <v>37759</v>
      </c>
      <c r="B121" s="13"/>
      <c r="C121">
        <v>0.11276610622062931</v>
      </c>
      <c r="D121" s="13">
        <f ca="1">AVERAGE(D121:D121)</f>
        <v>0.16560520399999995</v>
      </c>
      <c r="E121" s="6">
        <v>0.20906853372804421</v>
      </c>
      <c r="H121">
        <f ca="1">(E121-D121)^2</f>
        <v>1.8890610310486958E-3</v>
      </c>
    </row>
    <row r="122" spans="1:9" x14ac:dyDescent="0.2">
      <c r="A122" s="2">
        <v>37760</v>
      </c>
      <c r="B122" s="13"/>
      <c r="C122">
        <v>9.6043351015529105E-2</v>
      </c>
      <c r="D122" s="13">
        <f ca="1">AVERAGE(D122:D122)</f>
        <v>0.16740853999999997</v>
      </c>
      <c r="E122" s="6">
        <v>0.20701824088766915</v>
      </c>
      <c r="H122">
        <f ca="1">(E122-D122)^2</f>
        <v>1.5689284044106211E-3</v>
      </c>
    </row>
    <row r="123" spans="1:9" x14ac:dyDescent="0.2">
      <c r="A123" s="2">
        <v>37761</v>
      </c>
      <c r="B123" s="13"/>
      <c r="C123">
        <v>0.10437632662860113</v>
      </c>
      <c r="D123" s="13">
        <f ca="1">AVERAGE(D123:D123)</f>
        <v>0.16395291200000006</v>
      </c>
      <c r="E123" s="6">
        <v>0.20527199814193225</v>
      </c>
      <c r="H123">
        <f ca="1">(E123-D123)^2</f>
        <v>1.707266879604413E-3</v>
      </c>
    </row>
    <row r="124" spans="1:9" x14ac:dyDescent="0.2">
      <c r="A124" s="2">
        <v>37762</v>
      </c>
      <c r="B124" s="13"/>
      <c r="C124">
        <v>0.10323980818559683</v>
      </c>
      <c r="D124" s="13">
        <f ca="1">AVERAGE(D124:D124)</f>
        <v>0.165223492</v>
      </c>
      <c r="E124" s="6">
        <v>0.20337424674868493</v>
      </c>
      <c r="H124">
        <f ca="1">(E124-D124)^2</f>
        <v>1.4554800878943056E-3</v>
      </c>
    </row>
    <row r="125" spans="1:9" x14ac:dyDescent="0.2">
      <c r="A125" s="2">
        <v>37763</v>
      </c>
      <c r="B125" s="13"/>
      <c r="C125">
        <v>8.6219429102798534E-2</v>
      </c>
      <c r="D125" s="13">
        <f ca="1">AVERAGE(D125:D125)</f>
        <v>0.16591911000000001</v>
      </c>
      <c r="E125" s="6">
        <v>0.20149715932712864</v>
      </c>
      <c r="H125">
        <f ca="1">(E125-D125)^2</f>
        <v>1.2657975939235979E-3</v>
      </c>
    </row>
    <row r="126" spans="1:9" x14ac:dyDescent="0.2">
      <c r="A126" s="2">
        <v>37764</v>
      </c>
      <c r="B126" s="13"/>
      <c r="C126">
        <v>7.5948153797526452E-2</v>
      </c>
      <c r="D126" s="13">
        <f ca="1">AVERAGE(D126:D126)</f>
        <v>0.16566631800000003</v>
      </c>
      <c r="E126" s="6">
        <v>0.19992953334344138</v>
      </c>
      <c r="H126">
        <f ca="1">(E126-D126)^2</f>
        <v>1.1739679256710343E-3</v>
      </c>
    </row>
    <row r="127" spans="1:9" x14ac:dyDescent="0.2">
      <c r="A127" s="2">
        <v>37765</v>
      </c>
      <c r="B127" s="13"/>
      <c r="C127">
        <v>5.9753625842037299E-2</v>
      </c>
      <c r="D127" s="13">
        <f ca="1">AVERAGE(D127:D127)</f>
        <v>0.16188620400000003</v>
      </c>
      <c r="E127" s="6">
        <v>0.19854865781984998</v>
      </c>
      <c r="H127">
        <f ca="1">(E127-D127)^2</f>
        <v>1.3441355200926302E-3</v>
      </c>
    </row>
    <row r="128" spans="1:9" x14ac:dyDescent="0.2">
      <c r="A128" s="2">
        <v>37766</v>
      </c>
      <c r="B128" s="13"/>
      <c r="C128">
        <v>5.5550203960668787E-2</v>
      </c>
      <c r="D128" s="13">
        <f ca="1">AVERAGE(D128:D128)</f>
        <v>0.156197318</v>
      </c>
      <c r="E128" s="6">
        <v>0.19746222825908569</v>
      </c>
      <c r="H128">
        <f ca="1">(E128-D128)^2</f>
        <v>1.7027928186903951E-3</v>
      </c>
    </row>
    <row r="129" spans="1:8" x14ac:dyDescent="0.2">
      <c r="A129" s="2">
        <v>37767</v>
      </c>
      <c r="B129" s="13"/>
      <c r="C129">
        <v>5.9482871815471447E-2</v>
      </c>
      <c r="D129" s="13">
        <f ca="1">AVERAGE(D129:D129)</f>
        <v>0.15126748800000001</v>
      </c>
      <c r="E129" s="6">
        <v>0.19645222455070988</v>
      </c>
      <c r="H129">
        <f ca="1">(E129-D129)^2</f>
        <v>2.0416604171570566E-3</v>
      </c>
    </row>
    <row r="130" spans="1:8" x14ac:dyDescent="0.2">
      <c r="A130" s="2">
        <v>37768</v>
      </c>
      <c r="B130" s="13"/>
      <c r="C130">
        <v>5.8248951591254275E-2</v>
      </c>
      <c r="D130" s="12">
        <f ca="1">AVERAGE(D130:D130)</f>
        <v>0.15005033600000001</v>
      </c>
      <c r="E130" s="6">
        <v>0.19537071779042856</v>
      </c>
      <c r="H130">
        <f ca="1">(E130-D130)^2</f>
        <v>2.0539370056302077E-3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4367-536D-6245-9B5C-2C5043C3426E}">
  <dimension ref="A1:K158"/>
  <sheetViews>
    <sheetView tabSelected="1" workbookViewId="0">
      <selection activeCell="G25" sqref="G2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14</v>
      </c>
      <c r="C1" s="1" t="s">
        <v>13</v>
      </c>
      <c r="D1" s="1" t="s">
        <v>15</v>
      </c>
      <c r="E1" s="1" t="s">
        <v>12</v>
      </c>
      <c r="F1" s="9" t="s">
        <v>6</v>
      </c>
      <c r="G1" s="10" t="s">
        <v>7</v>
      </c>
      <c r="I1" s="17" t="s">
        <v>16</v>
      </c>
      <c r="J1" s="8" t="s">
        <v>8</v>
      </c>
    </row>
    <row r="2" spans="1:11" x14ac:dyDescent="0.2">
      <c r="A2" s="16">
        <v>37979</v>
      </c>
      <c r="B2">
        <v>7.2674025958576957E-2</v>
      </c>
      <c r="C2">
        <v>2.1799836587802286E-2</v>
      </c>
      <c r="F2">
        <f>RSQ(D10:D158,E10:E158)</f>
        <v>0.49676769560854012</v>
      </c>
      <c r="G2">
        <f>SQRT(SUM(H10:H157)/126)</f>
        <v>7.7554153274863757E-2</v>
      </c>
      <c r="I2">
        <f>RSQ(B2:B158,C2:C158)</f>
        <v>0.57780082673507793</v>
      </c>
      <c r="J2">
        <f>SQRT(SUM(K3:K8,K12:K14,K16:K20,K24,K26:K27,K29,K34,K36:K38,K42:K43,K46:K50,K52,K54:K60,K62:K81,K83:K94,K100:K154,K156)/126)</f>
        <v>6.1704076750704898E-2</v>
      </c>
      <c r="K2">
        <f>(C2-B2)^2</f>
        <v>2.588183144133443E-3</v>
      </c>
    </row>
    <row r="3" spans="1:11" x14ac:dyDescent="0.2">
      <c r="A3" s="16">
        <v>37980</v>
      </c>
      <c r="B3">
        <v>5.3841894011903271E-2</v>
      </c>
      <c r="C3">
        <v>1.2162542304542145E-2</v>
      </c>
      <c r="K3">
        <f t="shared" ref="K3:K8" si="0">(C3-B3)^2</f>
        <v>1.7371683587459068E-3</v>
      </c>
    </row>
    <row r="4" spans="1:11" x14ac:dyDescent="0.2">
      <c r="A4" s="16">
        <v>37981</v>
      </c>
      <c r="B4">
        <v>6.5533090226743432E-2</v>
      </c>
      <c r="C4">
        <v>0</v>
      </c>
      <c r="K4">
        <f t="shared" si="0"/>
        <v>4.2945859146664954E-3</v>
      </c>
    </row>
    <row r="5" spans="1:11" x14ac:dyDescent="0.2">
      <c r="A5" s="16">
        <v>37982</v>
      </c>
      <c r="B5">
        <v>6.6736894869063909E-2</v>
      </c>
      <c r="C5">
        <v>3.6963614136549072E-3</v>
      </c>
      <c r="K5">
        <f t="shared" si="0"/>
        <v>3.9741088583425408E-3</v>
      </c>
    </row>
    <row r="6" spans="1:11" x14ac:dyDescent="0.2">
      <c r="A6" s="16">
        <v>37983</v>
      </c>
      <c r="B6">
        <v>2.3314437944367127E-2</v>
      </c>
      <c r="C6">
        <v>0</v>
      </c>
      <c r="K6">
        <f t="shared" si="0"/>
        <v>5.435630166617456E-4</v>
      </c>
    </row>
    <row r="7" spans="1:11" x14ac:dyDescent="0.2">
      <c r="A7" s="16">
        <v>37984</v>
      </c>
      <c r="B7">
        <v>1.2505938012578662E-2</v>
      </c>
      <c r="C7">
        <v>2.5094149740041032E-2</v>
      </c>
      <c r="K7">
        <f t="shared" si="0"/>
        <v>1.5846307449542113E-4</v>
      </c>
    </row>
    <row r="8" spans="1:11" x14ac:dyDescent="0.2">
      <c r="A8" s="16">
        <v>37985</v>
      </c>
      <c r="B8">
        <v>1.1025457637963079E-2</v>
      </c>
      <c r="C8">
        <v>9.2527732010838932E-3</v>
      </c>
      <c r="K8">
        <f t="shared" si="0"/>
        <v>3.1424101127536755E-6</v>
      </c>
    </row>
    <row r="9" spans="1:11" x14ac:dyDescent="0.2">
      <c r="A9" s="16">
        <v>37986</v>
      </c>
      <c r="C9">
        <v>8.7219789009056175E-3</v>
      </c>
    </row>
    <row r="10" spans="1:11" x14ac:dyDescent="0.2">
      <c r="A10" s="16">
        <v>37987</v>
      </c>
      <c r="C10">
        <v>7.5174604624919398E-3</v>
      </c>
      <c r="D10">
        <v>0.14723611111111046</v>
      </c>
      <c r="E10" s="13">
        <v>0.18730328937075449</v>
      </c>
      <c r="F10">
        <f>RSQ(E10:E157,D10:D157)</f>
        <v>0.49676769560854012</v>
      </c>
      <c r="G10">
        <f>SQRT(SUM(H11:H158)/149)</f>
        <v>7.1731121204248419E-2</v>
      </c>
      <c r="H10" s="12">
        <f>(E10-D10)^2</f>
        <v>1.6053787736900918E-3</v>
      </c>
    </row>
    <row r="11" spans="1:11" x14ac:dyDescent="0.2">
      <c r="A11" s="16">
        <v>37988</v>
      </c>
      <c r="C11">
        <v>3.7900609635250779E-3</v>
      </c>
      <c r="D11">
        <v>0.15145833333333281</v>
      </c>
      <c r="E11" s="13">
        <v>0.18553570138904213</v>
      </c>
      <c r="H11" s="12">
        <f t="shared" ref="H11:H74" si="1">(E11-D11)^2</f>
        <v>1.1612670136042782E-3</v>
      </c>
    </row>
    <row r="12" spans="1:11" x14ac:dyDescent="0.2">
      <c r="A12" s="16">
        <v>37989</v>
      </c>
      <c r="C12">
        <v>1.5888613202866613E-3</v>
      </c>
      <c r="D12">
        <v>0.153885416666666</v>
      </c>
      <c r="E12" s="13">
        <v>0.18423146286402028</v>
      </c>
      <c r="H12" s="12">
        <f t="shared" si="1"/>
        <v>9.2088251981196055E-4</v>
      </c>
      <c r="K12">
        <f t="shared" ref="K12:K20" si="2">(C12-B12)^2</f>
        <v>2.5244802951030728E-6</v>
      </c>
    </row>
    <row r="13" spans="1:11" x14ac:dyDescent="0.2">
      <c r="A13" s="16">
        <v>37990</v>
      </c>
      <c r="B13">
        <v>1.5587278431128317E-4</v>
      </c>
      <c r="C13">
        <v>9.2032299061344004E-3</v>
      </c>
      <c r="D13">
        <v>0.14997222222222162</v>
      </c>
      <c r="E13" s="13">
        <v>0.18321697282287294</v>
      </c>
      <c r="H13" s="12">
        <f t="shared" si="1"/>
        <v>1.1052134424995065E-3</v>
      </c>
      <c r="K13">
        <f t="shared" si="2"/>
        <v>8.1854670889803461E-5</v>
      </c>
    </row>
    <row r="14" spans="1:11" x14ac:dyDescent="0.2">
      <c r="A14" s="16">
        <v>37991</v>
      </c>
      <c r="B14">
        <v>3.9883410645759365E-5</v>
      </c>
      <c r="C14">
        <v>1.0555236761806712E-2</v>
      </c>
      <c r="D14">
        <v>0.14897916666666622</v>
      </c>
      <c r="E14" s="13">
        <v>0.18193821785891467</v>
      </c>
      <c r="H14" s="12">
        <f t="shared" si="1"/>
        <v>1.0862990554932543E-3</v>
      </c>
      <c r="K14">
        <f t="shared" si="2"/>
        <v>1.1057265609977188E-4</v>
      </c>
    </row>
    <row r="15" spans="1:11" x14ac:dyDescent="0.2">
      <c r="A15" s="16">
        <v>37992</v>
      </c>
      <c r="C15">
        <v>1.020721819068483E-2</v>
      </c>
      <c r="D15">
        <v>0.14933680555555517</v>
      </c>
      <c r="E15" s="13">
        <v>0.18074201121504427</v>
      </c>
      <c r="H15" s="12">
        <f t="shared" si="1"/>
        <v>9.8628694251480585E-4</v>
      </c>
    </row>
    <row r="16" spans="1:11" x14ac:dyDescent="0.2">
      <c r="A16" s="16">
        <v>37993</v>
      </c>
      <c r="B16">
        <v>3.6282091364461978E-5</v>
      </c>
      <c r="C16">
        <v>0</v>
      </c>
      <c r="D16">
        <v>0.14854513888888832</v>
      </c>
      <c r="E16" s="13">
        <v>0.17969211886737435</v>
      </c>
      <c r="H16" s="12">
        <f t="shared" si="1"/>
        <v>9.7013436178020984E-4</v>
      </c>
      <c r="K16">
        <f t="shared" si="2"/>
        <v>1.3163901537791664E-9</v>
      </c>
    </row>
    <row r="17" spans="1:11" x14ac:dyDescent="0.2">
      <c r="A17" s="16">
        <v>37994</v>
      </c>
      <c r="B17">
        <v>7.2109957713937625E-5</v>
      </c>
      <c r="C17">
        <v>1.1433148873946272E-2</v>
      </c>
      <c r="D17">
        <v>0.1470763888888883</v>
      </c>
      <c r="E17" s="13">
        <v>0.17919080237423432</v>
      </c>
      <c r="H17" s="12">
        <f t="shared" si="1"/>
        <v>1.0313355535077743E-3</v>
      </c>
      <c r="K17">
        <f t="shared" si="2"/>
        <v>1.2907320525614555E-4</v>
      </c>
    </row>
    <row r="18" spans="1:11" x14ac:dyDescent="0.2">
      <c r="A18" s="16">
        <v>37995</v>
      </c>
      <c r="B18">
        <v>8.9611473680153633E-5</v>
      </c>
      <c r="C18">
        <v>1.0900800248259871E-2</v>
      </c>
      <c r="D18">
        <v>0.14697569444444403</v>
      </c>
      <c r="E18" s="13">
        <v>0.1782702240249299</v>
      </c>
      <c r="H18" s="12">
        <f t="shared" si="1"/>
        <v>9.7934758166390518E-4</v>
      </c>
      <c r="K18">
        <f t="shared" si="2"/>
        <v>1.168818027195985E-4</v>
      </c>
    </row>
    <row r="19" spans="1:11" x14ac:dyDescent="0.2">
      <c r="A19" s="16">
        <v>37996</v>
      </c>
      <c r="B19">
        <v>1.9645943983462401E-5</v>
      </c>
      <c r="C19">
        <v>1.0792901744265556E-2</v>
      </c>
      <c r="D19">
        <v>0.14789930555555497</v>
      </c>
      <c r="E19" s="13">
        <v>0.17745674476406365</v>
      </c>
      <c r="H19" s="12">
        <f t="shared" si="1"/>
        <v>8.7364221256468579E-4</v>
      </c>
      <c r="K19">
        <f t="shared" si="2"/>
        <v>1.1606304053831177E-4</v>
      </c>
    </row>
    <row r="20" spans="1:11" x14ac:dyDescent="0.2">
      <c r="A20" s="16">
        <v>37997</v>
      </c>
      <c r="B20">
        <v>7.5019682273635627E-5</v>
      </c>
      <c r="C20">
        <v>0</v>
      </c>
      <c r="D20">
        <v>0.14959374999999964</v>
      </c>
      <c r="E20" s="13">
        <v>0.17672014045581208</v>
      </c>
      <c r="H20" s="12">
        <f t="shared" si="1"/>
        <v>7.3584105916119243E-4</v>
      </c>
      <c r="K20">
        <f t="shared" si="2"/>
        <v>5.6279527284372393E-9</v>
      </c>
    </row>
    <row r="21" spans="1:11" x14ac:dyDescent="0.2">
      <c r="A21" s="16">
        <v>37998</v>
      </c>
      <c r="C21">
        <v>1.0741958838027041E-2</v>
      </c>
      <c r="D21">
        <v>0.14890624999999957</v>
      </c>
      <c r="E21" s="13">
        <v>0.17643213443627728</v>
      </c>
      <c r="H21" s="12">
        <f t="shared" si="1"/>
        <v>7.5767431399931544E-4</v>
      </c>
    </row>
    <row r="22" spans="1:11" x14ac:dyDescent="0.2">
      <c r="A22" s="16">
        <v>37999</v>
      </c>
      <c r="C22">
        <v>1.3305956453371714E-2</v>
      </c>
      <c r="D22">
        <v>0.14814930555555494</v>
      </c>
      <c r="E22" s="13">
        <v>0.17579992484170331</v>
      </c>
      <c r="H22" s="12">
        <f t="shared" si="1"/>
        <v>7.6455674690752021E-4</v>
      </c>
    </row>
    <row r="23" spans="1:11" x14ac:dyDescent="0.2">
      <c r="A23" s="16">
        <v>38000</v>
      </c>
      <c r="C23">
        <v>9.4681578516286544E-3</v>
      </c>
      <c r="D23">
        <v>0.14869444444444402</v>
      </c>
      <c r="E23" s="13">
        <v>0.17513328450409094</v>
      </c>
      <c r="H23" s="12">
        <f t="shared" si="1"/>
        <v>6.9901226369959064E-4</v>
      </c>
    </row>
    <row r="24" spans="1:11" x14ac:dyDescent="0.2">
      <c r="A24" s="16">
        <v>38001</v>
      </c>
      <c r="B24">
        <v>1.352099083987615E-4</v>
      </c>
      <c r="C24">
        <v>6.9754270952911753E-3</v>
      </c>
      <c r="D24">
        <v>0.14759027777777767</v>
      </c>
      <c r="E24" s="13">
        <v>0.17463872440103595</v>
      </c>
      <c r="H24" s="12">
        <f t="shared" si="1"/>
        <v>7.3161846473125236E-4</v>
      </c>
      <c r="K24">
        <f t="shared" ref="K24:K29" si="3">(C24-B24)^2</f>
        <v>4.678857116385837E-5</v>
      </c>
    </row>
    <row r="25" spans="1:11" x14ac:dyDescent="0.2">
      <c r="A25" s="16">
        <v>38002</v>
      </c>
      <c r="C25">
        <v>4.2045361009002639E-3</v>
      </c>
      <c r="D25">
        <v>0.14876736111111044</v>
      </c>
      <c r="E25" s="13">
        <v>0.17425634951150745</v>
      </c>
      <c r="H25" s="12">
        <f t="shared" si="1"/>
        <v>6.4968852967557341E-4</v>
      </c>
    </row>
    <row r="26" spans="1:11" x14ac:dyDescent="0.2">
      <c r="A26" s="16">
        <v>38003</v>
      </c>
      <c r="B26">
        <v>1.5799504719499733E-4</v>
      </c>
      <c r="C26">
        <v>6.2515018332070689E-3</v>
      </c>
      <c r="D26">
        <v>0.14582291666666647</v>
      </c>
      <c r="E26" s="13">
        <v>0.17398246258460426</v>
      </c>
      <c r="H26" s="12">
        <f t="shared" si="1"/>
        <v>7.9296002630444679E-4</v>
      </c>
      <c r="K26">
        <f t="shared" si="3"/>
        <v>3.7130824951175166E-5</v>
      </c>
    </row>
    <row r="27" spans="1:11" x14ac:dyDescent="0.2">
      <c r="A27" s="16">
        <v>38004</v>
      </c>
      <c r="B27">
        <v>5.5809957912298054E-5</v>
      </c>
      <c r="C27">
        <v>6.0484374421090042E-3</v>
      </c>
      <c r="D27">
        <v>0.30526388888888811</v>
      </c>
      <c r="E27" s="13">
        <v>0.17366909733077665</v>
      </c>
      <c r="H27" s="12">
        <f t="shared" si="1"/>
        <v>1.7317189165222804E-2</v>
      </c>
      <c r="K27">
        <f t="shared" si="3"/>
        <v>3.5911584164349748E-5</v>
      </c>
    </row>
    <row r="28" spans="1:11" x14ac:dyDescent="0.2">
      <c r="A28" s="16">
        <v>38005</v>
      </c>
      <c r="C28">
        <v>8.95959963238111E-2</v>
      </c>
      <c r="D28">
        <v>0.31478819444444417</v>
      </c>
      <c r="E28" s="13">
        <v>0.28876658759893487</v>
      </c>
      <c r="H28" s="12">
        <f t="shared" si="1"/>
        <v>6.7712402282225665E-4</v>
      </c>
    </row>
    <row r="29" spans="1:11" x14ac:dyDescent="0.2">
      <c r="A29" s="16">
        <v>38006</v>
      </c>
      <c r="B29">
        <v>1.4460427993797856E-4</v>
      </c>
      <c r="C29">
        <v>5.539471890903698E-2</v>
      </c>
      <c r="D29">
        <v>0.28764583333333271</v>
      </c>
      <c r="E29" s="13">
        <v>0.28259329234780367</v>
      </c>
      <c r="H29" s="12">
        <f t="shared" si="1"/>
        <v>2.5528170410450779E-5</v>
      </c>
      <c r="K29">
        <f t="shared" si="3"/>
        <v>3.0525751665285801E-3</v>
      </c>
    </row>
    <row r="30" spans="1:11" x14ac:dyDescent="0.2">
      <c r="A30" s="16">
        <v>38007</v>
      </c>
      <c r="C30">
        <v>6.2220889799122304E-2</v>
      </c>
      <c r="D30">
        <v>0.27287152777777757</v>
      </c>
      <c r="E30" s="13">
        <v>0.27768332663320566</v>
      </c>
      <c r="H30" s="12">
        <f t="shared" si="1"/>
        <v>2.3153408225099131E-5</v>
      </c>
    </row>
    <row r="31" spans="1:11" x14ac:dyDescent="0.2">
      <c r="A31" s="16">
        <v>38008</v>
      </c>
      <c r="C31">
        <v>1.6854755331312334E-2</v>
      </c>
      <c r="D31">
        <v>0.26648611111111098</v>
      </c>
      <c r="E31" s="13">
        <v>0.27289730458923145</v>
      </c>
      <c r="H31" s="12">
        <f t="shared" si="1"/>
        <v>4.1103401813894443E-5</v>
      </c>
    </row>
    <row r="32" spans="1:11" x14ac:dyDescent="0.2">
      <c r="A32" s="16">
        <v>38009</v>
      </c>
      <c r="C32">
        <v>2.8786553730035663E-2</v>
      </c>
      <c r="D32">
        <v>0.2615555555555551</v>
      </c>
      <c r="E32" s="13">
        <v>0.26949119971451324</v>
      </c>
      <c r="H32" s="12">
        <f t="shared" si="1"/>
        <v>6.2974448217606501E-5</v>
      </c>
    </row>
    <row r="33" spans="1:11" x14ac:dyDescent="0.2">
      <c r="A33" s="16">
        <v>38010</v>
      </c>
      <c r="C33">
        <v>3.0295931457405906E-2</v>
      </c>
      <c r="D33">
        <v>0.25594444444444409</v>
      </c>
      <c r="E33" s="13">
        <v>0.26599648288933747</v>
      </c>
      <c r="H33" s="12">
        <f t="shared" si="1"/>
        <v>1.0104347689761462E-4</v>
      </c>
    </row>
    <row r="34" spans="1:11" x14ac:dyDescent="0.2">
      <c r="A34" s="16">
        <v>38011</v>
      </c>
      <c r="B34">
        <v>1.3882135306787124E-4</v>
      </c>
      <c r="C34">
        <v>2.4574324501589983E-2</v>
      </c>
      <c r="D34">
        <v>0.25454861111111071</v>
      </c>
      <c r="E34" s="13">
        <v>0.26265951704244273</v>
      </c>
      <c r="H34" s="12">
        <f t="shared" si="1"/>
        <v>6.5786795026916828E-5</v>
      </c>
      <c r="K34">
        <f t="shared" ref="K34:K38" si="4">(C34-B34)^2</f>
        <v>5.9709381412143404E-4</v>
      </c>
    </row>
    <row r="35" spans="1:11" x14ac:dyDescent="0.2">
      <c r="A35" s="16">
        <v>38012</v>
      </c>
      <c r="C35">
        <v>1.9909081747192001E-2</v>
      </c>
      <c r="D35">
        <v>0.25543055555555527</v>
      </c>
      <c r="E35" s="13">
        <v>0.25962903166403828</v>
      </c>
      <c r="H35" s="12">
        <f t="shared" si="1"/>
        <v>1.7627201633502615E-5</v>
      </c>
    </row>
    <row r="36" spans="1:11" x14ac:dyDescent="0.2">
      <c r="A36" s="16">
        <v>38013</v>
      </c>
      <c r="B36">
        <v>5.4958684970177947E-5</v>
      </c>
      <c r="C36">
        <v>1.677247832816036E-2</v>
      </c>
      <c r="D36">
        <v>0.25464236111111049</v>
      </c>
      <c r="E36" s="13">
        <v>0.25685807688699397</v>
      </c>
      <c r="H36" s="12">
        <f t="shared" si="1"/>
        <v>4.9093963994989119E-6</v>
      </c>
      <c r="K36">
        <f t="shared" si="4"/>
        <v>2.7947546302044957E-4</v>
      </c>
    </row>
    <row r="37" spans="1:11" x14ac:dyDescent="0.2">
      <c r="A37" s="16">
        <v>38014</v>
      </c>
      <c r="B37">
        <v>5.0033300949756577E-5</v>
      </c>
      <c r="C37">
        <v>1.4341605452196577E-2</v>
      </c>
      <c r="D37">
        <v>0.25844097222222195</v>
      </c>
      <c r="E37" s="13">
        <v>0.25429447157782969</v>
      </c>
      <c r="H37" s="12">
        <f t="shared" si="1"/>
        <v>1.7193467593945422E-5</v>
      </c>
      <c r="K37">
        <f t="shared" si="4"/>
        <v>2.0424903455429369E-4</v>
      </c>
    </row>
    <row r="38" spans="1:11" x14ac:dyDescent="0.2">
      <c r="A38" s="16">
        <v>38015</v>
      </c>
      <c r="B38">
        <v>1.2494936082770914E-4</v>
      </c>
      <c r="C38">
        <v>6.4129435145555587E-3</v>
      </c>
      <c r="D38">
        <v>0.25976736111111065</v>
      </c>
      <c r="E38" s="13">
        <v>0.25190821183928436</v>
      </c>
      <c r="H38" s="12">
        <f t="shared" si="1"/>
        <v>6.1766227276847764E-5</v>
      </c>
      <c r="K38">
        <f t="shared" si="4"/>
        <v>3.9538870477315615E-5</v>
      </c>
    </row>
    <row r="39" spans="1:11" x14ac:dyDescent="0.2">
      <c r="A39" s="16">
        <v>38016</v>
      </c>
      <c r="C39">
        <v>1.0775449022358058E-2</v>
      </c>
      <c r="D39">
        <v>0.25874652777777685</v>
      </c>
      <c r="E39" s="13">
        <v>0.2497972683368308</v>
      </c>
      <c r="H39" s="12">
        <f t="shared" si="1"/>
        <v>8.0089244541361917E-5</v>
      </c>
    </row>
    <row r="40" spans="1:11" x14ac:dyDescent="0.2">
      <c r="A40" s="16">
        <v>38017</v>
      </c>
      <c r="C40">
        <v>0.11467278486559378</v>
      </c>
      <c r="D40">
        <v>0.25004861111111043</v>
      </c>
      <c r="E40" s="13">
        <v>0.24947183189930019</v>
      </c>
      <c r="H40" s="12">
        <f t="shared" si="1"/>
        <v>3.326742591764365E-7</v>
      </c>
    </row>
    <row r="41" spans="1:11" x14ac:dyDescent="0.2">
      <c r="A41" s="16">
        <v>38018</v>
      </c>
      <c r="C41">
        <v>2.7343665861949012E-2</v>
      </c>
      <c r="D41">
        <v>0.24674999999999947</v>
      </c>
      <c r="E41" s="13">
        <v>0.24543262068497801</v>
      </c>
      <c r="H41" s="12">
        <f t="shared" si="1"/>
        <v>1.7354882596464132E-6</v>
      </c>
    </row>
    <row r="42" spans="1:11" x14ac:dyDescent="0.2">
      <c r="A42" s="16">
        <v>38019</v>
      </c>
      <c r="B42">
        <v>6.6348405185837883E-8</v>
      </c>
      <c r="C42">
        <v>3.5736259314761556E-2</v>
      </c>
      <c r="D42">
        <v>0.24706597222222171</v>
      </c>
      <c r="E42" s="13">
        <v>0.24321715431873886</v>
      </c>
      <c r="H42" s="12">
        <f t="shared" si="1"/>
        <v>1.4813399254170108E-5</v>
      </c>
      <c r="K42">
        <f t="shared" ref="K42:K43" si="5">(C42-B42)^2</f>
        <v>1.2770754877286586E-3</v>
      </c>
    </row>
    <row r="43" spans="1:11" x14ac:dyDescent="0.2">
      <c r="A43" s="16">
        <v>38020</v>
      </c>
      <c r="B43">
        <v>4.8613999602552245E-5</v>
      </c>
      <c r="C43">
        <v>4.9435160895364989E-2</v>
      </c>
      <c r="D43">
        <v>0.24268402777777709</v>
      </c>
      <c r="E43" s="13">
        <v>0.24094515350077475</v>
      </c>
      <c r="H43" s="12">
        <f t="shared" si="1"/>
        <v>3.0236837512204077E-6</v>
      </c>
      <c r="K43">
        <f t="shared" si="5"/>
        <v>2.4390310142873425E-3</v>
      </c>
    </row>
    <row r="44" spans="1:11" x14ac:dyDescent="0.2">
      <c r="A44" s="16">
        <v>38021</v>
      </c>
      <c r="C44">
        <v>3.8543962946404844E-2</v>
      </c>
      <c r="D44">
        <v>0.23839583333333259</v>
      </c>
      <c r="E44" s="13">
        <v>0.23927238526448696</v>
      </c>
      <c r="H44" s="12">
        <f t="shared" si="1"/>
        <v>7.6834328801047126E-7</v>
      </c>
    </row>
    <row r="45" spans="1:11" x14ac:dyDescent="0.2">
      <c r="A45" s="16">
        <v>38022</v>
      </c>
      <c r="C45">
        <v>5.5975190296146206E-2</v>
      </c>
      <c r="D45">
        <v>0.23953819444444413</v>
      </c>
      <c r="E45" s="13">
        <v>0.23857158593818872</v>
      </c>
      <c r="H45" s="12">
        <f t="shared" si="1"/>
        <v>9.3433200436530799E-7</v>
      </c>
    </row>
    <row r="46" spans="1:11" x14ac:dyDescent="0.2">
      <c r="A46" s="16">
        <v>38023</v>
      </c>
      <c r="B46">
        <v>4.4411617435167796E-6</v>
      </c>
      <c r="C46">
        <v>4.9366889392449244E-2</v>
      </c>
      <c r="D46">
        <v>0.23744791666666631</v>
      </c>
      <c r="E46" s="13">
        <v>0.23755385520553149</v>
      </c>
      <c r="H46" s="12">
        <f t="shared" si="1"/>
        <v>1.1222974016888102E-8</v>
      </c>
      <c r="K46">
        <f t="shared" ref="K46:K94" si="6">(C46-B46)^2</f>
        <v>2.4366512953291029E-3</v>
      </c>
    </row>
    <row r="47" spans="1:11" x14ac:dyDescent="0.2">
      <c r="A47" s="16">
        <v>38024</v>
      </c>
      <c r="B47">
        <v>7.6380976783256896E-5</v>
      </c>
      <c r="C47">
        <v>4.5909325992385674E-2</v>
      </c>
      <c r="D47">
        <v>0.23456597222222197</v>
      </c>
      <c r="E47" s="13">
        <v>0.23665627539839607</v>
      </c>
      <c r="H47" s="12">
        <f t="shared" si="1"/>
        <v>4.3693673683234923E-6</v>
      </c>
      <c r="K47">
        <f t="shared" si="6"/>
        <v>2.1006588488032343E-3</v>
      </c>
    </row>
    <row r="48" spans="1:11" x14ac:dyDescent="0.2">
      <c r="A48" s="16">
        <v>38025</v>
      </c>
      <c r="B48">
        <v>7.7025593942928032E-5</v>
      </c>
      <c r="C48">
        <v>4.8031103679641002E-2</v>
      </c>
      <c r="D48">
        <v>0.22949305555555499</v>
      </c>
      <c r="E48" s="13">
        <v>0.23582156038035271</v>
      </c>
      <c r="H48" s="12">
        <f t="shared" si="1"/>
        <v>4.0049973317487956E-5</v>
      </c>
      <c r="K48">
        <f t="shared" si="6"/>
        <v>2.2995936050492281E-3</v>
      </c>
    </row>
    <row r="49" spans="1:11" x14ac:dyDescent="0.2">
      <c r="A49" s="16">
        <v>38026</v>
      </c>
      <c r="B49">
        <v>1.6184221564189574E-4</v>
      </c>
      <c r="C49">
        <v>4.5843637508427224E-2</v>
      </c>
      <c r="D49">
        <v>0.224833333333333</v>
      </c>
      <c r="E49" s="13">
        <v>0.23494826758617743</v>
      </c>
      <c r="H49" s="12">
        <f t="shared" si="1"/>
        <v>1.0231189493936555E-4</v>
      </c>
      <c r="K49">
        <f t="shared" si="6"/>
        <v>2.0868264211719436E-3</v>
      </c>
    </row>
    <row r="50" spans="1:11" x14ac:dyDescent="0.2">
      <c r="A50" s="16">
        <v>38027</v>
      </c>
      <c r="B50">
        <v>2.0734261290346334E-4</v>
      </c>
      <c r="C50">
        <v>7.2459674718198003E-2</v>
      </c>
      <c r="D50">
        <v>0.22158333333333302</v>
      </c>
      <c r="E50" s="13">
        <v>0.234114746904206</v>
      </c>
      <c r="H50" s="12">
        <f t="shared" si="1"/>
        <v>1.5703632608425947E-4</v>
      </c>
      <c r="K50">
        <f t="shared" si="6"/>
        <v>5.220399494653776E-3</v>
      </c>
    </row>
    <row r="51" spans="1:11" x14ac:dyDescent="0.2">
      <c r="A51" s="16">
        <v>38028</v>
      </c>
      <c r="C51">
        <v>6.1863768178014769E-2</v>
      </c>
      <c r="D51">
        <v>0.21555902777777747</v>
      </c>
      <c r="E51" s="13">
        <v>0.23170977629065687</v>
      </c>
      <c r="H51" s="12">
        <f t="shared" si="1"/>
        <v>2.6084667752627609E-4</v>
      </c>
    </row>
    <row r="52" spans="1:11" x14ac:dyDescent="0.2">
      <c r="A52" s="16">
        <v>38029</v>
      </c>
      <c r="B52">
        <v>1.4562293066228599E-4</v>
      </c>
      <c r="C52">
        <v>5.8970276886786147E-2</v>
      </c>
      <c r="D52">
        <v>0.21042708333333304</v>
      </c>
      <c r="E52" s="13">
        <v>0.23055457248603264</v>
      </c>
      <c r="H52" s="12">
        <f t="shared" si="1"/>
        <v>4.0511581959204012E-4</v>
      </c>
      <c r="K52">
        <f t="shared" si="6"/>
        <v>3.4603399130577182E-3</v>
      </c>
    </row>
    <row r="53" spans="1:11" x14ac:dyDescent="0.2">
      <c r="A53" s="16">
        <v>38030</v>
      </c>
      <c r="C53">
        <v>7.0062978550800806E-2</v>
      </c>
      <c r="D53">
        <v>0.20783680555555495</v>
      </c>
      <c r="E53" s="13">
        <v>0.22945534967778428</v>
      </c>
      <c r="H53" s="12">
        <f t="shared" si="1"/>
        <v>4.6736144996477617E-4</v>
      </c>
    </row>
    <row r="54" spans="1:11" x14ac:dyDescent="0.2">
      <c r="A54" s="16">
        <v>38031</v>
      </c>
      <c r="B54">
        <v>2.0861033717527979E-5</v>
      </c>
      <c r="C54">
        <v>7.5432483874979514E-2</v>
      </c>
      <c r="D54">
        <v>0.20497222222222167</v>
      </c>
      <c r="E54" s="13">
        <v>0.2281483682511701</v>
      </c>
      <c r="H54" s="12">
        <f t="shared" si="1"/>
        <v>5.3713374475514229E-4</v>
      </c>
      <c r="K54">
        <f t="shared" si="6"/>
        <v>5.6869128595527473E-3</v>
      </c>
    </row>
    <row r="55" spans="1:11" x14ac:dyDescent="0.2">
      <c r="A55" s="16">
        <v>38032</v>
      </c>
      <c r="B55">
        <v>1.74151113839736E-4</v>
      </c>
      <c r="C55">
        <v>6.959328132919787E-2</v>
      </c>
      <c r="D55">
        <v>0.19697222222222199</v>
      </c>
      <c r="E55" s="13">
        <v>0.22658891641765277</v>
      </c>
      <c r="H55" s="12">
        <f t="shared" si="1"/>
        <v>8.7714857506566339E-4</v>
      </c>
      <c r="K55">
        <f t="shared" si="6"/>
        <v>4.8190156398568483E-3</v>
      </c>
    </row>
    <row r="56" spans="1:11" x14ac:dyDescent="0.2">
      <c r="A56" s="16">
        <v>38033</v>
      </c>
      <c r="B56">
        <v>4.2286551388628896E-5</v>
      </c>
      <c r="C56">
        <v>8.0088525440693503E-2</v>
      </c>
      <c r="D56">
        <v>0.18754861111111087</v>
      </c>
      <c r="E56" s="13">
        <v>0.22528044172429709</v>
      </c>
      <c r="H56" s="12">
        <f t="shared" si="1"/>
        <v>1.4236910414221766E-3</v>
      </c>
      <c r="K56">
        <f t="shared" si="6"/>
        <v>6.4074003603236639E-3</v>
      </c>
    </row>
    <row r="57" spans="1:11" x14ac:dyDescent="0.2">
      <c r="A57" s="16">
        <v>38034</v>
      </c>
      <c r="B57">
        <v>1.0029798365583811E-5</v>
      </c>
      <c r="C57">
        <v>7.2997453024059078E-2</v>
      </c>
      <c r="D57">
        <v>0.18476736111111047</v>
      </c>
      <c r="E57" s="13">
        <v>0.22362370845190874</v>
      </c>
      <c r="H57" s="12">
        <f t="shared" si="1"/>
        <v>1.5098157286687604E-3</v>
      </c>
      <c r="K57">
        <f t="shared" si="6"/>
        <v>5.3271639491265007E-3</v>
      </c>
    </row>
    <row r="58" spans="1:11" x14ac:dyDescent="0.2">
      <c r="A58" s="16">
        <v>38035</v>
      </c>
      <c r="B58">
        <v>1.3846150387752357E-4</v>
      </c>
      <c r="C58">
        <v>6.2610667137464479E-2</v>
      </c>
      <c r="D58">
        <v>0.18149999999999977</v>
      </c>
      <c r="E58" s="13">
        <v>0.22162737488560233</v>
      </c>
      <c r="H58" s="12">
        <f t="shared" si="1"/>
        <v>1.6102062152096868E-3</v>
      </c>
      <c r="K58">
        <f t="shared" si="6"/>
        <v>3.9027764767251738E-3</v>
      </c>
    </row>
    <row r="59" spans="1:11" x14ac:dyDescent="0.2">
      <c r="A59" s="16">
        <v>38036</v>
      </c>
      <c r="B59">
        <v>2.0773518661853209E-4</v>
      </c>
      <c r="C59">
        <v>6.1645209275202055E-2</v>
      </c>
      <c r="D59">
        <v>0.18106249999999968</v>
      </c>
      <c r="E59" s="13">
        <v>0.2189512506688806</v>
      </c>
      <c r="H59" s="12">
        <f t="shared" si="1"/>
        <v>1.4355574272486246E-3</v>
      </c>
      <c r="K59">
        <f t="shared" si="6"/>
        <v>3.7745632223853717E-3</v>
      </c>
    </row>
    <row r="60" spans="1:11" x14ac:dyDescent="0.2">
      <c r="A60" s="16">
        <v>38037</v>
      </c>
      <c r="B60">
        <v>2.4687046705006616E-4</v>
      </c>
      <c r="C60">
        <v>5.6036576266449728E-2</v>
      </c>
      <c r="D60">
        <v>0.17413888888888818</v>
      </c>
      <c r="E60" s="13">
        <v>0.21619975593747878</v>
      </c>
      <c r="H60" s="12">
        <f t="shared" si="1"/>
        <v>1.769116536879215E-3</v>
      </c>
      <c r="K60">
        <f t="shared" si="6"/>
        <v>3.112491273183568E-3</v>
      </c>
    </row>
    <row r="61" spans="1:11" x14ac:dyDescent="0.2">
      <c r="A61" s="16">
        <v>38038</v>
      </c>
      <c r="C61">
        <v>9.8532298441430355E-2</v>
      </c>
      <c r="D61">
        <v>0.1688020833333328</v>
      </c>
      <c r="E61" s="13">
        <v>0.21826578266982322</v>
      </c>
      <c r="H61" s="12">
        <f t="shared" si="1"/>
        <v>2.4466575520507225E-3</v>
      </c>
    </row>
    <row r="62" spans="1:11" x14ac:dyDescent="0.2">
      <c r="A62" s="16">
        <v>38039</v>
      </c>
      <c r="B62">
        <v>1.2350126395726263E-4</v>
      </c>
      <c r="C62">
        <v>0.1877484549854212</v>
      </c>
      <c r="D62">
        <v>0.17091319444444397</v>
      </c>
      <c r="E62" s="13">
        <v>0.23055687537019093</v>
      </c>
      <c r="H62" s="12">
        <f t="shared" si="1"/>
        <v>3.5573686743723115E-3</v>
      </c>
      <c r="K62">
        <f t="shared" si="6"/>
        <v>3.5203123258981478E-2</v>
      </c>
    </row>
    <row r="63" spans="1:11" x14ac:dyDescent="0.2">
      <c r="A63" s="16">
        <v>38040</v>
      </c>
      <c r="B63">
        <v>0.13965414921598973</v>
      </c>
      <c r="C63">
        <v>8.9657374062266301E-2</v>
      </c>
      <c r="D63">
        <v>0.17101736111111054</v>
      </c>
      <c r="E63" s="13">
        <v>0.22728422241772048</v>
      </c>
      <c r="H63" s="12">
        <f t="shared" si="1"/>
        <v>3.165959681297278E-3</v>
      </c>
      <c r="K63">
        <f t="shared" si="6"/>
        <v>2.4996775257719764E-3</v>
      </c>
    </row>
    <row r="64" spans="1:11" x14ac:dyDescent="0.2">
      <c r="A64" s="16">
        <v>38041</v>
      </c>
      <c r="B64">
        <v>0.19063790316871188</v>
      </c>
      <c r="C64">
        <v>0.10105528552255952</v>
      </c>
      <c r="D64">
        <v>0.28813888888888817</v>
      </c>
      <c r="E64" s="13">
        <v>0.22543937501031799</v>
      </c>
      <c r="H64" s="12">
        <f t="shared" si="1"/>
        <v>3.931229040609014E-3</v>
      </c>
      <c r="K64">
        <f t="shared" si="6"/>
        <v>8.0250453843367271E-3</v>
      </c>
    </row>
    <row r="65" spans="1:11" x14ac:dyDescent="0.2">
      <c r="A65" s="16">
        <v>38042</v>
      </c>
      <c r="B65">
        <v>3.3836351766713686E-2</v>
      </c>
      <c r="C65">
        <v>0.11067665550169872</v>
      </c>
      <c r="D65">
        <v>0.36656597222222143</v>
      </c>
      <c r="E65" s="13">
        <v>0.29939369952385408</v>
      </c>
      <c r="H65" s="12">
        <f t="shared" si="1"/>
        <v>4.5121142194638267E-3</v>
      </c>
      <c r="K65">
        <f t="shared" si="6"/>
        <v>5.9044322780847569E-3</v>
      </c>
    </row>
    <row r="66" spans="1:11" x14ac:dyDescent="0.2">
      <c r="A66" s="16">
        <v>38043</v>
      </c>
      <c r="B66">
        <v>0.12473382939108242</v>
      </c>
      <c r="C66">
        <v>0.14474393200164903</v>
      </c>
      <c r="D66">
        <v>0.34807986111111067</v>
      </c>
      <c r="E66" s="13">
        <v>0.30307146496565862</v>
      </c>
      <c r="H66" s="12">
        <f t="shared" si="1"/>
        <v>2.0257557235859426E-3</v>
      </c>
      <c r="K66">
        <f t="shared" si="6"/>
        <v>4.0040420648540477E-4</v>
      </c>
    </row>
    <row r="67" spans="1:11" x14ac:dyDescent="0.2">
      <c r="A67" s="16">
        <v>38044</v>
      </c>
      <c r="B67">
        <v>0.17403773091814814</v>
      </c>
      <c r="C67">
        <v>0.13969454176265714</v>
      </c>
      <c r="D67">
        <v>0.33222916666666635</v>
      </c>
      <c r="E67" s="13">
        <v>0.30409009095433198</v>
      </c>
      <c r="H67" s="12">
        <f t="shared" si="1"/>
        <v>7.9180758194448615E-4</v>
      </c>
      <c r="K67">
        <f t="shared" si="6"/>
        <v>1.179454641369835E-3</v>
      </c>
    </row>
    <row r="68" spans="1:11" x14ac:dyDescent="0.2">
      <c r="A68" s="16">
        <v>38045</v>
      </c>
      <c r="B68">
        <v>0.18782853084798168</v>
      </c>
      <c r="C68">
        <v>0.10873268841177852</v>
      </c>
      <c r="D68">
        <v>0.31955902777777712</v>
      </c>
      <c r="E68" s="13">
        <v>0.30146617142096876</v>
      </c>
      <c r="H68" s="12">
        <f t="shared" si="1"/>
        <v>3.2735145114810035E-4</v>
      </c>
      <c r="K68">
        <f t="shared" si="6"/>
        <v>6.2561522906926757E-3</v>
      </c>
    </row>
    <row r="69" spans="1:11" x14ac:dyDescent="0.2">
      <c r="A69" s="16">
        <v>38046</v>
      </c>
      <c r="B69">
        <v>0.18732924890557678</v>
      </c>
      <c r="C69">
        <v>0.11783958298898746</v>
      </c>
      <c r="D69">
        <v>0.3056215277777774</v>
      </c>
      <c r="E69" s="13">
        <v>0.29927379964842171</v>
      </c>
      <c r="H69" s="12">
        <f t="shared" si="1"/>
        <v>4.0293652404213486E-5</v>
      </c>
      <c r="K69">
        <f t="shared" si="6"/>
        <v>4.8288136691991964E-3</v>
      </c>
    </row>
    <row r="70" spans="1:11" x14ac:dyDescent="0.2">
      <c r="A70" s="16">
        <v>38047</v>
      </c>
      <c r="B70">
        <v>0.17431914262091583</v>
      </c>
      <c r="C70">
        <v>0.11800041475616166</v>
      </c>
      <c r="D70">
        <v>0.29508333333333314</v>
      </c>
      <c r="E70" s="13">
        <v>0.29709133934861198</v>
      </c>
      <c r="H70" s="12">
        <f t="shared" si="1"/>
        <v>4.0320881573960066E-6</v>
      </c>
      <c r="K70">
        <f t="shared" si="6"/>
        <v>3.1717991083042379E-3</v>
      </c>
    </row>
    <row r="71" spans="1:11" x14ac:dyDescent="0.2">
      <c r="A71" s="16">
        <v>38048</v>
      </c>
      <c r="B71">
        <v>1.4533855248067266E-2</v>
      </c>
      <c r="C71">
        <v>0.13904204484004215</v>
      </c>
      <c r="D71">
        <v>0.32237152777777733</v>
      </c>
      <c r="E71" s="13">
        <v>0.29470844432268906</v>
      </c>
      <c r="H71" s="12">
        <f t="shared" si="1"/>
        <v>7.6524618624317878E-4</v>
      </c>
      <c r="K71">
        <f t="shared" si="6"/>
        <v>1.550228927547116E-2</v>
      </c>
    </row>
    <row r="72" spans="1:11" x14ac:dyDescent="0.2">
      <c r="A72" s="16">
        <v>38049</v>
      </c>
      <c r="B72">
        <v>0.2617491884147195</v>
      </c>
      <c r="C72">
        <v>0.36399843448580471</v>
      </c>
      <c r="D72">
        <v>0.31874999999999987</v>
      </c>
      <c r="E72" s="13">
        <v>0.31130101200457166</v>
      </c>
      <c r="H72" s="12">
        <f t="shared" si="1"/>
        <v>5.5487422156033471E-5</v>
      </c>
      <c r="K72">
        <f t="shared" si="6"/>
        <v>1.0454908322105334E-2</v>
      </c>
    </row>
    <row r="73" spans="1:11" x14ac:dyDescent="0.2">
      <c r="A73" s="16">
        <v>38050</v>
      </c>
      <c r="B73">
        <v>0.12652235131788978</v>
      </c>
      <c r="C73">
        <v>0.21402293291082669</v>
      </c>
      <c r="D73">
        <v>0.30967361111111058</v>
      </c>
      <c r="E73" s="13">
        <v>0.30457479817639671</v>
      </c>
      <c r="H73" s="12">
        <f t="shared" si="1"/>
        <v>2.5997893343205466E-5</v>
      </c>
      <c r="K73">
        <f t="shared" si="6"/>
        <v>7.6563517791022103E-3</v>
      </c>
    </row>
    <row r="74" spans="1:11" x14ac:dyDescent="0.2">
      <c r="A74" s="16">
        <v>38051</v>
      </c>
      <c r="B74">
        <v>0.21211991199591873</v>
      </c>
      <c r="C74">
        <v>0.21281584404454112</v>
      </c>
      <c r="D74">
        <v>0.30969097222222186</v>
      </c>
      <c r="E74" s="13">
        <v>0.30039065591821718</v>
      </c>
      <c r="H74" s="12">
        <f t="shared" si="1"/>
        <v>8.6495883354535371E-5</v>
      </c>
      <c r="K74">
        <f t="shared" si="6"/>
        <v>4.8432141629976235E-7</v>
      </c>
    </row>
    <row r="75" spans="1:11" x14ac:dyDescent="0.2">
      <c r="A75" s="16">
        <v>38052</v>
      </c>
      <c r="B75">
        <v>0.25907369215963943</v>
      </c>
      <c r="C75">
        <v>0.22848999563348771</v>
      </c>
      <c r="D75">
        <v>0.30239583333333275</v>
      </c>
      <c r="E75" s="13">
        <v>0.29617844258886178</v>
      </c>
      <c r="H75" s="12">
        <f t="shared" ref="H75:H138" si="7">(E75-D75)^2</f>
        <v>3.8655947669433332E-5</v>
      </c>
      <c r="K75">
        <f t="shared" si="6"/>
        <v>9.3536249320374523E-4</v>
      </c>
    </row>
    <row r="76" spans="1:11" x14ac:dyDescent="0.2">
      <c r="A76" s="16">
        <v>38053</v>
      </c>
      <c r="B76">
        <v>0.24160599905241403</v>
      </c>
      <c r="C76">
        <v>0.21571002546175955</v>
      </c>
      <c r="D76">
        <v>0.2912881944444442</v>
      </c>
      <c r="E76" s="13">
        <v>0.29162341639890899</v>
      </c>
      <c r="H76" s="12">
        <f t="shared" si="7"/>
        <v>1.1237375875518814E-7</v>
      </c>
      <c r="K76">
        <f t="shared" si="6"/>
        <v>6.7060144820787462E-4</v>
      </c>
    </row>
    <row r="77" spans="1:11" x14ac:dyDescent="0.2">
      <c r="A77" s="16">
        <v>38054</v>
      </c>
      <c r="B77">
        <v>0.17858398170619061</v>
      </c>
      <c r="C77">
        <v>0.21129628816369528</v>
      </c>
      <c r="D77">
        <v>0.28483680555555502</v>
      </c>
      <c r="E77" s="13">
        <v>0.28730842601403422</v>
      </c>
      <c r="H77" s="12">
        <f t="shared" si="7"/>
        <v>6.108907690772964E-6</v>
      </c>
      <c r="K77">
        <f t="shared" si="6"/>
        <v>1.0700949937697017E-3</v>
      </c>
    </row>
    <row r="78" spans="1:11" x14ac:dyDescent="0.2">
      <c r="A78" s="16">
        <v>38055</v>
      </c>
      <c r="B78">
        <v>0.20773219879363505</v>
      </c>
      <c r="C78">
        <v>0.25181469687797536</v>
      </c>
      <c r="D78">
        <v>0.27943749999999978</v>
      </c>
      <c r="E78" s="13">
        <v>0.2830426334323044</v>
      </c>
      <c r="H78" s="12">
        <f t="shared" si="7"/>
        <v>1.2996987064720484E-5</v>
      </c>
      <c r="K78">
        <f t="shared" si="6"/>
        <v>1.9432666373558672E-3</v>
      </c>
    </row>
    <row r="79" spans="1:11" x14ac:dyDescent="0.2">
      <c r="A79" s="16">
        <v>38056</v>
      </c>
      <c r="B79">
        <v>0.21338410717857889</v>
      </c>
      <c r="C79">
        <v>0.1972037532668767</v>
      </c>
      <c r="D79">
        <v>0.26586458333333274</v>
      </c>
      <c r="E79" s="13">
        <v>0.27791441293921443</v>
      </c>
      <c r="H79" s="12">
        <f t="shared" si="7"/>
        <v>1.4519839353078289E-4</v>
      </c>
      <c r="K79">
        <f t="shared" si="6"/>
        <v>2.618038527079365E-4</v>
      </c>
    </row>
    <row r="80" spans="1:11" x14ac:dyDescent="0.2">
      <c r="A80" s="16">
        <v>38057</v>
      </c>
      <c r="B80">
        <v>0.23574461493688476</v>
      </c>
      <c r="C80">
        <v>0.22130435394721021</v>
      </c>
      <c r="D80">
        <v>0.24969791666666619</v>
      </c>
      <c r="E80" s="13">
        <v>0.27393911187558684</v>
      </c>
      <c r="H80" s="12">
        <f t="shared" si="7"/>
        <v>5.8763554515699754E-4</v>
      </c>
      <c r="K80">
        <f t="shared" si="6"/>
        <v>2.0852113744991652E-4</v>
      </c>
    </row>
    <row r="81" spans="1:11" x14ac:dyDescent="0.2">
      <c r="A81" s="16">
        <v>38058</v>
      </c>
      <c r="B81">
        <v>0.16470384269146476</v>
      </c>
      <c r="C81">
        <v>0.19617451095364713</v>
      </c>
      <c r="D81">
        <v>0.23775347222222187</v>
      </c>
      <c r="E81" s="13">
        <v>0.26901323281131095</v>
      </c>
      <c r="H81" s="12">
        <f t="shared" si="7"/>
        <v>9.7717263208716701E-4</v>
      </c>
      <c r="K81">
        <f t="shared" si="6"/>
        <v>9.9040296086833242E-4</v>
      </c>
    </row>
    <row r="82" spans="1:11" x14ac:dyDescent="0.2">
      <c r="A82" s="16">
        <v>38059</v>
      </c>
      <c r="C82">
        <v>0.10185475419078124</v>
      </c>
      <c r="D82">
        <v>0.24731597222222168</v>
      </c>
      <c r="E82" s="13">
        <v>0.26494873959527387</v>
      </c>
      <c r="H82" s="12">
        <f t="shared" si="7"/>
        <v>3.1091448523217397E-4</v>
      </c>
    </row>
    <row r="83" spans="1:11" x14ac:dyDescent="0.2">
      <c r="A83" s="16">
        <v>38060</v>
      </c>
      <c r="B83">
        <v>0.22649231486464463</v>
      </c>
      <c r="C83">
        <v>0.25779423957800041</v>
      </c>
      <c r="D83">
        <v>0.2455416666666661</v>
      </c>
      <c r="E83" s="13">
        <v>0.28614571884715478</v>
      </c>
      <c r="H83" s="12">
        <f t="shared" si="7"/>
        <v>1.6486890534758477E-3</v>
      </c>
      <c r="K83">
        <f t="shared" si="6"/>
        <v>9.7981049076059277E-4</v>
      </c>
    </row>
    <row r="84" spans="1:11" x14ac:dyDescent="0.2">
      <c r="A84" s="16">
        <v>38061</v>
      </c>
      <c r="B84">
        <v>0.2233768899377947</v>
      </c>
      <c r="C84">
        <v>0.22728856757749888</v>
      </c>
      <c r="D84">
        <v>0.23524999999999952</v>
      </c>
      <c r="E84" s="13">
        <v>0.28171182092292885</v>
      </c>
      <c r="H84" s="12">
        <f t="shared" si="7"/>
        <v>2.1587008034743538E-3</v>
      </c>
      <c r="K84">
        <f t="shared" si="6"/>
        <v>1.5301221956961672E-5</v>
      </c>
    </row>
    <row r="85" spans="1:11" x14ac:dyDescent="0.2">
      <c r="A85" s="16">
        <v>38062</v>
      </c>
      <c r="B85">
        <v>0.24433011904939944</v>
      </c>
      <c r="C85">
        <v>0.23659312602214153</v>
      </c>
      <c r="D85">
        <v>0.23153124999999974</v>
      </c>
      <c r="E85" s="13">
        <v>0.27727746911068768</v>
      </c>
      <c r="H85" s="12">
        <f t="shared" si="7"/>
        <v>2.0927165629230702E-3</v>
      </c>
      <c r="K85">
        <f t="shared" si="6"/>
        <v>5.9861061103837608E-5</v>
      </c>
    </row>
    <row r="86" spans="1:11" x14ac:dyDescent="0.2">
      <c r="A86" s="16">
        <v>38063</v>
      </c>
      <c r="B86">
        <v>0.24749472189769173</v>
      </c>
      <c r="C86">
        <v>0.24278808818629255</v>
      </c>
      <c r="D86">
        <v>0.2250555555555549</v>
      </c>
      <c r="E86" s="13">
        <v>0.27257979359141582</v>
      </c>
      <c r="H86" s="12">
        <f t="shared" si="7"/>
        <v>2.2585532008891698E-3</v>
      </c>
      <c r="K86">
        <f t="shared" si="6"/>
        <v>2.2152400893279196E-5</v>
      </c>
    </row>
    <row r="87" spans="1:11" x14ac:dyDescent="0.2">
      <c r="A87" s="16">
        <v>38064</v>
      </c>
      <c r="B87">
        <v>0.24528757420280087</v>
      </c>
      <c r="C87">
        <v>0.220058190611021</v>
      </c>
      <c r="D87">
        <v>0.2134027777777775</v>
      </c>
      <c r="E87" s="13">
        <v>0.26707248880990953</v>
      </c>
      <c r="H87" s="12">
        <f t="shared" si="7"/>
        <v>2.8804378822725545E-3</v>
      </c>
      <c r="K87">
        <f t="shared" si="6"/>
        <v>6.3652179642117133E-4</v>
      </c>
    </row>
    <row r="88" spans="1:11" x14ac:dyDescent="0.2">
      <c r="A88" s="16">
        <v>38065</v>
      </c>
      <c r="B88">
        <v>0.22860715852307353</v>
      </c>
      <c r="C88">
        <v>0.19575897386953353</v>
      </c>
      <c r="D88">
        <v>0.20410416666666598</v>
      </c>
      <c r="E88" s="13">
        <v>0.26157994531232631</v>
      </c>
      <c r="H88" s="12">
        <f t="shared" si="7"/>
        <v>3.3034651309249447E-3</v>
      </c>
      <c r="K88">
        <f t="shared" si="6"/>
        <v>1.079003235033061E-3</v>
      </c>
    </row>
    <row r="89" spans="1:11" x14ac:dyDescent="0.2">
      <c r="A89" s="16">
        <v>38066</v>
      </c>
      <c r="B89">
        <v>0.19765045528898514</v>
      </c>
      <c r="C89">
        <v>0.17988099586197254</v>
      </c>
      <c r="D89">
        <v>0.19129166666666619</v>
      </c>
      <c r="E89" s="13">
        <v>0.25657987571996593</v>
      </c>
      <c r="H89" s="12">
        <f t="shared" si="7"/>
        <v>4.2625502413873697E-3</v>
      </c>
      <c r="K89">
        <f t="shared" si="6"/>
        <v>3.1575368832824721E-4</v>
      </c>
    </row>
    <row r="90" spans="1:11" x14ac:dyDescent="0.2">
      <c r="A90" s="16">
        <v>38067</v>
      </c>
      <c r="B90">
        <v>0.21167985633422767</v>
      </c>
      <c r="C90">
        <v>0.17932355631693736</v>
      </c>
      <c r="D90">
        <v>0.18135069444444396</v>
      </c>
      <c r="E90" s="13">
        <v>0.25155609435691551</v>
      </c>
      <c r="H90" s="12">
        <f t="shared" si="7"/>
        <v>4.9287981768700593E-3</v>
      </c>
      <c r="K90">
        <f t="shared" si="6"/>
        <v>1.0469301508089011E-3</v>
      </c>
    </row>
    <row r="91" spans="1:11" x14ac:dyDescent="0.2">
      <c r="A91" s="16">
        <v>38068</v>
      </c>
      <c r="B91">
        <v>0.2248502424963871</v>
      </c>
      <c r="C91">
        <v>0.16096715561232541</v>
      </c>
      <c r="D91">
        <v>0.16861111111111038</v>
      </c>
      <c r="E91" s="13">
        <v>0.24521771923159075</v>
      </c>
      <c r="H91" s="12">
        <f t="shared" si="7"/>
        <v>5.8685724077248485E-3</v>
      </c>
      <c r="K91">
        <f t="shared" si="6"/>
        <v>4.0810487898365749E-3</v>
      </c>
    </row>
    <row r="92" spans="1:11" x14ac:dyDescent="0.2">
      <c r="A92" s="16">
        <v>38069</v>
      </c>
      <c r="B92">
        <v>0.22054686029189879</v>
      </c>
      <c r="C92">
        <v>0.14783537952543285</v>
      </c>
      <c r="D92">
        <v>0.1540763888888883</v>
      </c>
      <c r="E92" s="13">
        <v>0.23922917772288421</v>
      </c>
      <c r="H92" s="12">
        <f t="shared" si="7"/>
        <v>7.2509974462070977E-3</v>
      </c>
      <c r="K92">
        <f t="shared" si="6"/>
        <v>5.2869594352521468E-3</v>
      </c>
    </row>
    <row r="93" spans="1:11" x14ac:dyDescent="0.2">
      <c r="A93" s="16">
        <v>38070</v>
      </c>
      <c r="B93">
        <v>9.2692129873256424E-2</v>
      </c>
      <c r="C93">
        <v>0.11712644823989965</v>
      </c>
      <c r="D93">
        <v>0.14204166666666629</v>
      </c>
      <c r="E93" s="13">
        <v>0.23315512503815203</v>
      </c>
      <c r="H93" s="12">
        <f t="shared" si="7"/>
        <v>8.3016622964124653E-3</v>
      </c>
      <c r="K93">
        <f t="shared" si="6"/>
        <v>5.9703591404247853E-4</v>
      </c>
    </row>
    <row r="94" spans="1:11" x14ac:dyDescent="0.2">
      <c r="A94" s="16">
        <v>38071</v>
      </c>
      <c r="B94">
        <v>0.19130346476198798</v>
      </c>
      <c r="C94">
        <v>0.12930017890089343</v>
      </c>
      <c r="D94">
        <v>0.13710416666666614</v>
      </c>
      <c r="E94" s="13">
        <v>0.22913787250693554</v>
      </c>
      <c r="H94" s="12">
        <f t="shared" si="7"/>
        <v>8.4702030106932388E-3</v>
      </c>
      <c r="K94">
        <f t="shared" si="6"/>
        <v>3.8444074575726072E-3</v>
      </c>
    </row>
    <row r="95" spans="1:11" x14ac:dyDescent="0.2">
      <c r="A95" s="16">
        <v>38072</v>
      </c>
      <c r="C95">
        <v>0.1066663057815419</v>
      </c>
      <c r="D95">
        <v>0.12718749999999956</v>
      </c>
      <c r="E95" s="13">
        <v>0.22364035622695722</v>
      </c>
      <c r="H95" s="12">
        <f t="shared" si="7"/>
        <v>9.303153474338164E-3</v>
      </c>
    </row>
    <row r="96" spans="1:11" x14ac:dyDescent="0.2">
      <c r="A96" s="16">
        <v>38073</v>
      </c>
      <c r="C96">
        <v>9.5256848669082794E-2</v>
      </c>
      <c r="D96">
        <v>0.11705555555555514</v>
      </c>
      <c r="E96" s="13">
        <v>0.21910264575914543</v>
      </c>
      <c r="H96" s="12">
        <f t="shared" si="7"/>
        <v>1.0413608619019693E-2</v>
      </c>
    </row>
    <row r="97" spans="1:11" x14ac:dyDescent="0.2">
      <c r="A97" s="16">
        <v>38074</v>
      </c>
      <c r="C97">
        <v>0.1025291774446519</v>
      </c>
      <c r="D97">
        <v>0.10989583333333286</v>
      </c>
      <c r="E97" s="13">
        <v>0.21522591980526037</v>
      </c>
      <c r="H97" s="12">
        <f t="shared" si="7"/>
        <v>1.1094427116183728E-2</v>
      </c>
    </row>
    <row r="98" spans="1:11" x14ac:dyDescent="0.2">
      <c r="A98" s="16">
        <v>38075</v>
      </c>
      <c r="C98">
        <v>0.23174425839561155</v>
      </c>
      <c r="D98">
        <v>0.11672222222222173</v>
      </c>
      <c r="E98" s="13">
        <v>0.24092946280416155</v>
      </c>
      <c r="H98" s="12">
        <f t="shared" si="7"/>
        <v>1.542743861297988E-2</v>
      </c>
    </row>
    <row r="99" spans="1:11" x14ac:dyDescent="0.2">
      <c r="A99" s="16">
        <v>38076</v>
      </c>
      <c r="C99">
        <v>0.25757837593675137</v>
      </c>
      <c r="D99">
        <v>0.11931597222222168</v>
      </c>
      <c r="E99" s="13">
        <v>0.2383604648688378</v>
      </c>
      <c r="H99" s="12">
        <f t="shared" si="7"/>
        <v>1.417159122949024E-2</v>
      </c>
    </row>
    <row r="100" spans="1:11" x14ac:dyDescent="0.2">
      <c r="A100" s="16">
        <v>38077</v>
      </c>
      <c r="B100">
        <v>0.25303103192477455</v>
      </c>
      <c r="C100">
        <v>0.18268646369912778</v>
      </c>
      <c r="D100">
        <v>0.11438888888888821</v>
      </c>
      <c r="E100" s="13">
        <v>0.23363416032272263</v>
      </c>
      <c r="H100" s="12">
        <f t="shared" si="7"/>
        <v>1.4219434759328849E-2</v>
      </c>
      <c r="K100">
        <f t="shared" ref="K100:K156" si="8">(C100-B100)^2</f>
        <v>4.9483582788526735E-3</v>
      </c>
    </row>
    <row r="101" spans="1:11" x14ac:dyDescent="0.2">
      <c r="A101" s="16">
        <v>38078</v>
      </c>
      <c r="B101">
        <v>0.21763184771705613</v>
      </c>
      <c r="C101">
        <v>0.16002048905999322</v>
      </c>
      <c r="D101">
        <v>0.11222222222222156</v>
      </c>
      <c r="E101" s="13">
        <v>0.22926173575101841</v>
      </c>
      <c r="H101" s="12">
        <f t="shared" si="7"/>
        <v>1.3698247727057421E-2</v>
      </c>
      <c r="K101">
        <f t="shared" si="8"/>
        <v>3.3190686463127369E-3</v>
      </c>
    </row>
    <row r="102" spans="1:11" x14ac:dyDescent="0.2">
      <c r="A102" s="16">
        <v>38079</v>
      </c>
      <c r="B102">
        <v>3.9464796894547009E-2</v>
      </c>
      <c r="C102">
        <v>0.14046644017064697</v>
      </c>
      <c r="D102">
        <v>0.10858333333333281</v>
      </c>
      <c r="E102" s="13">
        <v>0.22465700639499261</v>
      </c>
      <c r="H102" s="12">
        <f t="shared" si="7"/>
        <v>1.3473097578025089E-2</v>
      </c>
      <c r="K102">
        <f t="shared" si="8"/>
        <v>1.0201331944472546E-2</v>
      </c>
    </row>
    <row r="103" spans="1:11" x14ac:dyDescent="0.2">
      <c r="A103" s="16">
        <v>38080</v>
      </c>
      <c r="B103">
        <v>0.20045985269795008</v>
      </c>
      <c r="C103">
        <v>0.23265689155037778</v>
      </c>
      <c r="D103">
        <v>0.1037326388888884</v>
      </c>
      <c r="E103" s="13">
        <v>0.22263440836997123</v>
      </c>
      <c r="H103" s="12">
        <f t="shared" si="7"/>
        <v>1.4137630785732561E-2</v>
      </c>
      <c r="K103">
        <f t="shared" si="8"/>
        <v>1.0366493108647384E-3</v>
      </c>
    </row>
    <row r="104" spans="1:11" x14ac:dyDescent="0.2">
      <c r="A104" s="16">
        <v>38081</v>
      </c>
      <c r="B104">
        <v>0.16550448203251877</v>
      </c>
      <c r="C104">
        <v>0.15330900089916244</v>
      </c>
      <c r="D104">
        <v>0.10179513888888825</v>
      </c>
      <c r="E104" s="13">
        <v>0.21057444444444426</v>
      </c>
      <c r="H104" s="12">
        <f t="shared" si="7"/>
        <v>1.1832937317149019E-2</v>
      </c>
      <c r="K104">
        <f t="shared" si="8"/>
        <v>1.4872976007405028E-4</v>
      </c>
    </row>
    <row r="105" spans="1:11" x14ac:dyDescent="0.2">
      <c r="A105" s="16">
        <v>38082</v>
      </c>
      <c r="B105">
        <v>0.1532220277741779</v>
      </c>
      <c r="C105">
        <v>0.1370905721697683</v>
      </c>
      <c r="D105">
        <v>9.6847222222221585E-2</v>
      </c>
      <c r="E105" s="13">
        <v>0.20899111111111093</v>
      </c>
      <c r="H105" s="12">
        <f t="shared" si="7"/>
        <v>1.2576251815123559E-2</v>
      </c>
      <c r="K105">
        <f t="shared" si="8"/>
        <v>2.6022385991703771E-4</v>
      </c>
    </row>
    <row r="106" spans="1:11" x14ac:dyDescent="0.2">
      <c r="A106" s="16">
        <v>38083</v>
      </c>
      <c r="B106">
        <v>0.17477373234743451</v>
      </c>
      <c r="C106">
        <v>0.11587370273884381</v>
      </c>
      <c r="D106">
        <v>9.4413194444444126E-2</v>
      </c>
      <c r="E106" s="13">
        <v>0.20821222222222216</v>
      </c>
      <c r="H106" s="12">
        <f t="shared" si="7"/>
        <v>1.2950218723167496E-2</v>
      </c>
      <c r="K106">
        <f t="shared" si="8"/>
        <v>3.4692134878928607E-3</v>
      </c>
    </row>
    <row r="107" spans="1:11" x14ac:dyDescent="0.2">
      <c r="A107" s="16">
        <v>38084</v>
      </c>
      <c r="B107">
        <v>0.18336359381148259</v>
      </c>
      <c r="C107">
        <v>0.27348586140647391</v>
      </c>
      <c r="D107">
        <v>9.0124999999999678E-2</v>
      </c>
      <c r="E107" s="13">
        <v>0.20683999999999989</v>
      </c>
      <c r="H107" s="12">
        <f t="shared" si="7"/>
        <v>1.3622391225000049E-2</v>
      </c>
      <c r="K107">
        <f t="shared" si="8"/>
        <v>8.1220231164632218E-3</v>
      </c>
    </row>
    <row r="108" spans="1:11" x14ac:dyDescent="0.2">
      <c r="A108" s="16">
        <v>38085</v>
      </c>
      <c r="B108">
        <v>0.19731402748566446</v>
      </c>
      <c r="C108">
        <v>0.1130352426695454</v>
      </c>
      <c r="D108">
        <v>8.5395833333332838E-2</v>
      </c>
      <c r="E108" s="13">
        <v>0.20532666666666652</v>
      </c>
      <c r="H108" s="12">
        <f t="shared" si="7"/>
        <v>1.4383404784027861E-2</v>
      </c>
      <c r="K108">
        <f t="shared" si="8"/>
        <v>7.1029135700817004E-3</v>
      </c>
    </row>
    <row r="109" spans="1:11" x14ac:dyDescent="0.2">
      <c r="A109" s="16">
        <v>38086</v>
      </c>
      <c r="B109">
        <v>8.4071101585317151E-2</v>
      </c>
      <c r="C109">
        <v>7.4888004207341013E-2</v>
      </c>
      <c r="D109">
        <v>7.9760416666666001E-2</v>
      </c>
      <c r="E109" s="13">
        <v>0.20352333333333314</v>
      </c>
      <c r="H109" s="12">
        <f t="shared" si="7"/>
        <v>1.5317259541840395E-2</v>
      </c>
      <c r="K109">
        <f t="shared" si="8"/>
        <v>8.432927745339221E-5</v>
      </c>
    </row>
    <row r="110" spans="1:11" x14ac:dyDescent="0.2">
      <c r="A110" s="16">
        <v>38087</v>
      </c>
      <c r="B110">
        <v>0.15688947811454701</v>
      </c>
      <c r="C110">
        <v>0.20903849035099889</v>
      </c>
      <c r="D110">
        <v>7.1618055555555338E-2</v>
      </c>
      <c r="E110" s="13">
        <v>0.20091777777777772</v>
      </c>
      <c r="H110" s="12">
        <f t="shared" si="7"/>
        <v>1.6718418166743871E-2</v>
      </c>
      <c r="K110">
        <f t="shared" si="8"/>
        <v>2.719519477237608E-3</v>
      </c>
    </row>
    <row r="111" spans="1:11" x14ac:dyDescent="0.2">
      <c r="A111" s="16">
        <v>38088</v>
      </c>
      <c r="B111">
        <v>0.1712760597041155</v>
      </c>
      <c r="C111">
        <v>7.7452035011279424E-2</v>
      </c>
      <c r="D111">
        <v>6.7510416666666129E-2</v>
      </c>
      <c r="E111" s="13">
        <v>0.19960333333333316</v>
      </c>
      <c r="H111" s="12">
        <f t="shared" si="7"/>
        <v>1.7448538633507042E-2</v>
      </c>
      <c r="K111">
        <f t="shared" si="8"/>
        <v>8.8029476095619133E-3</v>
      </c>
    </row>
    <row r="112" spans="1:11" x14ac:dyDescent="0.2">
      <c r="A112" s="16">
        <v>38089</v>
      </c>
      <c r="B112">
        <v>0.13990822428261246</v>
      </c>
      <c r="C112">
        <v>8.0455394844389211E-2</v>
      </c>
      <c r="D112">
        <v>6.0527777777777403E-2</v>
      </c>
      <c r="E112" s="13">
        <v>0.19736888888888879</v>
      </c>
      <c r="H112" s="12">
        <f t="shared" si="7"/>
        <v>1.8725489690123533E-2</v>
      </c>
      <c r="K112">
        <f t="shared" si="8"/>
        <v>3.5346389282104648E-3</v>
      </c>
    </row>
    <row r="113" spans="1:11" x14ac:dyDescent="0.2">
      <c r="A113" s="16">
        <v>38090</v>
      </c>
      <c r="B113">
        <v>0.1330201455456837</v>
      </c>
      <c r="C113">
        <v>7.1235864106677954E-2</v>
      </c>
      <c r="D113">
        <v>5.7656249999999243E-2</v>
      </c>
      <c r="E113" s="13">
        <v>0.19644999999999976</v>
      </c>
      <c r="H113" s="12">
        <f t="shared" si="7"/>
        <v>1.9263705039062645E-2</v>
      </c>
      <c r="K113">
        <f t="shared" si="8"/>
        <v>3.8172974329342699E-3</v>
      </c>
    </row>
    <row r="114" spans="1:11" x14ac:dyDescent="0.2">
      <c r="A114" s="16">
        <v>38091</v>
      </c>
      <c r="B114">
        <v>0.1042550454275506</v>
      </c>
      <c r="C114">
        <v>0.10987331612228014</v>
      </c>
      <c r="D114">
        <v>5.4215277777777293E-2</v>
      </c>
      <c r="E114" s="13">
        <v>0.19534888888888877</v>
      </c>
      <c r="H114" s="12">
        <f t="shared" si="7"/>
        <v>1.9918696185262447E-2</v>
      </c>
      <c r="K114">
        <f t="shared" si="8"/>
        <v>3.1564965599256821E-5</v>
      </c>
    </row>
    <row r="115" spans="1:11" x14ac:dyDescent="0.2">
      <c r="A115" s="16">
        <v>38092</v>
      </c>
      <c r="B115">
        <v>0.15534730688742926</v>
      </c>
      <c r="C115">
        <v>5.4126568925058224E-2</v>
      </c>
      <c r="D115">
        <v>5.1326388888888463E-2</v>
      </c>
      <c r="E115" s="13">
        <v>0.19442444444444432</v>
      </c>
      <c r="H115" s="12">
        <f t="shared" si="7"/>
        <v>2.047705350378095E-2</v>
      </c>
      <c r="K115">
        <f t="shared" si="8"/>
        <v>1.0245637793646982E-2</v>
      </c>
    </row>
    <row r="116" spans="1:11" x14ac:dyDescent="0.2">
      <c r="A116" s="16">
        <v>38093</v>
      </c>
      <c r="B116">
        <v>0.22050471228821902</v>
      </c>
      <c r="C116">
        <v>0.22949716673587645</v>
      </c>
      <c r="D116">
        <v>4.8767361111110463E-2</v>
      </c>
      <c r="E116" s="13">
        <v>0.19360555555555534</v>
      </c>
      <c r="H116" s="12">
        <f t="shared" si="7"/>
        <v>2.0978102569926823E-2</v>
      </c>
      <c r="K116">
        <f t="shared" si="8"/>
        <v>8.086423699319375E-5</v>
      </c>
    </row>
    <row r="117" spans="1:11" x14ac:dyDescent="0.2">
      <c r="A117" s="16">
        <v>38094</v>
      </c>
      <c r="B117">
        <v>0.11344631931852447</v>
      </c>
      <c r="C117">
        <v>5.5582546204980057E-2</v>
      </c>
      <c r="D117">
        <v>4.7350694444443675E-2</v>
      </c>
      <c r="E117" s="13">
        <v>0.19315222222222198</v>
      </c>
      <c r="H117" s="12">
        <f t="shared" si="7"/>
        <v>2.1258085502334257E-2</v>
      </c>
      <c r="K117">
        <f t="shared" si="8"/>
        <v>3.348216238935746E-3</v>
      </c>
    </row>
    <row r="118" spans="1:11" x14ac:dyDescent="0.2">
      <c r="A118" s="16">
        <v>38095</v>
      </c>
      <c r="B118">
        <v>0.14081424728894651</v>
      </c>
      <c r="C118">
        <v>5.8844412670947373E-2</v>
      </c>
      <c r="D118">
        <v>4.4076388888888318E-2</v>
      </c>
      <c r="E118" s="13">
        <v>0.19210444444444427</v>
      </c>
      <c r="H118" s="12">
        <f t="shared" si="7"/>
        <v>2.1912305231558758E-2</v>
      </c>
      <c r="K118">
        <f t="shared" si="8"/>
        <v>6.7190537873021306E-3</v>
      </c>
    </row>
    <row r="119" spans="1:11" x14ac:dyDescent="0.2">
      <c r="A119" s="16">
        <v>38096</v>
      </c>
      <c r="B119">
        <v>0.14850211214987497</v>
      </c>
      <c r="C119">
        <v>5.9901911347954521E-2</v>
      </c>
      <c r="D119">
        <v>4.2746527777777488E-2</v>
      </c>
      <c r="E119" s="13">
        <v>0.19167888888888882</v>
      </c>
      <c r="H119" s="12">
        <f t="shared" si="7"/>
        <v>2.2180848186130465E-2</v>
      </c>
      <c r="K119">
        <f t="shared" si="8"/>
        <v>7.8499955821406224E-3</v>
      </c>
    </row>
    <row r="120" spans="1:11" x14ac:dyDescent="0.2">
      <c r="A120" s="16">
        <v>38097</v>
      </c>
      <c r="B120">
        <v>0.14280807305507243</v>
      </c>
      <c r="C120">
        <v>5.9396492874197279E-2</v>
      </c>
      <c r="D120">
        <v>0.1420312499999995</v>
      </c>
      <c r="E120" s="13">
        <v>0.18581468445075899</v>
      </c>
      <c r="H120" s="12">
        <f t="shared" si="7"/>
        <v>1.9169891323039534E-3</v>
      </c>
      <c r="K120">
        <f t="shared" si="8"/>
        <v>6.9574917082705634E-3</v>
      </c>
    </row>
    <row r="121" spans="1:11" x14ac:dyDescent="0.2">
      <c r="A121" s="16">
        <v>38098</v>
      </c>
      <c r="B121">
        <v>0.2245067037017896</v>
      </c>
      <c r="C121">
        <v>4.8649110585525276E-2</v>
      </c>
      <c r="D121">
        <v>0.41430208333333307</v>
      </c>
      <c r="E121" s="13">
        <v>0.18432649881998453</v>
      </c>
      <c r="H121" s="12">
        <f t="shared" si="7"/>
        <v>5.288876947225632E-2</v>
      </c>
      <c r="K121">
        <f t="shared" si="8"/>
        <v>3.0925893056645573E-2</v>
      </c>
    </row>
    <row r="122" spans="1:11" x14ac:dyDescent="0.2">
      <c r="A122" s="16">
        <v>38099</v>
      </c>
      <c r="B122">
        <v>0.26560518819173079</v>
      </c>
      <c r="C122">
        <v>0.45460224452926307</v>
      </c>
      <c r="D122">
        <v>0.36340277777777741</v>
      </c>
      <c r="E122" s="13">
        <v>0.25945707639030213</v>
      </c>
      <c r="H122" s="12">
        <f t="shared" si="7"/>
        <v>1.080470883693418E-2</v>
      </c>
      <c r="K122">
        <f t="shared" si="8"/>
        <v>3.5719887304252351E-2</v>
      </c>
    </row>
    <row r="123" spans="1:11" x14ac:dyDescent="0.2">
      <c r="A123" s="16">
        <v>38100</v>
      </c>
      <c r="B123">
        <v>0.22593848156903942</v>
      </c>
      <c r="C123">
        <v>0.30040527099319486</v>
      </c>
      <c r="D123">
        <v>0.34239236111111038</v>
      </c>
      <c r="E123" s="13">
        <v>0.2508902409049088</v>
      </c>
      <c r="H123" s="12">
        <f t="shared" si="7"/>
        <v>8.3726380022301622E-3</v>
      </c>
      <c r="K123">
        <f t="shared" si="8"/>
        <v>5.5453027271415087E-3</v>
      </c>
    </row>
    <row r="124" spans="1:11" x14ac:dyDescent="0.2">
      <c r="A124" s="16">
        <v>38101</v>
      </c>
      <c r="B124">
        <v>0.22144904342258367</v>
      </c>
      <c r="C124">
        <v>0.25847963022606779</v>
      </c>
      <c r="D124">
        <v>0.32745486111111066</v>
      </c>
      <c r="E124" s="13">
        <v>0.24436546441308413</v>
      </c>
      <c r="H124" s="12">
        <f t="shared" si="7"/>
        <v>6.9038478436420228E-3</v>
      </c>
      <c r="K124">
        <f t="shared" si="8"/>
        <v>1.3712643590103721E-3</v>
      </c>
    </row>
    <row r="125" spans="1:11" x14ac:dyDescent="0.2">
      <c r="A125" s="16">
        <v>38102</v>
      </c>
      <c r="B125">
        <v>0.21891569530394972</v>
      </c>
      <c r="C125">
        <v>0.22227934334863633</v>
      </c>
      <c r="D125">
        <v>0.30891666666666617</v>
      </c>
      <c r="E125" s="13">
        <v>0.23828567301706907</v>
      </c>
      <c r="H125" s="12">
        <f t="shared" si="7"/>
        <v>4.9887372639294261E-3</v>
      </c>
      <c r="K125">
        <f t="shared" si="8"/>
        <v>1.1314128168524071E-5</v>
      </c>
    </row>
    <row r="126" spans="1:11" x14ac:dyDescent="0.2">
      <c r="A126" s="16">
        <v>38103</v>
      </c>
      <c r="B126">
        <v>0.22977928881309606</v>
      </c>
      <c r="C126">
        <v>0.19504601161959206</v>
      </c>
      <c r="D126">
        <v>0.28882986111111064</v>
      </c>
      <c r="E126" s="13">
        <v>0.23303634225636577</v>
      </c>
      <c r="H126" s="12">
        <f t="shared" si="7"/>
        <v>3.1129167461947716E-3</v>
      </c>
      <c r="K126">
        <f t="shared" si="8"/>
        <v>1.2064005446007849E-3</v>
      </c>
    </row>
    <row r="127" spans="1:11" x14ac:dyDescent="0.2">
      <c r="A127" s="16">
        <v>38104</v>
      </c>
      <c r="B127">
        <v>4.4432657809879109E-2</v>
      </c>
      <c r="C127">
        <v>7.2443262756430898E-2</v>
      </c>
      <c r="D127">
        <v>0.26644791666666579</v>
      </c>
      <c r="E127" s="13">
        <v>0.22843369306983616</v>
      </c>
      <c r="H127" s="12">
        <f t="shared" si="7"/>
        <v>1.4450811956697584E-3</v>
      </c>
      <c r="K127">
        <f t="shared" si="8"/>
        <v>7.845939894717916E-4</v>
      </c>
    </row>
    <row r="128" spans="1:11" x14ac:dyDescent="0.2">
      <c r="A128" s="16">
        <v>38105</v>
      </c>
      <c r="B128">
        <v>0.16700570545618226</v>
      </c>
      <c r="C128">
        <v>0.14597607785067462</v>
      </c>
      <c r="D128">
        <v>0.25028819444444406</v>
      </c>
      <c r="E128" s="13">
        <v>0.22708057852495026</v>
      </c>
      <c r="H128" s="12">
        <f t="shared" si="7"/>
        <v>5.3859343666674212E-4</v>
      </c>
      <c r="K128">
        <f t="shared" si="8"/>
        <v>4.4224523722632899E-4</v>
      </c>
    </row>
    <row r="129" spans="1:11" x14ac:dyDescent="0.2">
      <c r="A129" s="16">
        <v>38106</v>
      </c>
      <c r="B129">
        <v>0.15438677313482058</v>
      </c>
      <c r="C129">
        <v>0.13388341801996101</v>
      </c>
      <c r="D129">
        <v>0.23782638888888852</v>
      </c>
      <c r="E129" s="13">
        <v>0.22369853798133255</v>
      </c>
      <c r="H129" s="12">
        <f t="shared" si="7"/>
        <v>1.9959617126613009E-4</v>
      </c>
      <c r="K129">
        <f t="shared" si="8"/>
        <v>4.20387570966038E-4</v>
      </c>
    </row>
    <row r="130" spans="1:11" x14ac:dyDescent="0.2">
      <c r="A130" s="16">
        <v>38107</v>
      </c>
      <c r="B130">
        <v>0.1903641232772966</v>
      </c>
      <c r="C130">
        <v>0.12258711643448859</v>
      </c>
      <c r="D130">
        <v>0.22710069444444425</v>
      </c>
      <c r="E130" s="13">
        <v>0.22066182520227165</v>
      </c>
      <c r="H130" s="12">
        <f t="shared" si="7"/>
        <v>4.1459037117796369E-5</v>
      </c>
      <c r="K130">
        <f t="shared" si="8"/>
        <v>4.5937226565700429E-3</v>
      </c>
    </row>
    <row r="131" spans="1:11" x14ac:dyDescent="0.2">
      <c r="A131" s="16">
        <v>38108</v>
      </c>
      <c r="B131">
        <v>0.17759732623185101</v>
      </c>
      <c r="C131">
        <v>0.11350990779447974</v>
      </c>
      <c r="D131">
        <v>0.2166874999999997</v>
      </c>
      <c r="E131" s="13">
        <v>0.21794948683214324</v>
      </c>
      <c r="H131" s="12">
        <f t="shared" si="7"/>
        <v>1.5926107645036906E-6</v>
      </c>
      <c r="K131">
        <f t="shared" si="8"/>
        <v>4.107197201966715E-3</v>
      </c>
    </row>
    <row r="132" spans="1:11" x14ac:dyDescent="0.2">
      <c r="A132" s="16">
        <v>38109</v>
      </c>
      <c r="B132">
        <v>0.20496454785256404</v>
      </c>
      <c r="C132">
        <v>0.10218244667767368</v>
      </c>
      <c r="D132">
        <v>0.20135069444444409</v>
      </c>
      <c r="E132" s="13">
        <v>0.21546784131137145</v>
      </c>
      <c r="H132" s="12">
        <f t="shared" si="7"/>
        <v>1.9929383566239699E-4</v>
      </c>
      <c r="K132">
        <f t="shared" si="8"/>
        <v>1.0564160321925399E-2</v>
      </c>
    </row>
    <row r="133" spans="1:11" x14ac:dyDescent="0.2">
      <c r="A133" s="16">
        <v>38110</v>
      </c>
      <c r="B133">
        <v>8.2644814741521036E-2</v>
      </c>
      <c r="C133">
        <v>0.21078967560442974</v>
      </c>
      <c r="D133">
        <v>0.19372916666666629</v>
      </c>
      <c r="E133" s="13">
        <v>0.2219835877448208</v>
      </c>
      <c r="H133" s="12">
        <f t="shared" si="7"/>
        <v>7.9831231046166204E-4</v>
      </c>
      <c r="K133">
        <f t="shared" si="8"/>
        <v>1.6421105365574232E-2</v>
      </c>
    </row>
    <row r="134" spans="1:11" x14ac:dyDescent="0.2">
      <c r="A134" s="16">
        <v>38111</v>
      </c>
      <c r="B134">
        <v>0.11692680586355052</v>
      </c>
      <c r="C134">
        <v>0.28806215412316843</v>
      </c>
      <c r="D134">
        <v>0.21311805555555519</v>
      </c>
      <c r="E134" s="13">
        <v>0.23558600902321258</v>
      </c>
      <c r="H134" s="12">
        <f t="shared" si="7"/>
        <v>5.0480893302481803E-4</v>
      </c>
      <c r="K134">
        <f t="shared" si="8"/>
        <v>2.9287307423940704E-2</v>
      </c>
    </row>
    <row r="135" spans="1:11" x14ac:dyDescent="0.2">
      <c r="A135" s="16">
        <v>38112</v>
      </c>
      <c r="B135">
        <v>0.22984264238380417</v>
      </c>
      <c r="C135">
        <v>0.30975519013800051</v>
      </c>
      <c r="D135">
        <v>0.2103749999999992</v>
      </c>
      <c r="E135" s="13">
        <v>0.23412480930615454</v>
      </c>
      <c r="H135" s="12">
        <f t="shared" si="7"/>
        <v>5.6405344207874255E-4</v>
      </c>
      <c r="K135">
        <f t="shared" si="8"/>
        <v>6.3860152885667114E-3</v>
      </c>
    </row>
    <row r="136" spans="1:11" x14ac:dyDescent="0.2">
      <c r="A136" s="16">
        <v>38113</v>
      </c>
      <c r="B136">
        <v>0.20136592392252337</v>
      </c>
      <c r="C136">
        <v>9.0439839156079116E-2</v>
      </c>
      <c r="D136">
        <v>0.20299652777777732</v>
      </c>
      <c r="E136" s="13">
        <v>0.22823930025096067</v>
      </c>
      <c r="H136" s="12">
        <f t="shared" si="7"/>
        <v>6.371975621329031E-4</v>
      </c>
      <c r="K136">
        <f t="shared" si="8"/>
        <v>1.2304596281612375E-2</v>
      </c>
    </row>
    <row r="137" spans="1:11" x14ac:dyDescent="0.2">
      <c r="A137" s="16">
        <v>38114</v>
      </c>
      <c r="B137">
        <v>0.1449375515246327</v>
      </c>
      <c r="C137">
        <v>6.9339791508664678E-2</v>
      </c>
      <c r="D137">
        <v>0.19222222222222196</v>
      </c>
      <c r="E137" s="13">
        <v>0.22636793271865663</v>
      </c>
      <c r="H137" s="12">
        <f t="shared" si="7"/>
        <v>1.1659295453063285E-3</v>
      </c>
      <c r="K137">
        <f t="shared" si="8"/>
        <v>5.7150213194318931E-3</v>
      </c>
    </row>
    <row r="138" spans="1:11" x14ac:dyDescent="0.2">
      <c r="A138" s="16">
        <v>38115</v>
      </c>
      <c r="B138">
        <v>0.14156563544704173</v>
      </c>
      <c r="C138">
        <v>7.0478298374269721E-2</v>
      </c>
      <c r="D138">
        <v>0.18234722222222177</v>
      </c>
      <c r="E138" s="13">
        <v>0.22494984160432274</v>
      </c>
      <c r="H138" s="12">
        <f t="shared" si="7"/>
        <v>1.8149831782161652E-3</v>
      </c>
      <c r="K138">
        <f t="shared" si="8"/>
        <v>5.0534094920979059E-3</v>
      </c>
    </row>
    <row r="139" spans="1:11" x14ac:dyDescent="0.2">
      <c r="A139" s="16">
        <v>38116</v>
      </c>
      <c r="B139">
        <v>9.0582796745306435E-2</v>
      </c>
      <c r="C139">
        <v>5.0269938361060744E-2</v>
      </c>
      <c r="D139">
        <v>0.16955208333333283</v>
      </c>
      <c r="E139" s="13">
        <v>0.22353233356989083</v>
      </c>
      <c r="H139" s="12">
        <f t="shared" ref="H139:H158" si="9">(E139-D139)^2</f>
        <v>2.9138674156014201E-3</v>
      </c>
      <c r="K139">
        <f t="shared" si="8"/>
        <v>1.6251265511082482E-3</v>
      </c>
    </row>
    <row r="140" spans="1:11" x14ac:dyDescent="0.2">
      <c r="A140" s="16">
        <v>38117</v>
      </c>
      <c r="B140">
        <v>6.1582816938045529E-2</v>
      </c>
      <c r="C140">
        <v>4.1648230270352679E-2</v>
      </c>
      <c r="D140">
        <v>0.16006249999999933</v>
      </c>
      <c r="E140" s="13">
        <v>0.22253508810926972</v>
      </c>
      <c r="H140" s="12">
        <f t="shared" si="9"/>
        <v>3.9028242650705528E-3</v>
      </c>
      <c r="K140">
        <f t="shared" si="8"/>
        <v>3.9738774561175752E-4</v>
      </c>
    </row>
    <row r="141" spans="1:11" x14ac:dyDescent="0.2">
      <c r="A141" s="16">
        <v>38118</v>
      </c>
      <c r="B141">
        <v>0.16075554200597236</v>
      </c>
      <c r="C141">
        <v>0.23919208369797926</v>
      </c>
      <c r="D141">
        <v>0.1524166666666662</v>
      </c>
      <c r="E141" s="13">
        <v>0.22520477968611019</v>
      </c>
      <c r="H141" s="12">
        <f t="shared" si="9"/>
        <v>5.298109396931352E-3</v>
      </c>
      <c r="K141">
        <f t="shared" si="8"/>
        <v>6.1522910726019356E-3</v>
      </c>
    </row>
    <row r="142" spans="1:11" x14ac:dyDescent="0.2">
      <c r="A142" s="16">
        <v>38119</v>
      </c>
      <c r="B142">
        <v>0.12504773325138624</v>
      </c>
      <c r="C142">
        <v>7.5550720107690983E-2</v>
      </c>
      <c r="D142">
        <v>0.14818055555555487</v>
      </c>
      <c r="E142" s="13">
        <v>0.22134629250723395</v>
      </c>
      <c r="H142" s="12">
        <f t="shared" si="9"/>
        <v>5.3532250636822969E-3</v>
      </c>
      <c r="K142">
        <f t="shared" si="8"/>
        <v>2.4499543101471409E-3</v>
      </c>
    </row>
    <row r="143" spans="1:11" x14ac:dyDescent="0.2">
      <c r="A143" s="16">
        <v>38120</v>
      </c>
      <c r="B143">
        <v>5.2604687368396491E-2</v>
      </c>
      <c r="C143">
        <v>3.3185224688706431E-2</v>
      </c>
      <c r="D143">
        <v>0.14331944444444433</v>
      </c>
      <c r="E143" s="13">
        <v>0.21993800195162982</v>
      </c>
      <c r="H143" s="12">
        <f t="shared" si="9"/>
        <v>5.8704033544818906E-3</v>
      </c>
      <c r="K143">
        <f t="shared" si="8"/>
        <v>3.7711553076787504E-4</v>
      </c>
    </row>
    <row r="144" spans="1:11" x14ac:dyDescent="0.2">
      <c r="A144" s="16">
        <v>38121</v>
      </c>
      <c r="B144">
        <v>4.5682801981221294E-2</v>
      </c>
      <c r="C144">
        <v>4.302243749623131E-2</v>
      </c>
      <c r="D144">
        <v>0.13996874999999953</v>
      </c>
      <c r="E144" s="13">
        <v>0.21931669925270533</v>
      </c>
      <c r="H144" s="12">
        <f>(E144-D144)^2</f>
        <v>6.296097050609975E-3</v>
      </c>
      <c r="K144">
        <f t="shared" si="8"/>
        <v>7.0775391929960229E-6</v>
      </c>
    </row>
    <row r="145" spans="1:11" x14ac:dyDescent="0.2">
      <c r="A145" s="16">
        <v>38122</v>
      </c>
      <c r="B145">
        <v>0</v>
      </c>
      <c r="C145">
        <v>4.5397780685475786E-2</v>
      </c>
      <c r="D145">
        <v>0.14035069444444415</v>
      </c>
      <c r="E145" s="13">
        <v>0.21851544885542493</v>
      </c>
      <c r="H145" s="12">
        <f t="shared" si="9"/>
        <v>6.1097288321289396E-3</v>
      </c>
      <c r="K145">
        <f t="shared" si="8"/>
        <v>2.0609584911665583E-3</v>
      </c>
    </row>
    <row r="146" spans="1:11" x14ac:dyDescent="0.2">
      <c r="A146" s="16">
        <v>38123</v>
      </c>
      <c r="B146">
        <v>6.7066744743936854E-2</v>
      </c>
      <c r="C146">
        <v>3.9888670455607636E-2</v>
      </c>
      <c r="D146">
        <v>0.13704166666666628</v>
      </c>
      <c r="E146" s="13">
        <v>0.21768118520410995</v>
      </c>
      <c r="H146" s="12">
        <f t="shared" si="9"/>
        <v>6.5027319499507208E-3</v>
      </c>
      <c r="K146">
        <f t="shared" si="8"/>
        <v>7.3864772202194174E-4</v>
      </c>
    </row>
    <row r="147" spans="1:11" x14ac:dyDescent="0.2">
      <c r="A147" s="16">
        <v>38124</v>
      </c>
      <c r="B147">
        <v>0.12587488727470353</v>
      </c>
      <c r="C147">
        <v>0.14913977514255847</v>
      </c>
      <c r="D147">
        <v>0.13334722222222184</v>
      </c>
      <c r="E147" s="13">
        <v>0.21895370978068635</v>
      </c>
      <c r="H147" s="12">
        <f t="shared" si="9"/>
        <v>7.3284707120975382E-3</v>
      </c>
      <c r="K147">
        <f t="shared" si="8"/>
        <v>5.4125500750386388E-4</v>
      </c>
    </row>
    <row r="148" spans="1:11" x14ac:dyDescent="0.2">
      <c r="A148" s="16">
        <v>38125</v>
      </c>
      <c r="B148">
        <v>5.5085547698850247E-2</v>
      </c>
      <c r="C148">
        <v>5.4412811414910181E-2</v>
      </c>
      <c r="D148">
        <v>0.1326458333333328</v>
      </c>
      <c r="E148" s="13">
        <v>0.21642389568718529</v>
      </c>
      <c r="H148" s="12">
        <f t="shared" si="9"/>
        <v>7.0187637317659958E-3</v>
      </c>
      <c r="K148">
        <f t="shared" si="8"/>
        <v>4.5257410772948918E-7</v>
      </c>
    </row>
    <row r="149" spans="1:11" x14ac:dyDescent="0.2">
      <c r="A149" s="16">
        <v>38126</v>
      </c>
      <c r="B149">
        <v>6.2286738601862152E-2</v>
      </c>
      <c r="C149">
        <v>5.8347152614991897E-2</v>
      </c>
      <c r="D149">
        <v>0.13334374999999965</v>
      </c>
      <c r="E149" s="13">
        <v>0.21543457184327783</v>
      </c>
      <c r="H149" s="12">
        <f t="shared" si="9"/>
        <v>6.7389030309048378E-3</v>
      </c>
      <c r="K149">
        <f t="shared" si="8"/>
        <v>1.5520337747944477E-5</v>
      </c>
    </row>
    <row r="150" spans="1:11" x14ac:dyDescent="0.2">
      <c r="A150" s="16">
        <v>38127</v>
      </c>
      <c r="B150">
        <v>5.7682209102136374E-2</v>
      </c>
      <c r="C150">
        <v>3.2823734659852638E-2</v>
      </c>
      <c r="D150">
        <v>0.12697569444444423</v>
      </c>
      <c r="E150" s="13">
        <v>0.21437371452300524</v>
      </c>
      <c r="H150" s="12">
        <f t="shared" si="9"/>
        <v>7.6384139136525539E-3</v>
      </c>
      <c r="K150">
        <f t="shared" si="8"/>
        <v>6.1794375159767367E-4</v>
      </c>
    </row>
    <row r="151" spans="1:11" x14ac:dyDescent="0.2">
      <c r="A151" s="16">
        <v>38128</v>
      </c>
      <c r="B151">
        <v>6.6617822898347376E-2</v>
      </c>
      <c r="C151">
        <v>3.7116036089699135E-2</v>
      </c>
      <c r="D151">
        <v>0.12106249999999963</v>
      </c>
      <c r="E151" s="13">
        <v>0.21377691934737153</v>
      </c>
      <c r="H151" s="12">
        <f t="shared" si="9"/>
        <v>8.5959635549203283E-3</v>
      </c>
      <c r="K151">
        <f t="shared" si="8"/>
        <v>8.7035542490293137E-4</v>
      </c>
    </row>
    <row r="152" spans="1:11" x14ac:dyDescent="0.2">
      <c r="A152" s="16">
        <v>38129</v>
      </c>
      <c r="B152">
        <v>5.6272935840071439E-2</v>
      </c>
      <c r="C152">
        <v>3.5434748973614365E-2</v>
      </c>
      <c r="D152">
        <v>0.12010069444444416</v>
      </c>
      <c r="E152" s="13">
        <v>0.21310208232755884</v>
      </c>
      <c r="H152" s="12">
        <f t="shared" si="9"/>
        <v>8.6492581481855506E-3</v>
      </c>
      <c r="K152">
        <f t="shared" si="8"/>
        <v>4.3423003188138411E-4</v>
      </c>
    </row>
    <row r="153" spans="1:11" x14ac:dyDescent="0.2">
      <c r="A153" s="16">
        <v>38130</v>
      </c>
      <c r="B153">
        <v>5.0047165515599137E-2</v>
      </c>
      <c r="C153">
        <v>2.6801007777890191E-2</v>
      </c>
      <c r="D153">
        <v>0.1153159722222219</v>
      </c>
      <c r="E153" s="13">
        <v>0.21245781416440221</v>
      </c>
      <c r="H153" s="12">
        <f t="shared" si="9"/>
        <v>9.4365374559195418E-3</v>
      </c>
      <c r="K153">
        <f t="shared" si="8"/>
        <v>5.4038384956644548E-4</v>
      </c>
    </row>
    <row r="154" spans="1:11" x14ac:dyDescent="0.2">
      <c r="A154" s="16">
        <v>38131</v>
      </c>
      <c r="B154">
        <v>5.962453769725963E-2</v>
      </c>
      <c r="C154">
        <v>3.4460465100826773E-2</v>
      </c>
      <c r="D154">
        <v>0.11113194444444408</v>
      </c>
      <c r="E154" s="13">
        <v>0.21197052311389508</v>
      </c>
      <c r="H154" s="12">
        <f t="shared" si="9"/>
        <v>1.016841894807506E-2</v>
      </c>
      <c r="K154">
        <f t="shared" si="8"/>
        <v>6.3323054963854305E-4</v>
      </c>
    </row>
    <row r="155" spans="1:11" x14ac:dyDescent="0.2">
      <c r="A155" s="16">
        <v>38132</v>
      </c>
      <c r="C155">
        <v>2.5165011407988408E-2</v>
      </c>
      <c r="D155">
        <v>0.10749999999999948</v>
      </c>
      <c r="E155" s="13">
        <v>0.21134396920297097</v>
      </c>
      <c r="H155" s="12">
        <f t="shared" si="9"/>
        <v>1.0783569939827689E-2</v>
      </c>
    </row>
    <row r="156" spans="1:11" x14ac:dyDescent="0.2">
      <c r="A156" s="16">
        <v>38133</v>
      </c>
      <c r="B156">
        <v>0.19115993737597053</v>
      </c>
      <c r="C156">
        <v>0.13140829787931926</v>
      </c>
      <c r="D156">
        <v>0.10848958333333281</v>
      </c>
      <c r="E156" s="13">
        <v>0.21270460535918936</v>
      </c>
      <c r="H156" s="12">
        <f t="shared" si="9"/>
        <v>1.0860770815849767E-2</v>
      </c>
      <c r="K156">
        <f t="shared" si="8"/>
        <v>3.5702584225377762E-3</v>
      </c>
    </row>
    <row r="157" spans="1:11" x14ac:dyDescent="0.2">
      <c r="A157" s="16">
        <v>38134</v>
      </c>
      <c r="B157">
        <v>0.19724033375420699</v>
      </c>
      <c r="D157">
        <v>0.10660763888888813</v>
      </c>
      <c r="E157" s="13">
        <v>0.22395172721592899</v>
      </c>
      <c r="H157" s="12">
        <f t="shared" si="9"/>
        <v>1.3769635065304365E-2</v>
      </c>
    </row>
    <row r="158" spans="1:11" x14ac:dyDescent="0.2">
      <c r="A158" s="16">
        <v>38135</v>
      </c>
      <c r="B158">
        <v>5.9600977949358681E-2</v>
      </c>
      <c r="D158">
        <v>0.10206666666666664</v>
      </c>
      <c r="H158" s="12">
        <f t="shared" si="9"/>
        <v>1.0417604444444438E-2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2021-03-14T13:34:40Z</dcterms:created>
  <dcterms:modified xsi:type="dcterms:W3CDTF">2021-03-14T16:07:30Z</dcterms:modified>
</cp:coreProperties>
</file>