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ata/Field data/"/>
    </mc:Choice>
  </mc:AlternateContent>
  <xr:revisionPtr revIDLastSave="0" documentId="13_ncr:1_{94FCACCF-E566-5743-A9F6-B1621E734ACF}" xr6:coauthVersionLast="46" xr6:coauthVersionMax="46" xr10:uidLastSave="{00000000-0000-0000-0000-000000000000}"/>
  <bookViews>
    <workbookView xWindow="700" yWindow="40" windowWidth="27140" windowHeight="10460" activeTab="1" xr2:uid="{4762E900-5770-9848-9EF3-E3F49EB398A7}"/>
  </bookViews>
  <sheets>
    <sheet name="Soil Moisture" sheetId="1" r:id="rId1"/>
    <sheet name="Evapotranspir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8" i="2" l="1"/>
  <c r="D158" i="2"/>
  <c r="E157" i="2"/>
  <c r="D157" i="2"/>
  <c r="E156" i="2"/>
  <c r="I156" i="2" s="1"/>
  <c r="D156" i="2"/>
  <c r="D155" i="2"/>
  <c r="E154" i="2"/>
  <c r="I154" i="2" s="1"/>
  <c r="D154" i="2"/>
  <c r="E153" i="2"/>
  <c r="I153" i="2" s="1"/>
  <c r="D153" i="2"/>
  <c r="E152" i="2"/>
  <c r="I152" i="2" s="1"/>
  <c r="D152" i="2"/>
  <c r="E151" i="2"/>
  <c r="I151" i="2" s="1"/>
  <c r="D151" i="2"/>
  <c r="E150" i="2"/>
  <c r="I150" i="2" s="1"/>
  <c r="D150" i="2"/>
  <c r="E149" i="2"/>
  <c r="I149" i="2" s="1"/>
  <c r="D149" i="2"/>
  <c r="E148" i="2"/>
  <c r="I148" i="2" s="1"/>
  <c r="D148" i="2"/>
  <c r="E147" i="2"/>
  <c r="I147" i="2" s="1"/>
  <c r="D147" i="2"/>
  <c r="E146" i="2"/>
  <c r="I146" i="2" s="1"/>
  <c r="D146" i="2"/>
  <c r="E145" i="2"/>
  <c r="I145" i="2" s="1"/>
  <c r="E144" i="2"/>
  <c r="I144" i="2" s="1"/>
  <c r="D144" i="2"/>
  <c r="E143" i="2"/>
  <c r="I143" i="2" s="1"/>
  <c r="D143" i="2"/>
  <c r="E142" i="2"/>
  <c r="I142" i="2" s="1"/>
  <c r="D142" i="2"/>
  <c r="E141" i="2"/>
  <c r="I141" i="2" s="1"/>
  <c r="D141" i="2"/>
  <c r="E140" i="2"/>
  <c r="I140" i="2" s="1"/>
  <c r="D140" i="2"/>
  <c r="E139" i="2"/>
  <c r="I139" i="2" s="1"/>
  <c r="D139" i="2"/>
  <c r="E138" i="2"/>
  <c r="I138" i="2" s="1"/>
  <c r="D138" i="2"/>
  <c r="E137" i="2"/>
  <c r="I137" i="2" s="1"/>
  <c r="D137" i="2"/>
  <c r="E136" i="2"/>
  <c r="I136" i="2" s="1"/>
  <c r="D136" i="2"/>
  <c r="E135" i="2"/>
  <c r="I135" i="2" s="1"/>
  <c r="D135" i="2"/>
  <c r="E134" i="2"/>
  <c r="I134" i="2" s="1"/>
  <c r="D134" i="2"/>
  <c r="E133" i="2"/>
  <c r="I133" i="2" s="1"/>
  <c r="D133" i="2"/>
  <c r="E132" i="2"/>
  <c r="I132" i="2" s="1"/>
  <c r="D132" i="2"/>
  <c r="E131" i="2"/>
  <c r="I131" i="2" s="1"/>
  <c r="D131" i="2"/>
  <c r="E130" i="2"/>
  <c r="I130" i="2" s="1"/>
  <c r="D130" i="2"/>
  <c r="E129" i="2"/>
  <c r="I129" i="2" s="1"/>
  <c r="D129" i="2"/>
  <c r="E128" i="2"/>
  <c r="I128" i="2" s="1"/>
  <c r="D128" i="2"/>
  <c r="E127" i="2"/>
  <c r="I127" i="2" s="1"/>
  <c r="D127" i="2"/>
  <c r="E126" i="2"/>
  <c r="I126" i="2" s="1"/>
  <c r="D126" i="2"/>
  <c r="E125" i="2"/>
  <c r="I125" i="2" s="1"/>
  <c r="D125" i="2"/>
  <c r="E124" i="2"/>
  <c r="I124" i="2" s="1"/>
  <c r="D124" i="2"/>
  <c r="E123" i="2"/>
  <c r="I123" i="2" s="1"/>
  <c r="D123" i="2"/>
  <c r="E122" i="2"/>
  <c r="I122" i="2" s="1"/>
  <c r="D122" i="2"/>
  <c r="E121" i="2"/>
  <c r="I121" i="2" s="1"/>
  <c r="D121" i="2"/>
  <c r="E120" i="2"/>
  <c r="I120" i="2" s="1"/>
  <c r="D120" i="2"/>
  <c r="E119" i="2"/>
  <c r="I119" i="2" s="1"/>
  <c r="D119" i="2"/>
  <c r="E118" i="2"/>
  <c r="I118" i="2" s="1"/>
  <c r="D118" i="2"/>
  <c r="E117" i="2"/>
  <c r="I117" i="2" s="1"/>
  <c r="D117" i="2"/>
  <c r="E116" i="2"/>
  <c r="I116" i="2" s="1"/>
  <c r="D116" i="2"/>
  <c r="E115" i="2"/>
  <c r="I115" i="2" s="1"/>
  <c r="D115" i="2"/>
  <c r="E114" i="2"/>
  <c r="I114" i="2" s="1"/>
  <c r="D114" i="2"/>
  <c r="E113" i="2"/>
  <c r="I113" i="2" s="1"/>
  <c r="D113" i="2"/>
  <c r="E112" i="2"/>
  <c r="I112" i="2" s="1"/>
  <c r="D112" i="2"/>
  <c r="E111" i="2"/>
  <c r="I111" i="2" s="1"/>
  <c r="D111" i="2"/>
  <c r="E110" i="2"/>
  <c r="I110" i="2" s="1"/>
  <c r="D110" i="2"/>
  <c r="E109" i="2"/>
  <c r="I109" i="2" s="1"/>
  <c r="D109" i="2"/>
  <c r="E108" i="2"/>
  <c r="I108" i="2" s="1"/>
  <c r="D108" i="2"/>
  <c r="E107" i="2"/>
  <c r="I107" i="2" s="1"/>
  <c r="D107" i="2"/>
  <c r="E106" i="2"/>
  <c r="I106" i="2" s="1"/>
  <c r="D106" i="2"/>
  <c r="E105" i="2"/>
  <c r="I105" i="2" s="1"/>
  <c r="D105" i="2"/>
  <c r="E104" i="2"/>
  <c r="I104" i="2" s="1"/>
  <c r="D104" i="2"/>
  <c r="E103" i="2"/>
  <c r="I103" i="2" s="1"/>
  <c r="D103" i="2"/>
  <c r="E102" i="2"/>
  <c r="I102" i="2" s="1"/>
  <c r="D102" i="2"/>
  <c r="E101" i="2"/>
  <c r="I101" i="2" s="1"/>
  <c r="D101" i="2"/>
  <c r="E100" i="2"/>
  <c r="I100" i="2" s="1"/>
  <c r="D100" i="2"/>
  <c r="E94" i="2"/>
  <c r="I94" i="2" s="1"/>
  <c r="D94" i="2"/>
  <c r="E93" i="2"/>
  <c r="I93" i="2" s="1"/>
  <c r="D93" i="2"/>
  <c r="E92" i="2"/>
  <c r="I92" i="2" s="1"/>
  <c r="D92" i="2"/>
  <c r="E91" i="2"/>
  <c r="I91" i="2" s="1"/>
  <c r="D91" i="2"/>
  <c r="E90" i="2"/>
  <c r="I90" i="2" s="1"/>
  <c r="D90" i="2"/>
  <c r="E89" i="2"/>
  <c r="I89" i="2" s="1"/>
  <c r="D89" i="2"/>
  <c r="E88" i="2"/>
  <c r="I88" i="2" s="1"/>
  <c r="D88" i="2"/>
  <c r="E87" i="2"/>
  <c r="I87" i="2" s="1"/>
  <c r="D87" i="2"/>
  <c r="E86" i="2"/>
  <c r="I86" i="2" s="1"/>
  <c r="D86" i="2"/>
  <c r="E85" i="2"/>
  <c r="I85" i="2" s="1"/>
  <c r="D85" i="2"/>
  <c r="E84" i="2"/>
  <c r="I84" i="2" s="1"/>
  <c r="D84" i="2"/>
  <c r="E83" i="2"/>
  <c r="I83" i="2" s="1"/>
  <c r="D83" i="2"/>
  <c r="D82" i="2"/>
  <c r="I81" i="2"/>
  <c r="E81" i="2"/>
  <c r="D81" i="2"/>
  <c r="I80" i="2"/>
  <c r="E80" i="2"/>
  <c r="D80" i="2"/>
  <c r="I79" i="2"/>
  <c r="E79" i="2"/>
  <c r="D79" i="2"/>
  <c r="I78" i="2"/>
  <c r="E78" i="2"/>
  <c r="D78" i="2"/>
  <c r="I77" i="2"/>
  <c r="E77" i="2"/>
  <c r="D77" i="2"/>
  <c r="I76" i="2"/>
  <c r="E76" i="2"/>
  <c r="D76" i="2"/>
  <c r="I75" i="2"/>
  <c r="E75" i="2"/>
  <c r="D75" i="2"/>
  <c r="I74" i="2"/>
  <c r="E74" i="2"/>
  <c r="D74" i="2"/>
  <c r="I73" i="2"/>
  <c r="E73" i="2"/>
  <c r="D73" i="2"/>
  <c r="I72" i="2"/>
  <c r="E72" i="2"/>
  <c r="D72" i="2"/>
  <c r="I71" i="2"/>
  <c r="E71" i="2"/>
  <c r="D71" i="2"/>
  <c r="I70" i="2"/>
  <c r="E70" i="2"/>
  <c r="D70" i="2"/>
  <c r="I69" i="2"/>
  <c r="E69" i="2"/>
  <c r="D69" i="2"/>
  <c r="I68" i="2"/>
  <c r="E68" i="2"/>
  <c r="D68" i="2"/>
  <c r="I67" i="2"/>
  <c r="E67" i="2"/>
  <c r="D67" i="2"/>
  <c r="I66" i="2"/>
  <c r="E66" i="2"/>
  <c r="D66" i="2"/>
  <c r="I65" i="2"/>
  <c r="E65" i="2"/>
  <c r="D65" i="2"/>
  <c r="I64" i="2"/>
  <c r="E64" i="2"/>
  <c r="D64" i="2"/>
  <c r="I63" i="2"/>
  <c r="E63" i="2"/>
  <c r="D63" i="2"/>
  <c r="I62" i="2"/>
  <c r="E62" i="2"/>
  <c r="D62" i="2"/>
  <c r="D61" i="2"/>
  <c r="E60" i="2"/>
  <c r="I60" i="2" s="1"/>
  <c r="D60" i="2"/>
  <c r="E59" i="2"/>
  <c r="I59" i="2" s="1"/>
  <c r="D59" i="2"/>
  <c r="E58" i="2"/>
  <c r="I58" i="2" s="1"/>
  <c r="D58" i="2"/>
  <c r="E57" i="2"/>
  <c r="I57" i="2" s="1"/>
  <c r="D57" i="2"/>
  <c r="E56" i="2"/>
  <c r="I56" i="2" s="1"/>
  <c r="D56" i="2"/>
  <c r="E55" i="2"/>
  <c r="I55" i="2" s="1"/>
  <c r="D55" i="2"/>
  <c r="E54" i="2"/>
  <c r="I54" i="2" s="1"/>
  <c r="D54" i="2"/>
  <c r="D53" i="2"/>
  <c r="I52" i="2"/>
  <c r="E52" i="2"/>
  <c r="D52" i="2"/>
  <c r="D51" i="2"/>
  <c r="E50" i="2"/>
  <c r="I50" i="2" s="1"/>
  <c r="D50" i="2"/>
  <c r="E49" i="2"/>
  <c r="I49" i="2" s="1"/>
  <c r="D49" i="2"/>
  <c r="E48" i="2"/>
  <c r="I48" i="2" s="1"/>
  <c r="D48" i="2"/>
  <c r="E47" i="2"/>
  <c r="I47" i="2" s="1"/>
  <c r="D47" i="2"/>
  <c r="E46" i="2"/>
  <c r="I46" i="2" s="1"/>
  <c r="D46" i="2"/>
  <c r="D45" i="2"/>
  <c r="D44" i="2"/>
  <c r="E43" i="2"/>
  <c r="I43" i="2" s="1"/>
  <c r="D43" i="2"/>
  <c r="E42" i="2"/>
  <c r="I42" i="2" s="1"/>
  <c r="D42" i="2"/>
  <c r="D41" i="2"/>
  <c r="D40" i="2"/>
  <c r="D39" i="2"/>
  <c r="I38" i="2"/>
  <c r="E38" i="2"/>
  <c r="D38" i="2"/>
  <c r="I37" i="2"/>
  <c r="E37" i="2"/>
  <c r="D37" i="2"/>
  <c r="I36" i="2"/>
  <c r="E36" i="2"/>
  <c r="D36" i="2"/>
  <c r="D35" i="2"/>
  <c r="I34" i="2"/>
  <c r="E34" i="2"/>
  <c r="D34" i="2"/>
  <c r="D33" i="2"/>
  <c r="D32" i="2"/>
  <c r="D31" i="2"/>
  <c r="D30" i="2"/>
  <c r="I29" i="2"/>
  <c r="E29" i="2"/>
  <c r="D29" i="2"/>
  <c r="D28" i="2"/>
  <c r="I27" i="2"/>
  <c r="E27" i="2"/>
  <c r="D27" i="2"/>
  <c r="I26" i="2"/>
  <c r="E26" i="2"/>
  <c r="D26" i="2"/>
  <c r="D25" i="2"/>
  <c r="I24" i="2"/>
  <c r="E24" i="2"/>
  <c r="D24" i="2"/>
  <c r="D23" i="2"/>
  <c r="D21" i="2"/>
  <c r="E20" i="2"/>
  <c r="I20" i="2" s="1"/>
  <c r="D20" i="2"/>
  <c r="E19" i="2"/>
  <c r="I19" i="2" s="1"/>
  <c r="D19" i="2"/>
  <c r="E18" i="2"/>
  <c r="I18" i="2" s="1"/>
  <c r="D18" i="2"/>
  <c r="E17" i="2"/>
  <c r="I17" i="2" s="1"/>
  <c r="D17" i="2"/>
  <c r="E16" i="2"/>
  <c r="I16" i="2" s="1"/>
  <c r="D16" i="2"/>
  <c r="D15" i="2"/>
  <c r="E14" i="2"/>
  <c r="I14" i="2" s="1"/>
  <c r="D14" i="2"/>
  <c r="E13" i="2"/>
  <c r="I13" i="2" s="1"/>
  <c r="D13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I12" i="2"/>
  <c r="D12" i="2"/>
  <c r="B12" i="2"/>
  <c r="I8" i="2"/>
  <c r="E8" i="2"/>
  <c r="D8" i="2"/>
  <c r="E7" i="2"/>
  <c r="I7" i="2" s="1"/>
  <c r="D7" i="2"/>
  <c r="I6" i="2"/>
  <c r="E6" i="2"/>
  <c r="D6" i="2"/>
  <c r="E5" i="2"/>
  <c r="I5" i="2" s="1"/>
  <c r="D5" i="2"/>
  <c r="I4" i="2"/>
  <c r="E4" i="2"/>
  <c r="D4" i="2"/>
  <c r="E3" i="2"/>
  <c r="I3" i="2" s="1"/>
  <c r="H2" i="2" s="1"/>
  <c r="D3" i="2"/>
  <c r="I2" i="2"/>
  <c r="G2" i="2"/>
  <c r="E2" i="2"/>
  <c r="D2" i="2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2" i="1"/>
  <c r="I2" i="1"/>
  <c r="K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23" i="1"/>
  <c r="I9" i="1"/>
  <c r="I25" i="1"/>
  <c r="I41" i="1"/>
  <c r="I57" i="1"/>
  <c r="I73" i="1"/>
  <c r="I89" i="1"/>
  <c r="I1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22" i="1" s="1"/>
  <c r="H23" i="1"/>
  <c r="I23" i="1" s="1"/>
  <c r="H24" i="1"/>
  <c r="H25" i="1"/>
  <c r="H26" i="1"/>
  <c r="I26" i="1" s="1"/>
  <c r="H27" i="1"/>
  <c r="I27" i="1" s="1"/>
  <c r="H28" i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H37" i="1"/>
  <c r="H38" i="1"/>
  <c r="I38" i="1" s="1"/>
  <c r="H39" i="1"/>
  <c r="I39" i="1" s="1"/>
  <c r="H40" i="1"/>
  <c r="H41" i="1"/>
  <c r="H42" i="1"/>
  <c r="I42" i="1" s="1"/>
  <c r="H43" i="1"/>
  <c r="I43" i="1" s="1"/>
  <c r="H44" i="1"/>
  <c r="H45" i="1"/>
  <c r="H46" i="1"/>
  <c r="I46" i="1" s="1"/>
  <c r="H47" i="1"/>
  <c r="I47" i="1" s="1"/>
  <c r="H48" i="1"/>
  <c r="H49" i="1"/>
  <c r="H50" i="1"/>
  <c r="I50" i="1" s="1"/>
  <c r="H51" i="1"/>
  <c r="I51" i="1" s="1"/>
  <c r="H52" i="1"/>
  <c r="H53" i="1"/>
  <c r="H54" i="1"/>
  <c r="I54" i="1" s="1"/>
  <c r="H55" i="1"/>
  <c r="I55" i="1" s="1"/>
  <c r="H56" i="1"/>
  <c r="H57" i="1"/>
  <c r="H58" i="1"/>
  <c r="I58" i="1" s="1"/>
  <c r="H59" i="1"/>
  <c r="I59" i="1" s="1"/>
  <c r="H60" i="1"/>
  <c r="H61" i="1"/>
  <c r="H62" i="1"/>
  <c r="I62" i="1" s="1"/>
  <c r="H63" i="1"/>
  <c r="I63" i="1" s="1"/>
  <c r="H64" i="1"/>
  <c r="H65" i="1"/>
  <c r="H66" i="1"/>
  <c r="I66" i="1" s="1"/>
  <c r="H67" i="1"/>
  <c r="I67" i="1" s="1"/>
  <c r="H68" i="1"/>
  <c r="H69" i="1"/>
  <c r="H70" i="1"/>
  <c r="I70" i="1" s="1"/>
  <c r="H71" i="1"/>
  <c r="I71" i="1" s="1"/>
  <c r="H72" i="1"/>
  <c r="H73" i="1"/>
  <c r="H74" i="1"/>
  <c r="I74" i="1" s="1"/>
  <c r="H75" i="1"/>
  <c r="I75" i="1" s="1"/>
  <c r="H76" i="1"/>
  <c r="H77" i="1"/>
  <c r="H78" i="1"/>
  <c r="I78" i="1" s="1"/>
  <c r="H79" i="1"/>
  <c r="I79" i="1" s="1"/>
  <c r="H80" i="1"/>
  <c r="H81" i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  <c r="I117" i="1" l="1"/>
  <c r="I69" i="1"/>
  <c r="I53" i="1"/>
  <c r="I37" i="1"/>
  <c r="I21" i="1"/>
  <c r="I5" i="1"/>
  <c r="I113" i="1"/>
  <c r="I81" i="1"/>
  <c r="I65" i="1"/>
  <c r="I49" i="1"/>
  <c r="I33" i="1"/>
  <c r="I17" i="1"/>
  <c r="I77" i="1"/>
  <c r="I61" i="1"/>
  <c r="I45" i="1"/>
  <c r="I29" i="1"/>
  <c r="I13" i="1"/>
  <c r="I120" i="1"/>
  <c r="I116" i="1"/>
  <c r="I112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119" i="1"/>
  <c r="I115" i="1"/>
  <c r="I19" i="1"/>
  <c r="I15" i="1"/>
  <c r="I11" i="1"/>
  <c r="I7" i="1"/>
  <c r="I3" i="1"/>
  <c r="I122" i="1"/>
  <c r="I118" i="1"/>
  <c r="I114" i="1"/>
  <c r="I18" i="1"/>
  <c r="I14" i="1"/>
  <c r="I10" i="1"/>
  <c r="I6" i="1"/>
  <c r="I121" i="1"/>
</calcChain>
</file>

<file path=xl/sharedStrings.xml><?xml version="1.0" encoding="utf-8"?>
<sst xmlns="http://schemas.openxmlformats.org/spreadsheetml/2006/main" count="20" uniqueCount="18">
  <si>
    <t>day</t>
  </si>
  <si>
    <t>1m</t>
  </si>
  <si>
    <t>45m</t>
  </si>
  <si>
    <t>30m</t>
  </si>
  <si>
    <t>20m</t>
  </si>
  <si>
    <t>10m</t>
  </si>
  <si>
    <t>5m</t>
  </si>
  <si>
    <t>SM_Estimee</t>
  </si>
  <si>
    <t>SMcorr</t>
  </si>
  <si>
    <t xml:space="preserve">SM_moy </t>
  </si>
  <si>
    <t>R^2</t>
  </si>
  <si>
    <t>RMSE_ET</t>
  </si>
  <si>
    <t>Date</t>
  </si>
  <si>
    <t>jj</t>
  </si>
  <si>
    <t xml:space="preserve"> LE</t>
  </si>
  <si>
    <t>ETR (mm)</t>
  </si>
  <si>
    <t>ETR_V4(cm)</t>
  </si>
  <si>
    <t>ETR_estimee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</si>
</sst>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1" fillId="4" borderId="0" xfId="0" applyFont="1" applyFill="1"/>
    <xf numFmtId="0" fontId="1" fillId="3" borderId="0" xfId="0" applyFont="1" applyFill="1"/>
    <xf numFmtId="16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Moisture'!$I$1</c:f>
              <c:strCache>
                <c:ptCount val="1"/>
                <c:pt idx="0">
                  <c:v>SMcorr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'Soil Moisture'!$A$2:$A$149</c:f>
              <c:numCache>
                <c:formatCode>m/d/yy</c:formatCode>
                <c:ptCount val="148"/>
                <c:pt idx="0">
                  <c:v>37987</c:v>
                </c:pt>
                <c:pt idx="1">
                  <c:v>37988</c:v>
                </c:pt>
                <c:pt idx="2">
                  <c:v>37989</c:v>
                </c:pt>
                <c:pt idx="3">
                  <c:v>37990</c:v>
                </c:pt>
                <c:pt idx="4">
                  <c:v>37991</c:v>
                </c:pt>
                <c:pt idx="5">
                  <c:v>37992</c:v>
                </c:pt>
                <c:pt idx="6">
                  <c:v>37993</c:v>
                </c:pt>
                <c:pt idx="7">
                  <c:v>37994</c:v>
                </c:pt>
                <c:pt idx="8">
                  <c:v>37995</c:v>
                </c:pt>
                <c:pt idx="9">
                  <c:v>37996</c:v>
                </c:pt>
                <c:pt idx="10">
                  <c:v>37997</c:v>
                </c:pt>
                <c:pt idx="11">
                  <c:v>37998</c:v>
                </c:pt>
                <c:pt idx="12">
                  <c:v>37999</c:v>
                </c:pt>
                <c:pt idx="13">
                  <c:v>38000</c:v>
                </c:pt>
                <c:pt idx="14">
                  <c:v>38001</c:v>
                </c:pt>
                <c:pt idx="15">
                  <c:v>38002</c:v>
                </c:pt>
                <c:pt idx="16">
                  <c:v>38003</c:v>
                </c:pt>
                <c:pt idx="17">
                  <c:v>38004</c:v>
                </c:pt>
                <c:pt idx="18">
                  <c:v>38005</c:v>
                </c:pt>
                <c:pt idx="19">
                  <c:v>38006</c:v>
                </c:pt>
                <c:pt idx="20">
                  <c:v>38007</c:v>
                </c:pt>
                <c:pt idx="21">
                  <c:v>38008</c:v>
                </c:pt>
                <c:pt idx="22">
                  <c:v>38009</c:v>
                </c:pt>
                <c:pt idx="23">
                  <c:v>38010</c:v>
                </c:pt>
                <c:pt idx="24">
                  <c:v>38011</c:v>
                </c:pt>
                <c:pt idx="25">
                  <c:v>38012</c:v>
                </c:pt>
                <c:pt idx="26">
                  <c:v>38013</c:v>
                </c:pt>
                <c:pt idx="27">
                  <c:v>38014</c:v>
                </c:pt>
                <c:pt idx="28">
                  <c:v>38015</c:v>
                </c:pt>
                <c:pt idx="29">
                  <c:v>38016</c:v>
                </c:pt>
                <c:pt idx="30">
                  <c:v>38017</c:v>
                </c:pt>
                <c:pt idx="31">
                  <c:v>38018</c:v>
                </c:pt>
                <c:pt idx="32">
                  <c:v>38019</c:v>
                </c:pt>
                <c:pt idx="33">
                  <c:v>38020</c:v>
                </c:pt>
                <c:pt idx="34">
                  <c:v>38021</c:v>
                </c:pt>
                <c:pt idx="35">
                  <c:v>38022</c:v>
                </c:pt>
                <c:pt idx="36">
                  <c:v>38023</c:v>
                </c:pt>
                <c:pt idx="37">
                  <c:v>38024</c:v>
                </c:pt>
                <c:pt idx="38">
                  <c:v>38025</c:v>
                </c:pt>
                <c:pt idx="39">
                  <c:v>38026</c:v>
                </c:pt>
                <c:pt idx="40">
                  <c:v>38027</c:v>
                </c:pt>
                <c:pt idx="41">
                  <c:v>38028</c:v>
                </c:pt>
                <c:pt idx="42">
                  <c:v>38029</c:v>
                </c:pt>
                <c:pt idx="43">
                  <c:v>38030</c:v>
                </c:pt>
                <c:pt idx="44">
                  <c:v>38031</c:v>
                </c:pt>
                <c:pt idx="45">
                  <c:v>38032</c:v>
                </c:pt>
                <c:pt idx="46">
                  <c:v>38033</c:v>
                </c:pt>
                <c:pt idx="47">
                  <c:v>38034</c:v>
                </c:pt>
                <c:pt idx="48">
                  <c:v>38035</c:v>
                </c:pt>
                <c:pt idx="49">
                  <c:v>38036</c:v>
                </c:pt>
                <c:pt idx="50">
                  <c:v>38037</c:v>
                </c:pt>
                <c:pt idx="51">
                  <c:v>38038</c:v>
                </c:pt>
                <c:pt idx="52">
                  <c:v>38039</c:v>
                </c:pt>
                <c:pt idx="53">
                  <c:v>38040</c:v>
                </c:pt>
                <c:pt idx="54">
                  <c:v>38041</c:v>
                </c:pt>
                <c:pt idx="55">
                  <c:v>38042</c:v>
                </c:pt>
                <c:pt idx="56">
                  <c:v>38043</c:v>
                </c:pt>
                <c:pt idx="57">
                  <c:v>38044</c:v>
                </c:pt>
                <c:pt idx="58">
                  <c:v>38045</c:v>
                </c:pt>
                <c:pt idx="59">
                  <c:v>38046</c:v>
                </c:pt>
                <c:pt idx="60">
                  <c:v>38047</c:v>
                </c:pt>
                <c:pt idx="61">
                  <c:v>38048</c:v>
                </c:pt>
                <c:pt idx="62">
                  <c:v>38049</c:v>
                </c:pt>
                <c:pt idx="63">
                  <c:v>38050</c:v>
                </c:pt>
                <c:pt idx="64">
                  <c:v>38051</c:v>
                </c:pt>
                <c:pt idx="65">
                  <c:v>38052</c:v>
                </c:pt>
                <c:pt idx="66">
                  <c:v>38053</c:v>
                </c:pt>
                <c:pt idx="67">
                  <c:v>38054</c:v>
                </c:pt>
                <c:pt idx="68">
                  <c:v>38055</c:v>
                </c:pt>
                <c:pt idx="69">
                  <c:v>38056</c:v>
                </c:pt>
                <c:pt idx="70">
                  <c:v>38057</c:v>
                </c:pt>
                <c:pt idx="71">
                  <c:v>38058</c:v>
                </c:pt>
                <c:pt idx="72">
                  <c:v>38059</c:v>
                </c:pt>
                <c:pt idx="73">
                  <c:v>38060</c:v>
                </c:pt>
                <c:pt idx="74">
                  <c:v>38061</c:v>
                </c:pt>
                <c:pt idx="75">
                  <c:v>38062</c:v>
                </c:pt>
                <c:pt idx="76">
                  <c:v>38063</c:v>
                </c:pt>
                <c:pt idx="77">
                  <c:v>38064</c:v>
                </c:pt>
                <c:pt idx="78">
                  <c:v>38065</c:v>
                </c:pt>
                <c:pt idx="79">
                  <c:v>38066</c:v>
                </c:pt>
                <c:pt idx="80">
                  <c:v>38067</c:v>
                </c:pt>
                <c:pt idx="81">
                  <c:v>38068</c:v>
                </c:pt>
                <c:pt idx="82">
                  <c:v>38069</c:v>
                </c:pt>
                <c:pt idx="83">
                  <c:v>38070</c:v>
                </c:pt>
                <c:pt idx="84">
                  <c:v>38071</c:v>
                </c:pt>
                <c:pt idx="85">
                  <c:v>38072</c:v>
                </c:pt>
                <c:pt idx="86">
                  <c:v>38073</c:v>
                </c:pt>
                <c:pt idx="87">
                  <c:v>38074</c:v>
                </c:pt>
                <c:pt idx="88">
                  <c:v>38075</c:v>
                </c:pt>
                <c:pt idx="89">
                  <c:v>38076</c:v>
                </c:pt>
                <c:pt idx="90">
                  <c:v>38077</c:v>
                </c:pt>
                <c:pt idx="91">
                  <c:v>38078</c:v>
                </c:pt>
                <c:pt idx="92">
                  <c:v>38079</c:v>
                </c:pt>
                <c:pt idx="93">
                  <c:v>38080</c:v>
                </c:pt>
                <c:pt idx="94">
                  <c:v>38081</c:v>
                </c:pt>
                <c:pt idx="95">
                  <c:v>38082</c:v>
                </c:pt>
                <c:pt idx="96">
                  <c:v>38083</c:v>
                </c:pt>
                <c:pt idx="97">
                  <c:v>38084</c:v>
                </c:pt>
                <c:pt idx="98">
                  <c:v>38085</c:v>
                </c:pt>
                <c:pt idx="99">
                  <c:v>38086</c:v>
                </c:pt>
                <c:pt idx="100">
                  <c:v>38087</c:v>
                </c:pt>
                <c:pt idx="101">
                  <c:v>38088</c:v>
                </c:pt>
                <c:pt idx="102">
                  <c:v>38089</c:v>
                </c:pt>
                <c:pt idx="103">
                  <c:v>38090</c:v>
                </c:pt>
                <c:pt idx="104">
                  <c:v>38091</c:v>
                </c:pt>
                <c:pt idx="105">
                  <c:v>38092</c:v>
                </c:pt>
                <c:pt idx="106">
                  <c:v>38093</c:v>
                </c:pt>
                <c:pt idx="107">
                  <c:v>38094</c:v>
                </c:pt>
                <c:pt idx="108">
                  <c:v>38095</c:v>
                </c:pt>
                <c:pt idx="109">
                  <c:v>38096</c:v>
                </c:pt>
                <c:pt idx="110">
                  <c:v>38097</c:v>
                </c:pt>
                <c:pt idx="111">
                  <c:v>38098</c:v>
                </c:pt>
                <c:pt idx="112">
                  <c:v>38099</c:v>
                </c:pt>
                <c:pt idx="113">
                  <c:v>38100</c:v>
                </c:pt>
                <c:pt idx="114">
                  <c:v>38101</c:v>
                </c:pt>
                <c:pt idx="115">
                  <c:v>38102</c:v>
                </c:pt>
                <c:pt idx="116">
                  <c:v>38103</c:v>
                </c:pt>
                <c:pt idx="117">
                  <c:v>38104</c:v>
                </c:pt>
                <c:pt idx="118">
                  <c:v>38105</c:v>
                </c:pt>
                <c:pt idx="119">
                  <c:v>38106</c:v>
                </c:pt>
                <c:pt idx="120">
                  <c:v>38107</c:v>
                </c:pt>
                <c:pt idx="121">
                  <c:v>38108</c:v>
                </c:pt>
                <c:pt idx="122">
                  <c:v>38109</c:v>
                </c:pt>
                <c:pt idx="123">
                  <c:v>38110</c:v>
                </c:pt>
                <c:pt idx="124">
                  <c:v>38111</c:v>
                </c:pt>
                <c:pt idx="125">
                  <c:v>38112</c:v>
                </c:pt>
                <c:pt idx="126">
                  <c:v>38113</c:v>
                </c:pt>
                <c:pt idx="127">
                  <c:v>38114</c:v>
                </c:pt>
                <c:pt idx="128">
                  <c:v>38115</c:v>
                </c:pt>
                <c:pt idx="129">
                  <c:v>38116</c:v>
                </c:pt>
                <c:pt idx="130">
                  <c:v>38117</c:v>
                </c:pt>
                <c:pt idx="131">
                  <c:v>38118</c:v>
                </c:pt>
                <c:pt idx="132">
                  <c:v>38119</c:v>
                </c:pt>
                <c:pt idx="133">
                  <c:v>38120</c:v>
                </c:pt>
                <c:pt idx="134">
                  <c:v>38121</c:v>
                </c:pt>
                <c:pt idx="135">
                  <c:v>38122</c:v>
                </c:pt>
                <c:pt idx="136">
                  <c:v>38123</c:v>
                </c:pt>
                <c:pt idx="137">
                  <c:v>38124</c:v>
                </c:pt>
                <c:pt idx="138">
                  <c:v>38125</c:v>
                </c:pt>
                <c:pt idx="139">
                  <c:v>38126</c:v>
                </c:pt>
                <c:pt idx="140">
                  <c:v>38127</c:v>
                </c:pt>
                <c:pt idx="141">
                  <c:v>38128</c:v>
                </c:pt>
                <c:pt idx="142">
                  <c:v>38129</c:v>
                </c:pt>
                <c:pt idx="143">
                  <c:v>38130</c:v>
                </c:pt>
                <c:pt idx="144">
                  <c:v>38131</c:v>
                </c:pt>
                <c:pt idx="145">
                  <c:v>38132</c:v>
                </c:pt>
                <c:pt idx="146">
                  <c:v>38133</c:v>
                </c:pt>
                <c:pt idx="147">
                  <c:v>38134</c:v>
                </c:pt>
              </c:numCache>
            </c:numRef>
          </c:xVal>
          <c:yVal>
            <c:numRef>
              <c:f>'Soil Moisture'!$I$2:$I$150</c:f>
              <c:numCache>
                <c:formatCode>0.0000</c:formatCode>
                <c:ptCount val="149"/>
                <c:pt idx="0">
                  <c:v>0.14723611111111046</c:v>
                </c:pt>
                <c:pt idx="1">
                  <c:v>0.15145833333333281</c:v>
                </c:pt>
                <c:pt idx="2">
                  <c:v>0.153885416666666</c:v>
                </c:pt>
                <c:pt idx="3">
                  <c:v>0.14997222222222162</c:v>
                </c:pt>
                <c:pt idx="4">
                  <c:v>0.14897916666666622</c:v>
                </c:pt>
                <c:pt idx="5">
                  <c:v>0.14933680555555517</c:v>
                </c:pt>
                <c:pt idx="6">
                  <c:v>0.14854513888888832</c:v>
                </c:pt>
                <c:pt idx="7">
                  <c:v>0.1470763888888883</c:v>
                </c:pt>
                <c:pt idx="8">
                  <c:v>0.14697569444444403</c:v>
                </c:pt>
                <c:pt idx="9">
                  <c:v>0.14789930555555497</c:v>
                </c:pt>
                <c:pt idx="10">
                  <c:v>0.14959374999999964</c:v>
                </c:pt>
                <c:pt idx="11">
                  <c:v>0.14890624999999957</c:v>
                </c:pt>
                <c:pt idx="12">
                  <c:v>0.14814930555555494</c:v>
                </c:pt>
                <c:pt idx="13">
                  <c:v>0.14869444444444402</c:v>
                </c:pt>
                <c:pt idx="14">
                  <c:v>0.14759027777777767</c:v>
                </c:pt>
                <c:pt idx="15">
                  <c:v>0.14876736111111044</c:v>
                </c:pt>
                <c:pt idx="16">
                  <c:v>0.14582291666666647</c:v>
                </c:pt>
                <c:pt idx="17">
                  <c:v>0.30526388888888811</c:v>
                </c:pt>
                <c:pt idx="18">
                  <c:v>0.31478819444444417</c:v>
                </c:pt>
                <c:pt idx="19">
                  <c:v>0.28764583333333271</c:v>
                </c:pt>
                <c:pt idx="20">
                  <c:v>0.27287152777777757</c:v>
                </c:pt>
                <c:pt idx="21">
                  <c:v>0.26648611111111098</c:v>
                </c:pt>
                <c:pt idx="22">
                  <c:v>0.2615555555555551</c:v>
                </c:pt>
                <c:pt idx="23">
                  <c:v>0.25594444444444409</c:v>
                </c:pt>
                <c:pt idx="24">
                  <c:v>0.25454861111111071</c:v>
                </c:pt>
                <c:pt idx="25">
                  <c:v>0.25543055555555527</c:v>
                </c:pt>
                <c:pt idx="26">
                  <c:v>0.25464236111111049</c:v>
                </c:pt>
                <c:pt idx="27">
                  <c:v>0.25844097222222195</c:v>
                </c:pt>
                <c:pt idx="28">
                  <c:v>0.25976736111111065</c:v>
                </c:pt>
                <c:pt idx="29">
                  <c:v>0.25874652777777685</c:v>
                </c:pt>
                <c:pt idx="30">
                  <c:v>0.25004861111111043</c:v>
                </c:pt>
                <c:pt idx="31">
                  <c:v>0.24674999999999947</c:v>
                </c:pt>
                <c:pt idx="32">
                  <c:v>0.24706597222222171</c:v>
                </c:pt>
                <c:pt idx="33">
                  <c:v>0.24268402777777709</c:v>
                </c:pt>
                <c:pt idx="34">
                  <c:v>0.23839583333333259</c:v>
                </c:pt>
                <c:pt idx="35">
                  <c:v>0.23953819444444413</c:v>
                </c:pt>
                <c:pt idx="36">
                  <c:v>0.23744791666666631</c:v>
                </c:pt>
                <c:pt idx="37">
                  <c:v>0.23456597222222197</c:v>
                </c:pt>
                <c:pt idx="38">
                  <c:v>0.22949305555555499</c:v>
                </c:pt>
                <c:pt idx="39">
                  <c:v>0.224833333333333</c:v>
                </c:pt>
                <c:pt idx="40">
                  <c:v>0.22158333333333302</c:v>
                </c:pt>
                <c:pt idx="41">
                  <c:v>0.21555902777777747</c:v>
                </c:pt>
                <c:pt idx="42">
                  <c:v>0.21042708333333304</c:v>
                </c:pt>
                <c:pt idx="43">
                  <c:v>0.20783680555555495</c:v>
                </c:pt>
                <c:pt idx="44">
                  <c:v>0.20497222222222167</c:v>
                </c:pt>
                <c:pt idx="45">
                  <c:v>0.19697222222222199</c:v>
                </c:pt>
                <c:pt idx="46">
                  <c:v>0.18754861111111087</c:v>
                </c:pt>
                <c:pt idx="47">
                  <c:v>0.18476736111111047</c:v>
                </c:pt>
                <c:pt idx="48">
                  <c:v>0.18149999999999977</c:v>
                </c:pt>
                <c:pt idx="49">
                  <c:v>0.18106249999999968</c:v>
                </c:pt>
                <c:pt idx="50">
                  <c:v>0.17413888888888818</c:v>
                </c:pt>
                <c:pt idx="51">
                  <c:v>0.1688020833333328</c:v>
                </c:pt>
                <c:pt idx="52">
                  <c:v>0.17091319444444397</c:v>
                </c:pt>
                <c:pt idx="53">
                  <c:v>0.17101736111111054</c:v>
                </c:pt>
                <c:pt idx="54">
                  <c:v>0.28813888888888817</c:v>
                </c:pt>
                <c:pt idx="55">
                  <c:v>0.36656597222222143</c:v>
                </c:pt>
                <c:pt idx="56">
                  <c:v>0.34807986111111067</c:v>
                </c:pt>
                <c:pt idx="57">
                  <c:v>0.33222916666666635</c:v>
                </c:pt>
                <c:pt idx="58">
                  <c:v>0.31955902777777712</c:v>
                </c:pt>
                <c:pt idx="59">
                  <c:v>0.3056215277777774</c:v>
                </c:pt>
                <c:pt idx="60">
                  <c:v>0.29508333333333314</c:v>
                </c:pt>
                <c:pt idx="61">
                  <c:v>0.32237152777777733</c:v>
                </c:pt>
                <c:pt idx="62">
                  <c:v>0.31874999999999987</c:v>
                </c:pt>
                <c:pt idx="63">
                  <c:v>0.30967361111111058</c:v>
                </c:pt>
                <c:pt idx="64">
                  <c:v>0.30969097222222186</c:v>
                </c:pt>
                <c:pt idx="65">
                  <c:v>0.30239583333333275</c:v>
                </c:pt>
                <c:pt idx="66">
                  <c:v>0.2912881944444442</c:v>
                </c:pt>
                <c:pt idx="67">
                  <c:v>0.28483680555555502</c:v>
                </c:pt>
                <c:pt idx="68">
                  <c:v>0.27943749999999978</c:v>
                </c:pt>
                <c:pt idx="69">
                  <c:v>0.26586458333333274</c:v>
                </c:pt>
                <c:pt idx="70">
                  <c:v>0.24969791666666619</c:v>
                </c:pt>
                <c:pt idx="71">
                  <c:v>0.23775347222222187</c:v>
                </c:pt>
                <c:pt idx="72">
                  <c:v>0.24731597222222168</c:v>
                </c:pt>
                <c:pt idx="73">
                  <c:v>0.2455416666666661</c:v>
                </c:pt>
                <c:pt idx="74">
                  <c:v>0.23524999999999952</c:v>
                </c:pt>
                <c:pt idx="75">
                  <c:v>0.23153124999999974</c:v>
                </c:pt>
                <c:pt idx="76">
                  <c:v>0.2250555555555549</c:v>
                </c:pt>
                <c:pt idx="77">
                  <c:v>0.2134027777777775</c:v>
                </c:pt>
                <c:pt idx="78">
                  <c:v>0.20410416666666598</c:v>
                </c:pt>
                <c:pt idx="79">
                  <c:v>0.19129166666666619</c:v>
                </c:pt>
                <c:pt idx="80">
                  <c:v>0.18135069444444396</c:v>
                </c:pt>
                <c:pt idx="81">
                  <c:v>0.16861111111111038</c:v>
                </c:pt>
                <c:pt idx="82">
                  <c:v>0.1540763888888883</c:v>
                </c:pt>
                <c:pt idx="83">
                  <c:v>0.14204166666666629</c:v>
                </c:pt>
                <c:pt idx="84">
                  <c:v>0.13710416666666614</c:v>
                </c:pt>
                <c:pt idx="85">
                  <c:v>0.12718749999999956</c:v>
                </c:pt>
                <c:pt idx="86">
                  <c:v>0.11705555555555514</c:v>
                </c:pt>
                <c:pt idx="87">
                  <c:v>0.10989583333333286</c:v>
                </c:pt>
                <c:pt idx="88">
                  <c:v>0.11672222222222173</c:v>
                </c:pt>
                <c:pt idx="89">
                  <c:v>0.11931597222222168</c:v>
                </c:pt>
                <c:pt idx="90">
                  <c:v>0.11438888888888821</c:v>
                </c:pt>
                <c:pt idx="91">
                  <c:v>0.11222222222222156</c:v>
                </c:pt>
                <c:pt idx="92">
                  <c:v>0.10858333333333281</c:v>
                </c:pt>
                <c:pt idx="93">
                  <c:v>0.1037326388888884</c:v>
                </c:pt>
                <c:pt idx="94">
                  <c:v>0.10179513888888825</c:v>
                </c:pt>
                <c:pt idx="95">
                  <c:v>9.6847222222221585E-2</c:v>
                </c:pt>
                <c:pt idx="96">
                  <c:v>9.4413194444444126E-2</c:v>
                </c:pt>
                <c:pt idx="97">
                  <c:v>9.0124999999999678E-2</c:v>
                </c:pt>
                <c:pt idx="98">
                  <c:v>8.5395833333332838E-2</c:v>
                </c:pt>
                <c:pt idx="99">
                  <c:v>7.9760416666666001E-2</c:v>
                </c:pt>
                <c:pt idx="100">
                  <c:v>7.1618055555555338E-2</c:v>
                </c:pt>
                <c:pt idx="101">
                  <c:v>6.7510416666666129E-2</c:v>
                </c:pt>
                <c:pt idx="102">
                  <c:v>6.0527777777777403E-2</c:v>
                </c:pt>
                <c:pt idx="103">
                  <c:v>5.7656249999999243E-2</c:v>
                </c:pt>
                <c:pt idx="104">
                  <c:v>5.4215277777777293E-2</c:v>
                </c:pt>
                <c:pt idx="105">
                  <c:v>5.1326388888888463E-2</c:v>
                </c:pt>
                <c:pt idx="106">
                  <c:v>4.8767361111110463E-2</c:v>
                </c:pt>
                <c:pt idx="107">
                  <c:v>4.7350694444443675E-2</c:v>
                </c:pt>
                <c:pt idx="108">
                  <c:v>4.4076388888888318E-2</c:v>
                </c:pt>
                <c:pt idx="109">
                  <c:v>4.2746527777777488E-2</c:v>
                </c:pt>
                <c:pt idx="110">
                  <c:v>0.1420312499999995</c:v>
                </c:pt>
                <c:pt idx="111">
                  <c:v>0.41430208333333307</c:v>
                </c:pt>
                <c:pt idx="112">
                  <c:v>0.36340277777777741</c:v>
                </c:pt>
                <c:pt idx="113">
                  <c:v>0.34239236111111038</c:v>
                </c:pt>
                <c:pt idx="114">
                  <c:v>0.32745486111111066</c:v>
                </c:pt>
                <c:pt idx="115">
                  <c:v>0.30891666666666617</c:v>
                </c:pt>
                <c:pt idx="116">
                  <c:v>0.28882986111111064</c:v>
                </c:pt>
                <c:pt idx="117">
                  <c:v>0.26644791666666579</c:v>
                </c:pt>
                <c:pt idx="118">
                  <c:v>0.25028819444444406</c:v>
                </c:pt>
                <c:pt idx="119">
                  <c:v>0.23782638888888852</c:v>
                </c:pt>
                <c:pt idx="120">
                  <c:v>0.22710069444444425</c:v>
                </c:pt>
                <c:pt idx="121">
                  <c:v>0.2166874999999997</c:v>
                </c:pt>
                <c:pt idx="122">
                  <c:v>0.20135069444444409</c:v>
                </c:pt>
                <c:pt idx="123">
                  <c:v>0.19372916666666629</c:v>
                </c:pt>
                <c:pt idx="124">
                  <c:v>0.21311805555555519</c:v>
                </c:pt>
                <c:pt idx="125">
                  <c:v>0.2103749999999992</c:v>
                </c:pt>
                <c:pt idx="126">
                  <c:v>0.20299652777777732</c:v>
                </c:pt>
                <c:pt idx="127">
                  <c:v>0.19222222222222196</c:v>
                </c:pt>
                <c:pt idx="128">
                  <c:v>0.18234722222222177</c:v>
                </c:pt>
                <c:pt idx="129">
                  <c:v>0.16955208333333283</c:v>
                </c:pt>
                <c:pt idx="130">
                  <c:v>0.16006249999999933</c:v>
                </c:pt>
                <c:pt idx="131">
                  <c:v>0.1524166666666662</c:v>
                </c:pt>
                <c:pt idx="132">
                  <c:v>0.14818055555555487</c:v>
                </c:pt>
                <c:pt idx="133">
                  <c:v>0.14331944444444433</c:v>
                </c:pt>
                <c:pt idx="134">
                  <c:v>0.13996874999999953</c:v>
                </c:pt>
                <c:pt idx="135">
                  <c:v>0.14035069444444415</c:v>
                </c:pt>
                <c:pt idx="136">
                  <c:v>0.13704166666666628</c:v>
                </c:pt>
                <c:pt idx="137">
                  <c:v>0.13334722222222184</c:v>
                </c:pt>
                <c:pt idx="138">
                  <c:v>0.1326458333333328</c:v>
                </c:pt>
                <c:pt idx="139">
                  <c:v>0.13334374999999965</c:v>
                </c:pt>
                <c:pt idx="140">
                  <c:v>0.12697569444444423</c:v>
                </c:pt>
                <c:pt idx="141">
                  <c:v>0.12106249999999963</c:v>
                </c:pt>
                <c:pt idx="142">
                  <c:v>0.12010069444444416</c:v>
                </c:pt>
                <c:pt idx="143">
                  <c:v>0.1153159722222219</c:v>
                </c:pt>
                <c:pt idx="144">
                  <c:v>0.11113194444444408</c:v>
                </c:pt>
                <c:pt idx="145">
                  <c:v>0.10749999999999948</c:v>
                </c:pt>
                <c:pt idx="146">
                  <c:v>0.10848958333333281</c:v>
                </c:pt>
                <c:pt idx="147">
                  <c:v>0.10660763888888813</c:v>
                </c:pt>
                <c:pt idx="148">
                  <c:v>0.10206666666666664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D-2944-9003-904989B981B0}"/>
            </c:ext>
          </c:extLst>
        </c:ser>
        <c:ser>
          <c:idx val="1"/>
          <c:order val="1"/>
          <c:tx>
            <c:strRef>
              <c:f>'Soil Moisture'!$J$1</c:f>
              <c:strCache>
                <c:ptCount val="1"/>
                <c:pt idx="0">
                  <c:v>SM_Estimee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'Soil Moisture'!$A$2:$A$149</c:f>
              <c:numCache>
                <c:formatCode>m/d/yy</c:formatCode>
                <c:ptCount val="148"/>
                <c:pt idx="0">
                  <c:v>37987</c:v>
                </c:pt>
                <c:pt idx="1">
                  <c:v>37988</c:v>
                </c:pt>
                <c:pt idx="2">
                  <c:v>37989</c:v>
                </c:pt>
                <c:pt idx="3">
                  <c:v>37990</c:v>
                </c:pt>
                <c:pt idx="4">
                  <c:v>37991</c:v>
                </c:pt>
                <c:pt idx="5">
                  <c:v>37992</c:v>
                </c:pt>
                <c:pt idx="6">
                  <c:v>37993</c:v>
                </c:pt>
                <c:pt idx="7">
                  <c:v>37994</c:v>
                </c:pt>
                <c:pt idx="8">
                  <c:v>37995</c:v>
                </c:pt>
                <c:pt idx="9">
                  <c:v>37996</c:v>
                </c:pt>
                <c:pt idx="10">
                  <c:v>37997</c:v>
                </c:pt>
                <c:pt idx="11">
                  <c:v>37998</c:v>
                </c:pt>
                <c:pt idx="12">
                  <c:v>37999</c:v>
                </c:pt>
                <c:pt idx="13">
                  <c:v>38000</c:v>
                </c:pt>
                <c:pt idx="14">
                  <c:v>38001</c:v>
                </c:pt>
                <c:pt idx="15">
                  <c:v>38002</c:v>
                </c:pt>
                <c:pt idx="16">
                  <c:v>38003</c:v>
                </c:pt>
                <c:pt idx="17">
                  <c:v>38004</c:v>
                </c:pt>
                <c:pt idx="18">
                  <c:v>38005</c:v>
                </c:pt>
                <c:pt idx="19">
                  <c:v>38006</c:v>
                </c:pt>
                <c:pt idx="20">
                  <c:v>38007</c:v>
                </c:pt>
                <c:pt idx="21">
                  <c:v>38008</c:v>
                </c:pt>
                <c:pt idx="22">
                  <c:v>38009</c:v>
                </c:pt>
                <c:pt idx="23">
                  <c:v>38010</c:v>
                </c:pt>
                <c:pt idx="24">
                  <c:v>38011</c:v>
                </c:pt>
                <c:pt idx="25">
                  <c:v>38012</c:v>
                </c:pt>
                <c:pt idx="26">
                  <c:v>38013</c:v>
                </c:pt>
                <c:pt idx="27">
                  <c:v>38014</c:v>
                </c:pt>
                <c:pt idx="28">
                  <c:v>38015</c:v>
                </c:pt>
                <c:pt idx="29">
                  <c:v>38016</c:v>
                </c:pt>
                <c:pt idx="30">
                  <c:v>38017</c:v>
                </c:pt>
                <c:pt idx="31">
                  <c:v>38018</c:v>
                </c:pt>
                <c:pt idx="32">
                  <c:v>38019</c:v>
                </c:pt>
                <c:pt idx="33">
                  <c:v>38020</c:v>
                </c:pt>
                <c:pt idx="34">
                  <c:v>38021</c:v>
                </c:pt>
                <c:pt idx="35">
                  <c:v>38022</c:v>
                </c:pt>
                <c:pt idx="36">
                  <c:v>38023</c:v>
                </c:pt>
                <c:pt idx="37">
                  <c:v>38024</c:v>
                </c:pt>
                <c:pt idx="38">
                  <c:v>38025</c:v>
                </c:pt>
                <c:pt idx="39">
                  <c:v>38026</c:v>
                </c:pt>
                <c:pt idx="40">
                  <c:v>38027</c:v>
                </c:pt>
                <c:pt idx="41">
                  <c:v>38028</c:v>
                </c:pt>
                <c:pt idx="42">
                  <c:v>38029</c:v>
                </c:pt>
                <c:pt idx="43">
                  <c:v>38030</c:v>
                </c:pt>
                <c:pt idx="44">
                  <c:v>38031</c:v>
                </c:pt>
                <c:pt idx="45">
                  <c:v>38032</c:v>
                </c:pt>
                <c:pt idx="46">
                  <c:v>38033</c:v>
                </c:pt>
                <c:pt idx="47">
                  <c:v>38034</c:v>
                </c:pt>
                <c:pt idx="48">
                  <c:v>38035</c:v>
                </c:pt>
                <c:pt idx="49">
                  <c:v>38036</c:v>
                </c:pt>
                <c:pt idx="50">
                  <c:v>38037</c:v>
                </c:pt>
                <c:pt idx="51">
                  <c:v>38038</c:v>
                </c:pt>
                <c:pt idx="52">
                  <c:v>38039</c:v>
                </c:pt>
                <c:pt idx="53">
                  <c:v>38040</c:v>
                </c:pt>
                <c:pt idx="54">
                  <c:v>38041</c:v>
                </c:pt>
                <c:pt idx="55">
                  <c:v>38042</c:v>
                </c:pt>
                <c:pt idx="56">
                  <c:v>38043</c:v>
                </c:pt>
                <c:pt idx="57">
                  <c:v>38044</c:v>
                </c:pt>
                <c:pt idx="58">
                  <c:v>38045</c:v>
                </c:pt>
                <c:pt idx="59">
                  <c:v>38046</c:v>
                </c:pt>
                <c:pt idx="60">
                  <c:v>38047</c:v>
                </c:pt>
                <c:pt idx="61">
                  <c:v>38048</c:v>
                </c:pt>
                <c:pt idx="62">
                  <c:v>38049</c:v>
                </c:pt>
                <c:pt idx="63">
                  <c:v>38050</c:v>
                </c:pt>
                <c:pt idx="64">
                  <c:v>38051</c:v>
                </c:pt>
                <c:pt idx="65">
                  <c:v>38052</c:v>
                </c:pt>
                <c:pt idx="66">
                  <c:v>38053</c:v>
                </c:pt>
                <c:pt idx="67">
                  <c:v>38054</c:v>
                </c:pt>
                <c:pt idx="68">
                  <c:v>38055</c:v>
                </c:pt>
                <c:pt idx="69">
                  <c:v>38056</c:v>
                </c:pt>
                <c:pt idx="70">
                  <c:v>38057</c:v>
                </c:pt>
                <c:pt idx="71">
                  <c:v>38058</c:v>
                </c:pt>
                <c:pt idx="72">
                  <c:v>38059</c:v>
                </c:pt>
                <c:pt idx="73">
                  <c:v>38060</c:v>
                </c:pt>
                <c:pt idx="74">
                  <c:v>38061</c:v>
                </c:pt>
                <c:pt idx="75">
                  <c:v>38062</c:v>
                </c:pt>
                <c:pt idx="76">
                  <c:v>38063</c:v>
                </c:pt>
                <c:pt idx="77">
                  <c:v>38064</c:v>
                </c:pt>
                <c:pt idx="78">
                  <c:v>38065</c:v>
                </c:pt>
                <c:pt idx="79">
                  <c:v>38066</c:v>
                </c:pt>
                <c:pt idx="80">
                  <c:v>38067</c:v>
                </c:pt>
                <c:pt idx="81">
                  <c:v>38068</c:v>
                </c:pt>
                <c:pt idx="82">
                  <c:v>38069</c:v>
                </c:pt>
                <c:pt idx="83">
                  <c:v>38070</c:v>
                </c:pt>
                <c:pt idx="84">
                  <c:v>38071</c:v>
                </c:pt>
                <c:pt idx="85">
                  <c:v>38072</c:v>
                </c:pt>
                <c:pt idx="86">
                  <c:v>38073</c:v>
                </c:pt>
                <c:pt idx="87">
                  <c:v>38074</c:v>
                </c:pt>
                <c:pt idx="88">
                  <c:v>38075</c:v>
                </c:pt>
                <c:pt idx="89">
                  <c:v>38076</c:v>
                </c:pt>
                <c:pt idx="90">
                  <c:v>38077</c:v>
                </c:pt>
                <c:pt idx="91">
                  <c:v>38078</c:v>
                </c:pt>
                <c:pt idx="92">
                  <c:v>38079</c:v>
                </c:pt>
                <c:pt idx="93">
                  <c:v>38080</c:v>
                </c:pt>
                <c:pt idx="94">
                  <c:v>38081</c:v>
                </c:pt>
                <c:pt idx="95">
                  <c:v>38082</c:v>
                </c:pt>
                <c:pt idx="96">
                  <c:v>38083</c:v>
                </c:pt>
                <c:pt idx="97">
                  <c:v>38084</c:v>
                </c:pt>
                <c:pt idx="98">
                  <c:v>38085</c:v>
                </c:pt>
                <c:pt idx="99">
                  <c:v>38086</c:v>
                </c:pt>
                <c:pt idx="100">
                  <c:v>38087</c:v>
                </c:pt>
                <c:pt idx="101">
                  <c:v>38088</c:v>
                </c:pt>
                <c:pt idx="102">
                  <c:v>38089</c:v>
                </c:pt>
                <c:pt idx="103">
                  <c:v>38090</c:v>
                </c:pt>
                <c:pt idx="104">
                  <c:v>38091</c:v>
                </c:pt>
                <c:pt idx="105">
                  <c:v>38092</c:v>
                </c:pt>
                <c:pt idx="106">
                  <c:v>38093</c:v>
                </c:pt>
                <c:pt idx="107">
                  <c:v>38094</c:v>
                </c:pt>
                <c:pt idx="108">
                  <c:v>38095</c:v>
                </c:pt>
                <c:pt idx="109">
                  <c:v>38096</c:v>
                </c:pt>
                <c:pt idx="110">
                  <c:v>38097</c:v>
                </c:pt>
                <c:pt idx="111">
                  <c:v>38098</c:v>
                </c:pt>
                <c:pt idx="112">
                  <c:v>38099</c:v>
                </c:pt>
                <c:pt idx="113">
                  <c:v>38100</c:v>
                </c:pt>
                <c:pt idx="114">
                  <c:v>38101</c:v>
                </c:pt>
                <c:pt idx="115">
                  <c:v>38102</c:v>
                </c:pt>
                <c:pt idx="116">
                  <c:v>38103</c:v>
                </c:pt>
                <c:pt idx="117">
                  <c:v>38104</c:v>
                </c:pt>
                <c:pt idx="118">
                  <c:v>38105</c:v>
                </c:pt>
                <c:pt idx="119">
                  <c:v>38106</c:v>
                </c:pt>
                <c:pt idx="120">
                  <c:v>38107</c:v>
                </c:pt>
                <c:pt idx="121">
                  <c:v>38108</c:v>
                </c:pt>
                <c:pt idx="122">
                  <c:v>38109</c:v>
                </c:pt>
                <c:pt idx="123">
                  <c:v>38110</c:v>
                </c:pt>
                <c:pt idx="124">
                  <c:v>38111</c:v>
                </c:pt>
                <c:pt idx="125">
                  <c:v>38112</c:v>
                </c:pt>
                <c:pt idx="126">
                  <c:v>38113</c:v>
                </c:pt>
                <c:pt idx="127">
                  <c:v>38114</c:v>
                </c:pt>
                <c:pt idx="128">
                  <c:v>38115</c:v>
                </c:pt>
                <c:pt idx="129">
                  <c:v>38116</c:v>
                </c:pt>
                <c:pt idx="130">
                  <c:v>38117</c:v>
                </c:pt>
                <c:pt idx="131">
                  <c:v>38118</c:v>
                </c:pt>
                <c:pt idx="132">
                  <c:v>38119</c:v>
                </c:pt>
                <c:pt idx="133">
                  <c:v>38120</c:v>
                </c:pt>
                <c:pt idx="134">
                  <c:v>38121</c:v>
                </c:pt>
                <c:pt idx="135">
                  <c:v>38122</c:v>
                </c:pt>
                <c:pt idx="136">
                  <c:v>38123</c:v>
                </c:pt>
                <c:pt idx="137">
                  <c:v>38124</c:v>
                </c:pt>
                <c:pt idx="138">
                  <c:v>38125</c:v>
                </c:pt>
                <c:pt idx="139">
                  <c:v>38126</c:v>
                </c:pt>
                <c:pt idx="140">
                  <c:v>38127</c:v>
                </c:pt>
                <c:pt idx="141">
                  <c:v>38128</c:v>
                </c:pt>
                <c:pt idx="142">
                  <c:v>38129</c:v>
                </c:pt>
                <c:pt idx="143">
                  <c:v>38130</c:v>
                </c:pt>
                <c:pt idx="144">
                  <c:v>38131</c:v>
                </c:pt>
                <c:pt idx="145">
                  <c:v>38132</c:v>
                </c:pt>
                <c:pt idx="146">
                  <c:v>38133</c:v>
                </c:pt>
                <c:pt idx="147">
                  <c:v>38134</c:v>
                </c:pt>
              </c:numCache>
            </c:numRef>
          </c:xVal>
          <c:yVal>
            <c:numRef>
              <c:f>'Soil Moisture'!$J$2:$J$141</c:f>
              <c:numCache>
                <c:formatCode>General</c:formatCode>
                <c:ptCount val="140"/>
                <c:pt idx="0">
                  <c:v>0.18730328937075449</c:v>
                </c:pt>
                <c:pt idx="1">
                  <c:v>0.18553570138904213</c:v>
                </c:pt>
                <c:pt idx="2">
                  <c:v>0.18423146286402028</c:v>
                </c:pt>
                <c:pt idx="3">
                  <c:v>0.18321697282287294</c:v>
                </c:pt>
                <c:pt idx="4">
                  <c:v>0.18193821785891467</c:v>
                </c:pt>
                <c:pt idx="5">
                  <c:v>0.18074201121504427</c:v>
                </c:pt>
                <c:pt idx="6">
                  <c:v>0.17969211886737435</c:v>
                </c:pt>
                <c:pt idx="7">
                  <c:v>0.17919080237423432</c:v>
                </c:pt>
                <c:pt idx="8">
                  <c:v>0.1782702240249299</c:v>
                </c:pt>
                <c:pt idx="9">
                  <c:v>0.17745674476406365</c:v>
                </c:pt>
                <c:pt idx="10">
                  <c:v>0.17672014045581208</c:v>
                </c:pt>
                <c:pt idx="11">
                  <c:v>0.17643213443627728</c:v>
                </c:pt>
                <c:pt idx="12">
                  <c:v>0.17579992484170331</c:v>
                </c:pt>
                <c:pt idx="13">
                  <c:v>0.17513328450409094</c:v>
                </c:pt>
                <c:pt idx="14">
                  <c:v>0.17463872440103595</c:v>
                </c:pt>
                <c:pt idx="15">
                  <c:v>0.17425634951150745</c:v>
                </c:pt>
                <c:pt idx="16">
                  <c:v>0.17398246258460426</c:v>
                </c:pt>
                <c:pt idx="17">
                  <c:v>0.17366909733077665</c:v>
                </c:pt>
                <c:pt idx="18">
                  <c:v>0.28876658759893487</c:v>
                </c:pt>
                <c:pt idx="19">
                  <c:v>0.28259329234780367</c:v>
                </c:pt>
                <c:pt idx="20">
                  <c:v>0.27768332663320566</c:v>
                </c:pt>
                <c:pt idx="21">
                  <c:v>0.27289730458923145</c:v>
                </c:pt>
                <c:pt idx="22">
                  <c:v>0.26949119971451324</c:v>
                </c:pt>
                <c:pt idx="23">
                  <c:v>0.26599648288933747</c:v>
                </c:pt>
                <c:pt idx="24">
                  <c:v>0.26265951704244273</c:v>
                </c:pt>
                <c:pt idx="25">
                  <c:v>0.25962903166403828</c:v>
                </c:pt>
                <c:pt idx="26">
                  <c:v>0.25685807688699397</c:v>
                </c:pt>
                <c:pt idx="27">
                  <c:v>0.25429447157782969</c:v>
                </c:pt>
                <c:pt idx="28">
                  <c:v>0.25190821183928436</c:v>
                </c:pt>
                <c:pt idx="29">
                  <c:v>0.2497972683368308</c:v>
                </c:pt>
                <c:pt idx="30">
                  <c:v>0.24947183189930019</c:v>
                </c:pt>
                <c:pt idx="31">
                  <c:v>0.24543262068497801</c:v>
                </c:pt>
                <c:pt idx="32">
                  <c:v>0.24321715431873886</c:v>
                </c:pt>
                <c:pt idx="33">
                  <c:v>0.24094515350077475</c:v>
                </c:pt>
                <c:pt idx="34">
                  <c:v>0.23927238526448696</c:v>
                </c:pt>
                <c:pt idx="35">
                  <c:v>0.23857158593818872</c:v>
                </c:pt>
                <c:pt idx="36">
                  <c:v>0.23755385520553149</c:v>
                </c:pt>
                <c:pt idx="37">
                  <c:v>0.23665627539839607</c:v>
                </c:pt>
                <c:pt idx="38">
                  <c:v>0.23582156038035271</c:v>
                </c:pt>
                <c:pt idx="39">
                  <c:v>0.23494826758617743</c:v>
                </c:pt>
                <c:pt idx="40">
                  <c:v>0.234114746904206</c:v>
                </c:pt>
                <c:pt idx="41">
                  <c:v>0.23170977629065687</c:v>
                </c:pt>
                <c:pt idx="42">
                  <c:v>0.23055457248603264</c:v>
                </c:pt>
                <c:pt idx="43">
                  <c:v>0.22945534967778428</c:v>
                </c:pt>
                <c:pt idx="44">
                  <c:v>0.2281483682511701</c:v>
                </c:pt>
                <c:pt idx="45">
                  <c:v>0.22658891641765277</c:v>
                </c:pt>
                <c:pt idx="46">
                  <c:v>0.22528044172429709</c:v>
                </c:pt>
                <c:pt idx="47">
                  <c:v>0.22362370845190874</c:v>
                </c:pt>
                <c:pt idx="48">
                  <c:v>0.22162737488560233</c:v>
                </c:pt>
                <c:pt idx="49">
                  <c:v>0.2189512506688806</c:v>
                </c:pt>
                <c:pt idx="50">
                  <c:v>0.21619975593747878</c:v>
                </c:pt>
                <c:pt idx="51">
                  <c:v>0.21826578266982322</c:v>
                </c:pt>
                <c:pt idx="52">
                  <c:v>0.23055687537019093</c:v>
                </c:pt>
                <c:pt idx="53">
                  <c:v>0.22728422241772048</c:v>
                </c:pt>
                <c:pt idx="54">
                  <c:v>0.22543937501031799</c:v>
                </c:pt>
                <c:pt idx="55">
                  <c:v>0.29939369952385408</c:v>
                </c:pt>
                <c:pt idx="56">
                  <c:v>0.30307146496565862</c:v>
                </c:pt>
                <c:pt idx="57">
                  <c:v>0.30409009095433198</c:v>
                </c:pt>
                <c:pt idx="58">
                  <c:v>0.30146617142096876</c:v>
                </c:pt>
                <c:pt idx="59">
                  <c:v>0.29927379964842171</c:v>
                </c:pt>
                <c:pt idx="60">
                  <c:v>0.29709133934861198</c:v>
                </c:pt>
                <c:pt idx="61">
                  <c:v>0.29470844432268906</c:v>
                </c:pt>
                <c:pt idx="62">
                  <c:v>0.31130101200457166</c:v>
                </c:pt>
                <c:pt idx="63">
                  <c:v>0.30457479817639671</c:v>
                </c:pt>
                <c:pt idx="64">
                  <c:v>0.30039065591821718</c:v>
                </c:pt>
                <c:pt idx="65">
                  <c:v>0.29617844258886178</c:v>
                </c:pt>
                <c:pt idx="66">
                  <c:v>0.29162341639890899</c:v>
                </c:pt>
                <c:pt idx="67">
                  <c:v>0.28730842601403422</c:v>
                </c:pt>
                <c:pt idx="68">
                  <c:v>0.2830426334323044</c:v>
                </c:pt>
                <c:pt idx="69">
                  <c:v>0.27791441293921443</c:v>
                </c:pt>
                <c:pt idx="70">
                  <c:v>0.27393911187558684</c:v>
                </c:pt>
                <c:pt idx="71">
                  <c:v>0.26901323281131095</c:v>
                </c:pt>
                <c:pt idx="72">
                  <c:v>0.26494873959527387</c:v>
                </c:pt>
                <c:pt idx="73">
                  <c:v>0.28614571884715478</c:v>
                </c:pt>
                <c:pt idx="74">
                  <c:v>0.28171182092292885</c:v>
                </c:pt>
                <c:pt idx="75">
                  <c:v>0.27727746911068768</c:v>
                </c:pt>
                <c:pt idx="76">
                  <c:v>0.27257979359141582</c:v>
                </c:pt>
                <c:pt idx="77">
                  <c:v>0.26707248880990953</c:v>
                </c:pt>
                <c:pt idx="78">
                  <c:v>0.26157994531232631</c:v>
                </c:pt>
                <c:pt idx="79">
                  <c:v>0.25657987571996593</c:v>
                </c:pt>
                <c:pt idx="80">
                  <c:v>0.25155609435691551</c:v>
                </c:pt>
                <c:pt idx="81">
                  <c:v>0.24521771923159075</c:v>
                </c:pt>
                <c:pt idx="82">
                  <c:v>0.23922917772288421</c:v>
                </c:pt>
                <c:pt idx="83">
                  <c:v>0.23315512503815203</c:v>
                </c:pt>
                <c:pt idx="84">
                  <c:v>0.22913787250693554</c:v>
                </c:pt>
                <c:pt idx="85">
                  <c:v>0.22364035622695722</c:v>
                </c:pt>
                <c:pt idx="86">
                  <c:v>0.21910264575914543</c:v>
                </c:pt>
                <c:pt idx="87">
                  <c:v>0.21522591980526037</c:v>
                </c:pt>
                <c:pt idx="88">
                  <c:v>0.24092946280416155</c:v>
                </c:pt>
                <c:pt idx="89">
                  <c:v>0.2383604648688378</c:v>
                </c:pt>
                <c:pt idx="90">
                  <c:v>0.23363416032272263</c:v>
                </c:pt>
                <c:pt idx="91">
                  <c:v>0.22926173575101841</c:v>
                </c:pt>
                <c:pt idx="92">
                  <c:v>0.22465700639499261</c:v>
                </c:pt>
                <c:pt idx="93">
                  <c:v>0.22263440836997123</c:v>
                </c:pt>
                <c:pt idx="94">
                  <c:v>0.21057444444444426</c:v>
                </c:pt>
                <c:pt idx="95">
                  <c:v>0.20899111111111093</c:v>
                </c:pt>
                <c:pt idx="96">
                  <c:v>0.20821222222222216</c:v>
                </c:pt>
                <c:pt idx="97">
                  <c:v>0.20683999999999989</c:v>
                </c:pt>
                <c:pt idx="98">
                  <c:v>0.20532666666666652</c:v>
                </c:pt>
                <c:pt idx="99">
                  <c:v>0.20352333333333314</c:v>
                </c:pt>
                <c:pt idx="100">
                  <c:v>0.20091777777777772</c:v>
                </c:pt>
                <c:pt idx="101">
                  <c:v>0.19960333333333316</c:v>
                </c:pt>
                <c:pt idx="102">
                  <c:v>0.19736888888888879</c:v>
                </c:pt>
                <c:pt idx="103">
                  <c:v>0.19644999999999976</c:v>
                </c:pt>
                <c:pt idx="104">
                  <c:v>0.19534888888888877</c:v>
                </c:pt>
                <c:pt idx="105">
                  <c:v>0.19442444444444432</c:v>
                </c:pt>
                <c:pt idx="106">
                  <c:v>0.19360555555555534</c:v>
                </c:pt>
                <c:pt idx="107">
                  <c:v>0.19315222222222198</c:v>
                </c:pt>
                <c:pt idx="108">
                  <c:v>0.19210444444444427</c:v>
                </c:pt>
                <c:pt idx="109">
                  <c:v>0.19167888888888882</c:v>
                </c:pt>
                <c:pt idx="110">
                  <c:v>0.18581468445075899</c:v>
                </c:pt>
                <c:pt idx="111">
                  <c:v>0.18432649881998453</c:v>
                </c:pt>
                <c:pt idx="112">
                  <c:v>0.25945707639030213</c:v>
                </c:pt>
                <c:pt idx="113">
                  <c:v>0.2508902409049088</c:v>
                </c:pt>
                <c:pt idx="114">
                  <c:v>0.24436546441308413</c:v>
                </c:pt>
                <c:pt idx="115">
                  <c:v>0.23828567301706907</c:v>
                </c:pt>
                <c:pt idx="116">
                  <c:v>0.23303634225636577</c:v>
                </c:pt>
                <c:pt idx="117">
                  <c:v>0.22843369306983616</c:v>
                </c:pt>
                <c:pt idx="118">
                  <c:v>0.22708057852495026</c:v>
                </c:pt>
                <c:pt idx="119">
                  <c:v>0.22369853798133255</c:v>
                </c:pt>
                <c:pt idx="120">
                  <c:v>0.22066182520227165</c:v>
                </c:pt>
                <c:pt idx="121">
                  <c:v>0.21794948683214324</c:v>
                </c:pt>
                <c:pt idx="122">
                  <c:v>0.21546784131137145</c:v>
                </c:pt>
                <c:pt idx="123">
                  <c:v>0.2219835877448208</c:v>
                </c:pt>
                <c:pt idx="124">
                  <c:v>0.23558600902321258</c:v>
                </c:pt>
                <c:pt idx="125">
                  <c:v>0.23412480930615454</c:v>
                </c:pt>
                <c:pt idx="126">
                  <c:v>0.22823930025096067</c:v>
                </c:pt>
                <c:pt idx="127">
                  <c:v>0.22636793271865663</c:v>
                </c:pt>
                <c:pt idx="128">
                  <c:v>0.22494984160432274</c:v>
                </c:pt>
                <c:pt idx="129">
                  <c:v>0.22353233356989083</c:v>
                </c:pt>
                <c:pt idx="130">
                  <c:v>0.22253508810926972</c:v>
                </c:pt>
                <c:pt idx="131">
                  <c:v>0.22520477968611019</c:v>
                </c:pt>
                <c:pt idx="132">
                  <c:v>0.22134629250723395</c:v>
                </c:pt>
                <c:pt idx="133">
                  <c:v>0.21993800195162982</c:v>
                </c:pt>
                <c:pt idx="134">
                  <c:v>0.21931669925270533</c:v>
                </c:pt>
                <c:pt idx="135">
                  <c:v>0.21851544885542493</c:v>
                </c:pt>
                <c:pt idx="136">
                  <c:v>0.21768118520410995</c:v>
                </c:pt>
                <c:pt idx="137">
                  <c:v>0.21895370978068635</c:v>
                </c:pt>
                <c:pt idx="138">
                  <c:v>0.21642389568718529</c:v>
                </c:pt>
                <c:pt idx="139">
                  <c:v>0.21543457184327783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D-2944-9003-904989B9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70815"/>
        <c:axId val="1160457967"/>
      </c:scatterChart>
      <c:valAx>
        <c:axId val="116077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457967"/>
        <c:crosses val="autoZero"/>
        <c:crossBetween val="midCat"/>
        <c:majorUnit val="40"/>
      </c:valAx>
      <c:valAx>
        <c:axId val="11604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77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Evapotranspiration!$E$1</c:f>
              <c:strCache>
                <c:ptCount val="1"/>
                <c:pt idx="0">
                  <c:v>ETR_V4(cm)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Evapotranspiration!$A$2:$A$158</c:f>
              <c:numCache>
                <c:formatCode>d\-mmm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Evapotranspiration!$E$2:$E$158</c:f>
              <c:numCache>
                <c:formatCode>General</c:formatCode>
                <c:ptCount val="157"/>
                <c:pt idx="0">
                  <c:v>7.2674025958576957E-2</c:v>
                </c:pt>
                <c:pt idx="1">
                  <c:v>5.3841894011903271E-2</c:v>
                </c:pt>
                <c:pt idx="2">
                  <c:v>6.5533090226743432E-2</c:v>
                </c:pt>
                <c:pt idx="3">
                  <c:v>6.6736894869063909E-2</c:v>
                </c:pt>
                <c:pt idx="4">
                  <c:v>2.3314437944367127E-2</c:v>
                </c:pt>
                <c:pt idx="5">
                  <c:v>1.2505938012578662E-2</c:v>
                </c:pt>
                <c:pt idx="6">
                  <c:v>1.1025457637963079E-2</c:v>
                </c:pt>
                <c:pt idx="11">
                  <c:v>1.5587278431128317E-4</c:v>
                </c:pt>
                <c:pt idx="12">
                  <c:v>3.9883410645759365E-5</c:v>
                </c:pt>
                <c:pt idx="14">
                  <c:v>3.6282091364461978E-5</c:v>
                </c:pt>
                <c:pt idx="15">
                  <c:v>7.2109957713937625E-5</c:v>
                </c:pt>
                <c:pt idx="16">
                  <c:v>8.9611473680153633E-5</c:v>
                </c:pt>
                <c:pt idx="17">
                  <c:v>1.9645943983462401E-5</c:v>
                </c:pt>
                <c:pt idx="18">
                  <c:v>7.5019682273635627E-5</c:v>
                </c:pt>
                <c:pt idx="22">
                  <c:v>1.352099083987615E-4</c:v>
                </c:pt>
                <c:pt idx="24">
                  <c:v>1.5799504719499733E-4</c:v>
                </c:pt>
                <c:pt idx="25">
                  <c:v>5.5809957912298054E-5</c:v>
                </c:pt>
                <c:pt idx="27">
                  <c:v>1.4460427993797856E-4</c:v>
                </c:pt>
                <c:pt idx="32">
                  <c:v>1.3882135306787124E-4</c:v>
                </c:pt>
                <c:pt idx="34">
                  <c:v>5.4958684970177947E-5</c:v>
                </c:pt>
                <c:pt idx="35">
                  <c:v>5.0033300949756577E-5</c:v>
                </c:pt>
                <c:pt idx="36">
                  <c:v>1.2494936082770914E-4</c:v>
                </c:pt>
                <c:pt idx="40">
                  <c:v>6.6348405185837883E-8</c:v>
                </c:pt>
                <c:pt idx="41">
                  <c:v>4.8613999602552245E-5</c:v>
                </c:pt>
                <c:pt idx="44">
                  <c:v>4.4411617435167796E-6</c:v>
                </c:pt>
                <c:pt idx="45">
                  <c:v>7.6380976783256896E-5</c:v>
                </c:pt>
                <c:pt idx="46">
                  <c:v>7.7025593942928032E-5</c:v>
                </c:pt>
                <c:pt idx="47">
                  <c:v>1.6184221564189574E-4</c:v>
                </c:pt>
                <c:pt idx="48">
                  <c:v>2.0734261290346334E-4</c:v>
                </c:pt>
                <c:pt idx="50">
                  <c:v>1.4562293066228599E-4</c:v>
                </c:pt>
                <c:pt idx="52">
                  <c:v>2.0861033717527979E-5</c:v>
                </c:pt>
                <c:pt idx="53">
                  <c:v>1.74151113839736E-4</c:v>
                </c:pt>
                <c:pt idx="54">
                  <c:v>4.2286551388628896E-5</c:v>
                </c:pt>
                <c:pt idx="55">
                  <c:v>1.0029798365583811E-5</c:v>
                </c:pt>
                <c:pt idx="56">
                  <c:v>1.3846150387752357E-4</c:v>
                </c:pt>
                <c:pt idx="57">
                  <c:v>2.0773518661853209E-4</c:v>
                </c:pt>
                <c:pt idx="58">
                  <c:v>2.4687046705006616E-4</c:v>
                </c:pt>
                <c:pt idx="60">
                  <c:v>1.2350126395726263E-4</c:v>
                </c:pt>
                <c:pt idx="61">
                  <c:v>0.13965414921598973</c:v>
                </c:pt>
                <c:pt idx="62">
                  <c:v>0.19063790316871188</c:v>
                </c:pt>
                <c:pt idx="63">
                  <c:v>3.3836351766713686E-2</c:v>
                </c:pt>
                <c:pt idx="64">
                  <c:v>0.12473382939108242</c:v>
                </c:pt>
                <c:pt idx="65">
                  <c:v>0.17403773091814814</c:v>
                </c:pt>
                <c:pt idx="66">
                  <c:v>0.18782853084798168</c:v>
                </c:pt>
                <c:pt idx="67">
                  <c:v>0.18732924890557678</c:v>
                </c:pt>
                <c:pt idx="68">
                  <c:v>0.17431914262091583</c:v>
                </c:pt>
                <c:pt idx="69">
                  <c:v>1.4533855248067266E-2</c:v>
                </c:pt>
                <c:pt idx="70">
                  <c:v>0.2617491884147195</c:v>
                </c:pt>
                <c:pt idx="71">
                  <c:v>0.12652235131788978</c:v>
                </c:pt>
                <c:pt idx="72">
                  <c:v>0.21211991199591873</c:v>
                </c:pt>
                <c:pt idx="73">
                  <c:v>0.25907369215963943</c:v>
                </c:pt>
                <c:pt idx="74">
                  <c:v>0.24160599905241403</c:v>
                </c:pt>
                <c:pt idx="75">
                  <c:v>0.17858398170619061</c:v>
                </c:pt>
                <c:pt idx="76">
                  <c:v>0.20773219879363505</c:v>
                </c:pt>
                <c:pt idx="77">
                  <c:v>0.21338410717857889</c:v>
                </c:pt>
                <c:pt idx="78">
                  <c:v>0.23574461493688476</c:v>
                </c:pt>
                <c:pt idx="79">
                  <c:v>0.16470384269146476</c:v>
                </c:pt>
                <c:pt idx="81">
                  <c:v>0.22649231486464463</c:v>
                </c:pt>
                <c:pt idx="82">
                  <c:v>0.2233768899377947</c:v>
                </c:pt>
                <c:pt idx="83">
                  <c:v>0.24433011904939944</c:v>
                </c:pt>
                <c:pt idx="84">
                  <c:v>0.24749472189769173</c:v>
                </c:pt>
                <c:pt idx="85">
                  <c:v>0.24528757420280087</c:v>
                </c:pt>
                <c:pt idx="86">
                  <c:v>0.22860715852307353</c:v>
                </c:pt>
                <c:pt idx="87">
                  <c:v>0.19765045528898514</c:v>
                </c:pt>
                <c:pt idx="88">
                  <c:v>0.21167985633422767</c:v>
                </c:pt>
                <c:pt idx="89">
                  <c:v>0.2248502424963871</c:v>
                </c:pt>
                <c:pt idx="90">
                  <c:v>0.22054686029189879</c:v>
                </c:pt>
                <c:pt idx="91">
                  <c:v>9.2692129873256424E-2</c:v>
                </c:pt>
                <c:pt idx="92">
                  <c:v>0.19130346476198798</c:v>
                </c:pt>
                <c:pt idx="98">
                  <c:v>0.25303103192477455</c:v>
                </c:pt>
                <c:pt idx="99">
                  <c:v>0.21763184771705613</c:v>
                </c:pt>
                <c:pt idx="100">
                  <c:v>3.9464796894547009E-2</c:v>
                </c:pt>
                <c:pt idx="101">
                  <c:v>0.20045985269795008</c:v>
                </c:pt>
                <c:pt idx="102">
                  <c:v>0.16550448203251877</c:v>
                </c:pt>
                <c:pt idx="103">
                  <c:v>0.1532220277741779</c:v>
                </c:pt>
                <c:pt idx="104">
                  <c:v>0.17477373234743451</c:v>
                </c:pt>
                <c:pt idx="105">
                  <c:v>0.18336359381148259</c:v>
                </c:pt>
                <c:pt idx="106">
                  <c:v>0.19731402748566446</c:v>
                </c:pt>
                <c:pt idx="107">
                  <c:v>8.4071101585317151E-2</c:v>
                </c:pt>
                <c:pt idx="108">
                  <c:v>0.15688947811454701</c:v>
                </c:pt>
                <c:pt idx="109">
                  <c:v>0.1712760597041155</c:v>
                </c:pt>
                <c:pt idx="110">
                  <c:v>0.13990822428261246</c:v>
                </c:pt>
                <c:pt idx="111">
                  <c:v>0.1330201455456837</c:v>
                </c:pt>
                <c:pt idx="112">
                  <c:v>0.1042550454275506</c:v>
                </c:pt>
                <c:pt idx="113">
                  <c:v>0.15534730688742926</c:v>
                </c:pt>
                <c:pt idx="114">
                  <c:v>0.22050471228821902</c:v>
                </c:pt>
                <c:pt idx="115">
                  <c:v>0.11344631931852447</c:v>
                </c:pt>
                <c:pt idx="116">
                  <c:v>0.14081424728894651</c:v>
                </c:pt>
                <c:pt idx="117">
                  <c:v>0.14850211214987497</c:v>
                </c:pt>
                <c:pt idx="118">
                  <c:v>0.14280807305507243</c:v>
                </c:pt>
                <c:pt idx="119">
                  <c:v>0.2245067037017896</c:v>
                </c:pt>
                <c:pt idx="120">
                  <c:v>0.26560518819173079</c:v>
                </c:pt>
                <c:pt idx="121">
                  <c:v>0.22593848156903942</c:v>
                </c:pt>
                <c:pt idx="122">
                  <c:v>0.22144904342258367</c:v>
                </c:pt>
                <c:pt idx="123">
                  <c:v>0.21891569530394972</c:v>
                </c:pt>
                <c:pt idx="124">
                  <c:v>0.22977928881309606</c:v>
                </c:pt>
                <c:pt idx="125">
                  <c:v>4.4432657809879109E-2</c:v>
                </c:pt>
                <c:pt idx="126">
                  <c:v>0.16700570545618226</c:v>
                </c:pt>
                <c:pt idx="127">
                  <c:v>0.15438677313482058</c:v>
                </c:pt>
                <c:pt idx="128">
                  <c:v>0.1903641232772966</c:v>
                </c:pt>
                <c:pt idx="129">
                  <c:v>0.17759732623185101</c:v>
                </c:pt>
                <c:pt idx="130">
                  <c:v>0.20496454785256404</c:v>
                </c:pt>
                <c:pt idx="131">
                  <c:v>8.2644814741521036E-2</c:v>
                </c:pt>
                <c:pt idx="132">
                  <c:v>0.11692680586355052</c:v>
                </c:pt>
                <c:pt idx="133">
                  <c:v>0.22984264238380417</c:v>
                </c:pt>
                <c:pt idx="134">
                  <c:v>0.20136592392252337</c:v>
                </c:pt>
                <c:pt idx="135">
                  <c:v>0.1449375515246327</c:v>
                </c:pt>
                <c:pt idx="136">
                  <c:v>0.14156563544704173</c:v>
                </c:pt>
                <c:pt idx="137">
                  <c:v>9.0582796745306435E-2</c:v>
                </c:pt>
                <c:pt idx="138">
                  <c:v>6.1582816938045529E-2</c:v>
                </c:pt>
                <c:pt idx="139">
                  <c:v>0.16075554200597236</c:v>
                </c:pt>
                <c:pt idx="140">
                  <c:v>0.12504773325138624</c:v>
                </c:pt>
                <c:pt idx="141">
                  <c:v>5.2604687368396491E-2</c:v>
                </c:pt>
                <c:pt idx="142">
                  <c:v>4.5682801981221294E-2</c:v>
                </c:pt>
                <c:pt idx="143">
                  <c:v>0</c:v>
                </c:pt>
                <c:pt idx="144">
                  <c:v>6.7066744743936854E-2</c:v>
                </c:pt>
                <c:pt idx="145">
                  <c:v>0.12587488727470353</c:v>
                </c:pt>
                <c:pt idx="146">
                  <c:v>5.5085547698850247E-2</c:v>
                </c:pt>
                <c:pt idx="147">
                  <c:v>6.2286738601862152E-2</c:v>
                </c:pt>
                <c:pt idx="148">
                  <c:v>5.7682209102136374E-2</c:v>
                </c:pt>
                <c:pt idx="149">
                  <c:v>6.6617822898347376E-2</c:v>
                </c:pt>
                <c:pt idx="150">
                  <c:v>5.6272935840071439E-2</c:v>
                </c:pt>
                <c:pt idx="151">
                  <c:v>5.0047165515599137E-2</c:v>
                </c:pt>
                <c:pt idx="152">
                  <c:v>5.962453769725963E-2</c:v>
                </c:pt>
                <c:pt idx="154">
                  <c:v>0.19115993737597053</c:v>
                </c:pt>
                <c:pt idx="155">
                  <c:v>0.19724033375420699</c:v>
                </c:pt>
                <c:pt idx="156">
                  <c:v>5.9600977949358681E-2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B641-B54F-B5895537670D}"/>
            </c:ext>
          </c:extLst>
        </c:ser>
        <c:ser>
          <c:idx val="1"/>
          <c:order val="1"/>
          <c:tx>
            <c:strRef>
              <c:f>Evapotranspiration!$F$1</c:f>
              <c:strCache>
                <c:ptCount val="1"/>
                <c:pt idx="0">
                  <c:v>ETR_estimee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Evapotranspiration!$A$2:$A$158</c:f>
              <c:numCache>
                <c:formatCode>d\-mmm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Evapotranspiration!$F$2:$F$158</c:f>
              <c:numCache>
                <c:formatCode>General</c:formatCode>
                <c:ptCount val="157"/>
                <c:pt idx="0">
                  <c:v>2.1799836587802286E-2</c:v>
                </c:pt>
                <c:pt idx="1">
                  <c:v>1.2162542304542145E-2</c:v>
                </c:pt>
                <c:pt idx="2">
                  <c:v>0</c:v>
                </c:pt>
                <c:pt idx="3">
                  <c:v>3.6963614136549072E-3</c:v>
                </c:pt>
                <c:pt idx="4">
                  <c:v>0</c:v>
                </c:pt>
                <c:pt idx="5">
                  <c:v>2.5094149740041032E-2</c:v>
                </c:pt>
                <c:pt idx="6">
                  <c:v>9.2527732010838932E-3</c:v>
                </c:pt>
                <c:pt idx="7">
                  <c:v>8.7219789009056175E-3</c:v>
                </c:pt>
                <c:pt idx="8">
                  <c:v>7.5174604624919398E-3</c:v>
                </c:pt>
                <c:pt idx="9">
                  <c:v>3.7900609635250779E-3</c:v>
                </c:pt>
                <c:pt idx="10">
                  <c:v>1.5888613202866613E-3</c:v>
                </c:pt>
                <c:pt idx="11">
                  <c:v>9.2032299061344004E-3</c:v>
                </c:pt>
                <c:pt idx="12">
                  <c:v>1.0555236761806712E-2</c:v>
                </c:pt>
                <c:pt idx="13">
                  <c:v>1.020721819068483E-2</c:v>
                </c:pt>
                <c:pt idx="14">
                  <c:v>0</c:v>
                </c:pt>
                <c:pt idx="15">
                  <c:v>1.1433148873946272E-2</c:v>
                </c:pt>
                <c:pt idx="16">
                  <c:v>1.0900800248259871E-2</c:v>
                </c:pt>
                <c:pt idx="17">
                  <c:v>1.0792901744265556E-2</c:v>
                </c:pt>
                <c:pt idx="18">
                  <c:v>0</c:v>
                </c:pt>
                <c:pt idx="19">
                  <c:v>1.0741958838027041E-2</c:v>
                </c:pt>
                <c:pt idx="20">
                  <c:v>1.3305956453371714E-2</c:v>
                </c:pt>
                <c:pt idx="21">
                  <c:v>9.4681578516286544E-3</c:v>
                </c:pt>
                <c:pt idx="22">
                  <c:v>6.9754270952911753E-3</c:v>
                </c:pt>
                <c:pt idx="23">
                  <c:v>4.2045361009002639E-3</c:v>
                </c:pt>
                <c:pt idx="24">
                  <c:v>6.2515018332070689E-3</c:v>
                </c:pt>
                <c:pt idx="25">
                  <c:v>6.0484374421090042E-3</c:v>
                </c:pt>
                <c:pt idx="26">
                  <c:v>8.95959963238111E-2</c:v>
                </c:pt>
                <c:pt idx="27">
                  <c:v>5.539471890903698E-2</c:v>
                </c:pt>
                <c:pt idx="28">
                  <c:v>6.2220889799122304E-2</c:v>
                </c:pt>
                <c:pt idx="29">
                  <c:v>1.6854755331312334E-2</c:v>
                </c:pt>
                <c:pt idx="30">
                  <c:v>2.8786553730035663E-2</c:v>
                </c:pt>
                <c:pt idx="31">
                  <c:v>3.0295931457405906E-2</c:v>
                </c:pt>
                <c:pt idx="32">
                  <c:v>2.4574324501589983E-2</c:v>
                </c:pt>
                <c:pt idx="33">
                  <c:v>1.9909081747192001E-2</c:v>
                </c:pt>
                <c:pt idx="34">
                  <c:v>1.677247832816036E-2</c:v>
                </c:pt>
                <c:pt idx="35">
                  <c:v>1.4341605452196577E-2</c:v>
                </c:pt>
                <c:pt idx="36">
                  <c:v>6.4129435145555587E-3</c:v>
                </c:pt>
                <c:pt idx="37">
                  <c:v>1.0775449022358058E-2</c:v>
                </c:pt>
                <c:pt idx="38">
                  <c:v>0.11467278486559378</c:v>
                </c:pt>
                <c:pt idx="39">
                  <c:v>2.7343665861949012E-2</c:v>
                </c:pt>
                <c:pt idx="40">
                  <c:v>3.5736259314761556E-2</c:v>
                </c:pt>
                <c:pt idx="41">
                  <c:v>4.9435160895364989E-2</c:v>
                </c:pt>
                <c:pt idx="42">
                  <c:v>3.8543962946404844E-2</c:v>
                </c:pt>
                <c:pt idx="43">
                  <c:v>5.5975190296146206E-2</c:v>
                </c:pt>
                <c:pt idx="44">
                  <c:v>4.9366889392449244E-2</c:v>
                </c:pt>
                <c:pt idx="45">
                  <c:v>4.5909325992385674E-2</c:v>
                </c:pt>
                <c:pt idx="46">
                  <c:v>4.8031103679641002E-2</c:v>
                </c:pt>
                <c:pt idx="47">
                  <c:v>4.5843637508427224E-2</c:v>
                </c:pt>
                <c:pt idx="48">
                  <c:v>7.2459674718198003E-2</c:v>
                </c:pt>
                <c:pt idx="49">
                  <c:v>6.1863768178014769E-2</c:v>
                </c:pt>
                <c:pt idx="50">
                  <c:v>5.8970276886786147E-2</c:v>
                </c:pt>
                <c:pt idx="51">
                  <c:v>7.0062978550800806E-2</c:v>
                </c:pt>
                <c:pt idx="52">
                  <c:v>7.5432483874979514E-2</c:v>
                </c:pt>
                <c:pt idx="53">
                  <c:v>6.959328132919787E-2</c:v>
                </c:pt>
                <c:pt idx="54">
                  <c:v>8.0088525440693503E-2</c:v>
                </c:pt>
                <c:pt idx="55">
                  <c:v>7.2997453024059078E-2</c:v>
                </c:pt>
                <c:pt idx="56">
                  <c:v>6.2610667137464479E-2</c:v>
                </c:pt>
                <c:pt idx="57">
                  <c:v>6.1645209275202055E-2</c:v>
                </c:pt>
                <c:pt idx="58">
                  <c:v>5.6036576266449728E-2</c:v>
                </c:pt>
                <c:pt idx="59">
                  <c:v>9.8532298441430355E-2</c:v>
                </c:pt>
                <c:pt idx="60">
                  <c:v>0.1877484549854212</c:v>
                </c:pt>
                <c:pt idx="61">
                  <c:v>8.9657374062266301E-2</c:v>
                </c:pt>
                <c:pt idx="62">
                  <c:v>0.10105528552255952</c:v>
                </c:pt>
                <c:pt idx="63">
                  <c:v>0.11067665550169872</c:v>
                </c:pt>
                <c:pt idx="64">
                  <c:v>0.14474393200164903</c:v>
                </c:pt>
                <c:pt idx="65">
                  <c:v>0.13969454176265714</c:v>
                </c:pt>
                <c:pt idx="66">
                  <c:v>0.10873268841177852</c:v>
                </c:pt>
                <c:pt idx="67">
                  <c:v>0.11783958298898746</c:v>
                </c:pt>
                <c:pt idx="68">
                  <c:v>0.11800041475616166</c:v>
                </c:pt>
                <c:pt idx="69">
                  <c:v>0.13904204484004215</c:v>
                </c:pt>
                <c:pt idx="70">
                  <c:v>0.36399843448580471</c:v>
                </c:pt>
                <c:pt idx="71">
                  <c:v>0.21402293291082669</c:v>
                </c:pt>
                <c:pt idx="72">
                  <c:v>0.21281584404454112</c:v>
                </c:pt>
                <c:pt idx="73">
                  <c:v>0.22848999563348771</c:v>
                </c:pt>
                <c:pt idx="74">
                  <c:v>0.21571002546175955</c:v>
                </c:pt>
                <c:pt idx="75">
                  <c:v>0.21129628816369528</c:v>
                </c:pt>
                <c:pt idx="76">
                  <c:v>0.25181469687797536</c:v>
                </c:pt>
                <c:pt idx="77">
                  <c:v>0.1972037532668767</c:v>
                </c:pt>
                <c:pt idx="78">
                  <c:v>0.22130435394721021</c:v>
                </c:pt>
                <c:pt idx="79">
                  <c:v>0.19617451095364713</c:v>
                </c:pt>
                <c:pt idx="80">
                  <c:v>0.10185475419078124</c:v>
                </c:pt>
                <c:pt idx="81">
                  <c:v>0.25779423957800041</c:v>
                </c:pt>
                <c:pt idx="82">
                  <c:v>0.22728856757749888</c:v>
                </c:pt>
                <c:pt idx="83">
                  <c:v>0.23659312602214153</c:v>
                </c:pt>
                <c:pt idx="84">
                  <c:v>0.24278808818629255</c:v>
                </c:pt>
                <c:pt idx="85">
                  <c:v>0.220058190611021</c:v>
                </c:pt>
                <c:pt idx="86">
                  <c:v>0.19575897386953353</c:v>
                </c:pt>
                <c:pt idx="87">
                  <c:v>0.17988099586197254</c:v>
                </c:pt>
                <c:pt idx="88">
                  <c:v>0.17932355631693736</c:v>
                </c:pt>
                <c:pt idx="89">
                  <c:v>0.16096715561232541</c:v>
                </c:pt>
                <c:pt idx="90">
                  <c:v>0.14783537952543285</c:v>
                </c:pt>
                <c:pt idx="91">
                  <c:v>0.11712644823989965</c:v>
                </c:pt>
                <c:pt idx="92">
                  <c:v>0.12930017890089343</c:v>
                </c:pt>
                <c:pt idx="93">
                  <c:v>0.1066663057815419</c:v>
                </c:pt>
                <c:pt idx="94">
                  <c:v>9.5256848669082794E-2</c:v>
                </c:pt>
                <c:pt idx="95">
                  <c:v>0.1025291774446519</c:v>
                </c:pt>
                <c:pt idx="96">
                  <c:v>0.23174425839561155</c:v>
                </c:pt>
                <c:pt idx="97">
                  <c:v>0.25757837593675137</c:v>
                </c:pt>
                <c:pt idx="98">
                  <c:v>0.18268646369912778</c:v>
                </c:pt>
                <c:pt idx="99">
                  <c:v>0.16002048905999322</c:v>
                </c:pt>
                <c:pt idx="100">
                  <c:v>0.14046644017064697</c:v>
                </c:pt>
                <c:pt idx="101">
                  <c:v>0.23265689155037778</c:v>
                </c:pt>
                <c:pt idx="102">
                  <c:v>0.15330900089916244</c:v>
                </c:pt>
                <c:pt idx="103">
                  <c:v>0.1370905721697683</c:v>
                </c:pt>
                <c:pt idx="104">
                  <c:v>0.11587370273884381</c:v>
                </c:pt>
                <c:pt idx="105">
                  <c:v>0.27348586140647391</c:v>
                </c:pt>
                <c:pt idx="106">
                  <c:v>0.1130352426695454</c:v>
                </c:pt>
                <c:pt idx="107">
                  <c:v>7.4888004207341013E-2</c:v>
                </c:pt>
                <c:pt idx="108">
                  <c:v>0.20903849035099889</c:v>
                </c:pt>
                <c:pt idx="109">
                  <c:v>7.7452035011279424E-2</c:v>
                </c:pt>
                <c:pt idx="110">
                  <c:v>8.0455394844389211E-2</c:v>
                </c:pt>
                <c:pt idx="111">
                  <c:v>7.1235864106677954E-2</c:v>
                </c:pt>
                <c:pt idx="112">
                  <c:v>0.10987331612228014</c:v>
                </c:pt>
                <c:pt idx="113">
                  <c:v>5.4126568925058224E-2</c:v>
                </c:pt>
                <c:pt idx="114">
                  <c:v>0.22949716673587645</c:v>
                </c:pt>
                <c:pt idx="115">
                  <c:v>5.5582546204980057E-2</c:v>
                </c:pt>
                <c:pt idx="116">
                  <c:v>5.8844412670947373E-2</c:v>
                </c:pt>
                <c:pt idx="117">
                  <c:v>5.9901911347954521E-2</c:v>
                </c:pt>
                <c:pt idx="118">
                  <c:v>5.9396492874197279E-2</c:v>
                </c:pt>
                <c:pt idx="119">
                  <c:v>4.8649110585525276E-2</c:v>
                </c:pt>
                <c:pt idx="120">
                  <c:v>0.45460224452926307</c:v>
                </c:pt>
                <c:pt idx="121">
                  <c:v>0.30040527099319486</c:v>
                </c:pt>
                <c:pt idx="122">
                  <c:v>0.25847963022606779</c:v>
                </c:pt>
                <c:pt idx="123">
                  <c:v>0.22227934334863633</c:v>
                </c:pt>
                <c:pt idx="124">
                  <c:v>0.19504601161959206</c:v>
                </c:pt>
                <c:pt idx="125">
                  <c:v>7.2443262756430898E-2</c:v>
                </c:pt>
                <c:pt idx="126">
                  <c:v>0.14597607785067462</c:v>
                </c:pt>
                <c:pt idx="127">
                  <c:v>0.13388341801996101</c:v>
                </c:pt>
                <c:pt idx="128">
                  <c:v>0.12258711643448859</c:v>
                </c:pt>
                <c:pt idx="129">
                  <c:v>0.11350990779447974</c:v>
                </c:pt>
                <c:pt idx="130">
                  <c:v>0.10218244667767368</c:v>
                </c:pt>
                <c:pt idx="131">
                  <c:v>0.21078967560442974</c:v>
                </c:pt>
                <c:pt idx="132">
                  <c:v>0.28806215412316843</c:v>
                </c:pt>
                <c:pt idx="133">
                  <c:v>0.30975519013800051</c:v>
                </c:pt>
                <c:pt idx="134">
                  <c:v>9.0439839156079116E-2</c:v>
                </c:pt>
                <c:pt idx="135">
                  <c:v>6.9339791508664678E-2</c:v>
                </c:pt>
                <c:pt idx="136">
                  <c:v>7.0478298374269721E-2</c:v>
                </c:pt>
                <c:pt idx="137">
                  <c:v>5.0269938361060744E-2</c:v>
                </c:pt>
                <c:pt idx="138">
                  <c:v>4.1648230270352679E-2</c:v>
                </c:pt>
                <c:pt idx="139">
                  <c:v>0.23919208369797926</c:v>
                </c:pt>
                <c:pt idx="140">
                  <c:v>7.5550720107690983E-2</c:v>
                </c:pt>
                <c:pt idx="141">
                  <c:v>3.3185224688706431E-2</c:v>
                </c:pt>
                <c:pt idx="142">
                  <c:v>4.302243749623131E-2</c:v>
                </c:pt>
                <c:pt idx="143">
                  <c:v>4.5397780685475786E-2</c:v>
                </c:pt>
                <c:pt idx="144">
                  <c:v>3.9888670455607636E-2</c:v>
                </c:pt>
                <c:pt idx="145">
                  <c:v>0.14913977514255847</c:v>
                </c:pt>
                <c:pt idx="146">
                  <c:v>5.4412811414910181E-2</c:v>
                </c:pt>
                <c:pt idx="147">
                  <c:v>5.8347152614991897E-2</c:v>
                </c:pt>
                <c:pt idx="148">
                  <c:v>3.2823734659852638E-2</c:v>
                </c:pt>
                <c:pt idx="149">
                  <c:v>3.7116036089699135E-2</c:v>
                </c:pt>
                <c:pt idx="150">
                  <c:v>3.5434748973614365E-2</c:v>
                </c:pt>
                <c:pt idx="151">
                  <c:v>2.6801007777890191E-2</c:v>
                </c:pt>
                <c:pt idx="152">
                  <c:v>3.4460465100826773E-2</c:v>
                </c:pt>
                <c:pt idx="153">
                  <c:v>2.5165011407988408E-2</c:v>
                </c:pt>
                <c:pt idx="154">
                  <c:v>0.13140829787931926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F-B641-B54F-B5895537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95775"/>
        <c:axId val="1278557887"/>
      </c:scatterChart>
      <c:valAx>
        <c:axId val="11679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8557887"/>
        <c:crosses val="autoZero"/>
        <c:crossBetween val="midCat"/>
      </c:valAx>
      <c:valAx>
        <c:axId val="12785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79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2</xdr:row>
      <xdr:rowOff>38106</xdr:rowOff>
    </xdr:from>
    <xdr:to>
      <xdr:col>18</xdr:col>
      <xdr:colOff>730250</xdr:colOff>
      <xdr:row>15</xdr:row>
      <xdr:rowOff>139706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F54A59-2061-F340-AEB4-8C29BCFDD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63500</xdr:rowOff>
    </xdr:from>
    <xdr:to>
      <xdr:col>16</xdr:col>
      <xdr:colOff>520700</xdr:colOff>
      <xdr:row>14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822765-BE93-2D46-9F3F-171E5EABA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AB9A-2EE8-EF4F-AE59-192A6C31FC4E}">
  <dimension ref="A1:M150"/>
  <sheetViews>
    <sheetView workbookViewId="0">
      <pane ySplit="1" topLeftCell="A2" activePane="bottomLeft" state="frozen"/>
      <selection pane="bottomLeft" activeCell="L15" sqref="L1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8</v>
      </c>
      <c r="J1" t="s">
        <v>7</v>
      </c>
      <c r="K1" s="5" t="s">
        <v>10</v>
      </c>
      <c r="L1" s="4" t="s">
        <v>11</v>
      </c>
    </row>
    <row r="2" spans="1:13" x14ac:dyDescent="0.2">
      <c r="A2" s="1">
        <v>37987</v>
      </c>
      <c r="B2" s="2">
        <v>0.61499999999999899</v>
      </c>
      <c r="C2" s="2">
        <v>0.40229166666666599</v>
      </c>
      <c r="D2" s="2">
        <v>0.53018749999999903</v>
      </c>
      <c r="E2" s="2">
        <v>0.53012499999999996</v>
      </c>
      <c r="F2" s="2">
        <v>0.56979166666666603</v>
      </c>
      <c r="G2" s="2">
        <v>0.63602083333333304</v>
      </c>
      <c r="H2" s="2">
        <f>AVERAGE(B2:G2)</f>
        <v>0.54723611111111048</v>
      </c>
      <c r="I2" s="2">
        <f>H2-0.4</f>
        <v>0.14723611111111046</v>
      </c>
      <c r="J2" s="3">
        <v>0.18730328937075449</v>
      </c>
      <c r="K2">
        <f>RSQ(J2:J149,I2:I149)</f>
        <v>0.49676769560854012</v>
      </c>
      <c r="L2">
        <f>SQRT(SUM(M3:M150)/149)</f>
        <v>7.1731121204248419E-2</v>
      </c>
      <c r="M2" s="2">
        <f>(J2-I2)^2</f>
        <v>1.6053787736900918E-3</v>
      </c>
    </row>
    <row r="3" spans="1:13" x14ac:dyDescent="0.2">
      <c r="A3" s="1">
        <v>37988</v>
      </c>
      <c r="B3" s="2">
        <v>0.61331249999999904</v>
      </c>
      <c r="C3" s="2">
        <v>0.40454166666666602</v>
      </c>
      <c r="D3" s="2">
        <v>0.53333333333333299</v>
      </c>
      <c r="E3" s="2">
        <v>0.53331249999999997</v>
      </c>
      <c r="F3" s="2">
        <v>0.57691666666666597</v>
      </c>
      <c r="G3" s="2">
        <v>0.64733333333333298</v>
      </c>
      <c r="H3" s="2">
        <f t="shared" ref="H3:H66" si="0">AVERAGE(B3:G3)</f>
        <v>0.55145833333333283</v>
      </c>
      <c r="I3" s="2">
        <f t="shared" ref="I3:I66" si="1">H3-0.4</f>
        <v>0.15145833333333281</v>
      </c>
      <c r="J3" s="3">
        <v>0.18553570138904213</v>
      </c>
      <c r="M3" s="2">
        <f t="shared" ref="M3:M66" si="2">(J3-I3)^2</f>
        <v>1.1612670136042782E-3</v>
      </c>
    </row>
    <row r="4" spans="1:13" x14ac:dyDescent="0.2">
      <c r="A4" s="1">
        <v>37989</v>
      </c>
      <c r="B4" s="2">
        <v>0.612916666666666</v>
      </c>
      <c r="C4" s="2">
        <v>0.40772916666666598</v>
      </c>
      <c r="D4" s="2">
        <v>0.53595833333333298</v>
      </c>
      <c r="E4" s="2">
        <v>0.53591666666666604</v>
      </c>
      <c r="F4" s="2">
        <v>0.579937499999999</v>
      </c>
      <c r="G4" s="2">
        <v>0.65085416666666596</v>
      </c>
      <c r="H4" s="2">
        <f t="shared" si="0"/>
        <v>0.55388541666666602</v>
      </c>
      <c r="I4" s="2">
        <f t="shared" si="1"/>
        <v>0.153885416666666</v>
      </c>
      <c r="J4" s="3">
        <v>0.18423146286402028</v>
      </c>
      <c r="M4" s="2">
        <f t="shared" si="2"/>
        <v>9.2088251981196055E-4</v>
      </c>
    </row>
    <row r="5" spans="1:13" x14ac:dyDescent="0.2">
      <c r="A5" s="1">
        <v>37990</v>
      </c>
      <c r="B5" s="2">
        <v>0.61299999999999899</v>
      </c>
      <c r="C5" s="2">
        <v>0.40958333333333302</v>
      </c>
      <c r="D5" s="2">
        <v>0.53133333333333299</v>
      </c>
      <c r="E5" s="2">
        <v>0.53133333333333299</v>
      </c>
      <c r="F5" s="2">
        <v>0.573312499999999</v>
      </c>
      <c r="G5" s="2">
        <v>0.64127083333333301</v>
      </c>
      <c r="H5" s="2">
        <f t="shared" si="0"/>
        <v>0.54997222222222164</v>
      </c>
      <c r="I5" s="2">
        <f t="shared" si="1"/>
        <v>0.14997222222222162</v>
      </c>
      <c r="J5" s="3">
        <v>0.18321697282287294</v>
      </c>
      <c r="M5" s="2">
        <f t="shared" si="2"/>
        <v>1.1052134424995065E-3</v>
      </c>
    </row>
    <row r="6" spans="1:13" x14ac:dyDescent="0.2">
      <c r="A6" s="1">
        <v>37991</v>
      </c>
      <c r="B6" s="2">
        <v>0.61289583333333197</v>
      </c>
      <c r="C6" s="2">
        <v>0.41062500000000002</v>
      </c>
      <c r="D6" s="2">
        <v>0.52864583333333304</v>
      </c>
      <c r="E6" s="2">
        <v>0.52858333333333296</v>
      </c>
      <c r="F6" s="2">
        <v>0.57135416666666605</v>
      </c>
      <c r="G6" s="2">
        <v>0.64177083333333296</v>
      </c>
      <c r="H6" s="2">
        <f t="shared" si="0"/>
        <v>0.54897916666666624</v>
      </c>
      <c r="I6" s="2">
        <f t="shared" si="1"/>
        <v>0.14897916666666622</v>
      </c>
      <c r="J6" s="3">
        <v>0.18193821785891467</v>
      </c>
      <c r="M6" s="2">
        <f t="shared" si="2"/>
        <v>1.0862990554932543E-3</v>
      </c>
    </row>
    <row r="7" spans="1:13" x14ac:dyDescent="0.2">
      <c r="A7" s="1">
        <v>37992</v>
      </c>
      <c r="B7" s="2">
        <v>0.61231249999999904</v>
      </c>
      <c r="C7" s="2">
        <v>0.41212500000000002</v>
      </c>
      <c r="D7" s="2">
        <v>0.52827083333333302</v>
      </c>
      <c r="E7" s="2">
        <v>0.52816666666666601</v>
      </c>
      <c r="F7" s="2">
        <v>0.57127083333333295</v>
      </c>
      <c r="G7" s="2">
        <v>0.64387499999999998</v>
      </c>
      <c r="H7" s="2">
        <f t="shared" si="0"/>
        <v>0.5493368055555552</v>
      </c>
      <c r="I7" s="2">
        <f t="shared" si="1"/>
        <v>0.14933680555555517</v>
      </c>
      <c r="J7" s="3">
        <v>0.18074201121504427</v>
      </c>
      <c r="M7" s="2">
        <f t="shared" si="2"/>
        <v>9.8628694251480585E-4</v>
      </c>
    </row>
    <row r="8" spans="1:13" x14ac:dyDescent="0.2">
      <c r="A8" s="1">
        <v>37993</v>
      </c>
      <c r="B8" s="2">
        <v>0.61199999999999899</v>
      </c>
      <c r="C8" s="2">
        <v>0.413833333333333</v>
      </c>
      <c r="D8" s="2">
        <v>0.52649999999999897</v>
      </c>
      <c r="E8" s="2">
        <v>0.526437499999999</v>
      </c>
      <c r="F8" s="2">
        <v>0.56943750000000004</v>
      </c>
      <c r="G8" s="2">
        <v>0.64306249999999998</v>
      </c>
      <c r="H8" s="2">
        <f t="shared" si="0"/>
        <v>0.54854513888888834</v>
      </c>
      <c r="I8" s="2">
        <f t="shared" si="1"/>
        <v>0.14854513888888832</v>
      </c>
      <c r="J8" s="3">
        <v>0.17969211886737435</v>
      </c>
      <c r="M8" s="2">
        <f t="shared" si="2"/>
        <v>9.7013436178020984E-4</v>
      </c>
    </row>
    <row r="9" spans="1:13" x14ac:dyDescent="0.2">
      <c r="A9" s="1">
        <v>37994</v>
      </c>
      <c r="B9" s="2">
        <v>0.61154166666666698</v>
      </c>
      <c r="C9" s="2">
        <v>0.414562499999999</v>
      </c>
      <c r="D9" s="2">
        <v>0.523708333333333</v>
      </c>
      <c r="E9" s="2">
        <v>0.52354166666666602</v>
      </c>
      <c r="F9" s="2">
        <v>0.567041666666666</v>
      </c>
      <c r="G9" s="2">
        <v>0.64206249999999898</v>
      </c>
      <c r="H9" s="2">
        <f t="shared" si="0"/>
        <v>0.54707638888888832</v>
      </c>
      <c r="I9" s="2">
        <f t="shared" si="1"/>
        <v>0.1470763888888883</v>
      </c>
      <c r="J9" s="3">
        <v>0.17919080237423432</v>
      </c>
      <c r="M9" s="2">
        <f t="shared" si="2"/>
        <v>1.0313355535077743E-3</v>
      </c>
    </row>
    <row r="10" spans="1:13" x14ac:dyDescent="0.2">
      <c r="A10" s="1">
        <v>37995</v>
      </c>
      <c r="B10" s="2">
        <v>0.61102083333333301</v>
      </c>
      <c r="C10" s="2">
        <v>0.41562499999999902</v>
      </c>
      <c r="D10" s="2">
        <v>0.52304166666666596</v>
      </c>
      <c r="E10" s="2">
        <v>0.52302083333333305</v>
      </c>
      <c r="F10" s="2">
        <v>0.56581250000000005</v>
      </c>
      <c r="G10" s="2">
        <v>0.64333333333333298</v>
      </c>
      <c r="H10" s="2">
        <f t="shared" si="0"/>
        <v>0.54697569444444405</v>
      </c>
      <c r="I10" s="2">
        <f t="shared" si="1"/>
        <v>0.14697569444444403</v>
      </c>
      <c r="J10" s="3">
        <v>0.1782702240249299</v>
      </c>
      <c r="M10" s="2">
        <f t="shared" si="2"/>
        <v>9.7934758166390518E-4</v>
      </c>
    </row>
    <row r="11" spans="1:13" x14ac:dyDescent="0.2">
      <c r="A11" s="1">
        <v>37996</v>
      </c>
      <c r="B11" s="2">
        <v>0.61083333333333301</v>
      </c>
      <c r="C11" s="2">
        <v>0.41791666666666599</v>
      </c>
      <c r="D11" s="2">
        <v>0.52279166666666599</v>
      </c>
      <c r="E11" s="2">
        <v>0.52274999999999905</v>
      </c>
      <c r="F11" s="2">
        <v>0.565770833333333</v>
      </c>
      <c r="G11" s="2">
        <v>0.64733333333333298</v>
      </c>
      <c r="H11" s="2">
        <f t="shared" si="0"/>
        <v>0.54789930555555499</v>
      </c>
      <c r="I11" s="2">
        <f t="shared" si="1"/>
        <v>0.14789930555555497</v>
      </c>
      <c r="J11" s="3">
        <v>0.17745674476406365</v>
      </c>
      <c r="M11" s="2">
        <f t="shared" si="2"/>
        <v>8.7364221256468579E-4</v>
      </c>
    </row>
    <row r="12" spans="1:13" x14ac:dyDescent="0.2">
      <c r="A12" s="1">
        <v>37997</v>
      </c>
      <c r="B12" s="2">
        <v>0.61047916666666602</v>
      </c>
      <c r="C12" s="2">
        <v>0.42089583333333302</v>
      </c>
      <c r="D12" s="2">
        <v>0.52352083333333299</v>
      </c>
      <c r="E12" s="2">
        <v>0.52345833333333303</v>
      </c>
      <c r="F12" s="2">
        <v>0.56627083333333295</v>
      </c>
      <c r="G12" s="2">
        <v>0.65293749999999995</v>
      </c>
      <c r="H12" s="2">
        <f t="shared" si="0"/>
        <v>0.54959374999999966</v>
      </c>
      <c r="I12" s="2">
        <f t="shared" si="1"/>
        <v>0.14959374999999964</v>
      </c>
      <c r="J12" s="3">
        <v>0.17672014045581208</v>
      </c>
      <c r="M12" s="2">
        <f t="shared" si="2"/>
        <v>7.3584105916119243E-4</v>
      </c>
    </row>
    <row r="13" spans="1:13" x14ac:dyDescent="0.2">
      <c r="A13" s="1">
        <v>37998</v>
      </c>
      <c r="B13" s="2">
        <v>0.61054166666666598</v>
      </c>
      <c r="C13" s="2">
        <v>0.422375</v>
      </c>
      <c r="D13" s="2">
        <v>0.52166666666666595</v>
      </c>
      <c r="E13" s="2">
        <v>0.52162499999999901</v>
      </c>
      <c r="F13" s="2">
        <v>0.56510416666666696</v>
      </c>
      <c r="G13" s="2">
        <v>0.65212499999999995</v>
      </c>
      <c r="H13" s="2">
        <f t="shared" si="0"/>
        <v>0.5489062499999996</v>
      </c>
      <c r="I13" s="2">
        <f t="shared" si="1"/>
        <v>0.14890624999999957</v>
      </c>
      <c r="J13" s="3">
        <v>0.17643213443627728</v>
      </c>
      <c r="M13" s="2">
        <f t="shared" si="2"/>
        <v>7.5767431399931544E-4</v>
      </c>
    </row>
    <row r="14" spans="1:13" x14ac:dyDescent="0.2">
      <c r="A14" s="1">
        <v>37999</v>
      </c>
      <c r="B14" s="2">
        <v>0.610645833333333</v>
      </c>
      <c r="C14" s="2">
        <v>0.423604166666666</v>
      </c>
      <c r="D14" s="2">
        <v>0.51991666666666603</v>
      </c>
      <c r="E14" s="2">
        <v>0.51987499999999898</v>
      </c>
      <c r="F14" s="2">
        <v>0.56370833333333303</v>
      </c>
      <c r="G14" s="2">
        <v>0.65114583333333298</v>
      </c>
      <c r="H14" s="2">
        <f t="shared" si="0"/>
        <v>0.54814930555555497</v>
      </c>
      <c r="I14" s="2">
        <f t="shared" si="1"/>
        <v>0.14814930555555494</v>
      </c>
      <c r="J14" s="3">
        <v>0.17579992484170331</v>
      </c>
      <c r="M14" s="2">
        <f t="shared" si="2"/>
        <v>7.6455674690752021E-4</v>
      </c>
    </row>
    <row r="15" spans="1:13" x14ac:dyDescent="0.2">
      <c r="A15" s="1">
        <v>38000</v>
      </c>
      <c r="B15" s="2">
        <v>0.61047916666666602</v>
      </c>
      <c r="C15" s="2">
        <v>0.42499999999999999</v>
      </c>
      <c r="D15" s="2">
        <v>0.51993749999999905</v>
      </c>
      <c r="E15" s="2">
        <v>0.51985416666666595</v>
      </c>
      <c r="F15" s="2">
        <v>0.56420833333333298</v>
      </c>
      <c r="G15" s="2">
        <v>0.65268749999999998</v>
      </c>
      <c r="H15" s="2">
        <f t="shared" si="0"/>
        <v>0.54869444444444404</v>
      </c>
      <c r="I15" s="2">
        <f t="shared" si="1"/>
        <v>0.14869444444444402</v>
      </c>
      <c r="J15" s="3">
        <v>0.17513328450409094</v>
      </c>
      <c r="M15" s="2">
        <f t="shared" si="2"/>
        <v>6.9901226369959064E-4</v>
      </c>
    </row>
    <row r="16" spans="1:13" x14ac:dyDescent="0.2">
      <c r="A16" s="1">
        <v>38001</v>
      </c>
      <c r="B16" s="2">
        <v>0.61093750000000002</v>
      </c>
      <c r="C16" s="2">
        <v>0.42647916666666602</v>
      </c>
      <c r="D16" s="2">
        <v>0.51849999999999996</v>
      </c>
      <c r="E16" s="2">
        <v>0.5184375</v>
      </c>
      <c r="F16" s="2">
        <v>0.56187500000000001</v>
      </c>
      <c r="G16" s="2">
        <v>0.64931249999999996</v>
      </c>
      <c r="H16" s="2">
        <f t="shared" si="0"/>
        <v>0.54759027777777769</v>
      </c>
      <c r="I16" s="2">
        <f t="shared" si="1"/>
        <v>0.14759027777777767</v>
      </c>
      <c r="J16" s="3">
        <v>0.17463872440103595</v>
      </c>
      <c r="M16" s="2">
        <f t="shared" si="2"/>
        <v>7.3161846473125236E-4</v>
      </c>
    </row>
    <row r="17" spans="1:13" x14ac:dyDescent="0.2">
      <c r="A17" s="1">
        <v>38002</v>
      </c>
      <c r="B17" s="2">
        <v>0.61099999999999999</v>
      </c>
      <c r="C17" s="2">
        <v>0.427187499999999</v>
      </c>
      <c r="D17" s="2">
        <v>0.51812499999999895</v>
      </c>
      <c r="E17" s="2">
        <v>0.51812499999999895</v>
      </c>
      <c r="F17" s="2">
        <v>0.56329166666666597</v>
      </c>
      <c r="G17" s="2">
        <v>0.65487499999999998</v>
      </c>
      <c r="H17" s="2">
        <f t="shared" si="0"/>
        <v>0.54876736111111046</v>
      </c>
      <c r="I17" s="2">
        <f t="shared" si="1"/>
        <v>0.14876736111111044</v>
      </c>
      <c r="J17" s="3">
        <v>0.17425634951150745</v>
      </c>
      <c r="M17" s="2">
        <f t="shared" si="2"/>
        <v>6.4968852967557341E-4</v>
      </c>
    </row>
    <row r="18" spans="1:13" x14ac:dyDescent="0.2">
      <c r="A18" s="1">
        <v>38003</v>
      </c>
      <c r="B18" s="2">
        <v>0.61099999999999999</v>
      </c>
      <c r="C18" s="2">
        <v>0.42856250000000001</v>
      </c>
      <c r="D18" s="2">
        <v>0.51549999999999996</v>
      </c>
      <c r="E18" s="2">
        <v>0.51545833333333302</v>
      </c>
      <c r="F18" s="2">
        <v>0.55845833333333295</v>
      </c>
      <c r="G18" s="2">
        <v>0.64595833333333297</v>
      </c>
      <c r="H18" s="2">
        <f t="shared" si="0"/>
        <v>0.54582291666666649</v>
      </c>
      <c r="I18" s="2">
        <f t="shared" si="1"/>
        <v>0.14582291666666647</v>
      </c>
      <c r="J18" s="3">
        <v>0.17398246258460426</v>
      </c>
      <c r="M18" s="2">
        <f t="shared" si="2"/>
        <v>7.9296002630444679E-4</v>
      </c>
    </row>
    <row r="19" spans="1:13" x14ac:dyDescent="0.2">
      <c r="A19" s="1">
        <v>38004</v>
      </c>
      <c r="B19" s="2">
        <v>0.78624999999999901</v>
      </c>
      <c r="C19" s="2">
        <v>0.70810416666666598</v>
      </c>
      <c r="D19" s="2">
        <v>0.68454166666666605</v>
      </c>
      <c r="E19" s="2">
        <v>0.64172916666666602</v>
      </c>
      <c r="F19" s="2">
        <v>0.66058333333333297</v>
      </c>
      <c r="G19" s="2">
        <v>0.75037499999999902</v>
      </c>
      <c r="H19" s="2">
        <f t="shared" si="0"/>
        <v>0.70526388888888814</v>
      </c>
      <c r="I19" s="2">
        <f t="shared" si="1"/>
        <v>0.30526388888888811</v>
      </c>
      <c r="J19" s="3">
        <v>0.17366909733077665</v>
      </c>
      <c r="M19" s="2">
        <f t="shared" si="2"/>
        <v>1.7317189165222804E-2</v>
      </c>
    </row>
    <row r="20" spans="1:13" x14ac:dyDescent="0.2">
      <c r="A20" s="1">
        <v>38005</v>
      </c>
      <c r="B20" s="2">
        <v>0.87856250000000002</v>
      </c>
      <c r="C20" s="2">
        <v>0.76256250000000003</v>
      </c>
      <c r="D20" s="2">
        <v>0.64204166666666596</v>
      </c>
      <c r="E20" s="2">
        <v>0.64193750000000005</v>
      </c>
      <c r="F20" s="2">
        <v>0.64191666666666602</v>
      </c>
      <c r="G20" s="2">
        <v>0.72170833333333295</v>
      </c>
      <c r="H20" s="2">
        <f t="shared" si="0"/>
        <v>0.71478819444444419</v>
      </c>
      <c r="I20" s="2">
        <f t="shared" si="1"/>
        <v>0.31478819444444417</v>
      </c>
      <c r="J20" s="3">
        <v>0.28876658759893487</v>
      </c>
      <c r="M20" s="2">
        <f t="shared" si="2"/>
        <v>6.7712402282225665E-4</v>
      </c>
    </row>
    <row r="21" spans="1:13" x14ac:dyDescent="0.2">
      <c r="A21" s="1">
        <v>38006</v>
      </c>
      <c r="B21" s="2">
        <v>0.86516666666666597</v>
      </c>
      <c r="C21" s="2">
        <v>0.74277083333333305</v>
      </c>
      <c r="D21" s="2">
        <v>0.61527083333333299</v>
      </c>
      <c r="E21" s="2">
        <v>0.60787499999999905</v>
      </c>
      <c r="F21" s="2">
        <v>0.61266666666666603</v>
      </c>
      <c r="G21" s="2">
        <v>0.68212499999999898</v>
      </c>
      <c r="H21" s="2">
        <f t="shared" si="0"/>
        <v>0.68764583333333273</v>
      </c>
      <c r="I21" s="2">
        <f t="shared" si="1"/>
        <v>0.28764583333333271</v>
      </c>
      <c r="J21" s="3">
        <v>0.28259329234780367</v>
      </c>
      <c r="M21" s="2">
        <f t="shared" si="2"/>
        <v>2.5528170410450779E-5</v>
      </c>
    </row>
    <row r="22" spans="1:13" x14ac:dyDescent="0.2">
      <c r="A22" s="1">
        <v>38007</v>
      </c>
      <c r="B22" s="2">
        <v>0.85379166666666595</v>
      </c>
      <c r="C22" s="2">
        <v>0.72852083333333295</v>
      </c>
      <c r="D22" s="2">
        <v>0.60212500000000002</v>
      </c>
      <c r="E22" s="2">
        <v>0.59099999999999997</v>
      </c>
      <c r="F22" s="2">
        <v>0.5995625</v>
      </c>
      <c r="G22" s="2">
        <v>0.66222916666666598</v>
      </c>
      <c r="H22" s="2">
        <f t="shared" si="0"/>
        <v>0.67287152777777759</v>
      </c>
      <c r="I22" s="2">
        <f t="shared" si="1"/>
        <v>0.27287152777777757</v>
      </c>
      <c r="J22" s="3">
        <v>0.27768332663320566</v>
      </c>
      <c r="M22" s="2">
        <f t="shared" si="2"/>
        <v>2.3153408225099131E-5</v>
      </c>
    </row>
    <row r="23" spans="1:13" x14ac:dyDescent="0.2">
      <c r="A23" s="1">
        <v>38008</v>
      </c>
      <c r="B23" s="2">
        <v>0.84304166666666702</v>
      </c>
      <c r="C23" s="2">
        <v>0.72079166666666605</v>
      </c>
      <c r="D23" s="2">
        <v>0.59908333333333297</v>
      </c>
      <c r="E23" s="2">
        <v>0.58768750000000003</v>
      </c>
      <c r="F23" s="2">
        <v>0.59618749999999998</v>
      </c>
      <c r="G23" s="2">
        <v>0.65212499999999995</v>
      </c>
      <c r="H23" s="2">
        <f t="shared" si="0"/>
        <v>0.666486111111111</v>
      </c>
      <c r="I23" s="2">
        <f t="shared" si="1"/>
        <v>0.26648611111111098</v>
      </c>
      <c r="J23" s="3">
        <v>0.27289730458923145</v>
      </c>
      <c r="M23" s="2">
        <f t="shared" si="2"/>
        <v>4.1103401813894443E-5</v>
      </c>
    </row>
    <row r="24" spans="1:13" x14ac:dyDescent="0.2">
      <c r="A24" s="1">
        <v>38009</v>
      </c>
      <c r="B24" s="2">
        <v>0.83431250000000001</v>
      </c>
      <c r="C24" s="2">
        <v>0.718020833333333</v>
      </c>
      <c r="D24" s="2">
        <v>0.59904166666666603</v>
      </c>
      <c r="E24" s="2">
        <v>0.5869375</v>
      </c>
      <c r="F24" s="2">
        <v>0.59562499999999896</v>
      </c>
      <c r="G24" s="2">
        <v>0.63539583333333305</v>
      </c>
      <c r="H24" s="2">
        <f t="shared" si="0"/>
        <v>0.66155555555555512</v>
      </c>
      <c r="I24" s="2">
        <f t="shared" si="1"/>
        <v>0.2615555555555551</v>
      </c>
      <c r="J24" s="3">
        <v>0.26949119971451324</v>
      </c>
      <c r="M24" s="2">
        <f t="shared" si="2"/>
        <v>6.2974448217606501E-5</v>
      </c>
    </row>
    <row r="25" spans="1:13" x14ac:dyDescent="0.2">
      <c r="A25" s="1">
        <v>38010</v>
      </c>
      <c r="B25" s="2">
        <v>0.82727083333333296</v>
      </c>
      <c r="C25" s="2">
        <v>0.716208333333333</v>
      </c>
      <c r="D25" s="2">
        <v>0.59820833333333301</v>
      </c>
      <c r="E25" s="2">
        <v>0.58495833333333302</v>
      </c>
      <c r="F25" s="2">
        <v>0.59381249999999997</v>
      </c>
      <c r="G25" s="2">
        <v>0.61520833333333302</v>
      </c>
      <c r="H25" s="2">
        <f t="shared" si="0"/>
        <v>0.65594444444444411</v>
      </c>
      <c r="I25" s="2">
        <f t="shared" si="1"/>
        <v>0.25594444444444409</v>
      </c>
      <c r="J25" s="3">
        <v>0.26599648288933747</v>
      </c>
      <c r="M25" s="2">
        <f t="shared" si="2"/>
        <v>1.0104347689761462E-4</v>
      </c>
    </row>
    <row r="26" spans="1:13" x14ac:dyDescent="0.2">
      <c r="A26" s="1">
        <v>38011</v>
      </c>
      <c r="B26" s="2">
        <v>0.82141666666666602</v>
      </c>
      <c r="C26" s="2">
        <v>0.71512500000000001</v>
      </c>
      <c r="D26" s="2">
        <v>0.59710416666666599</v>
      </c>
      <c r="E26" s="2">
        <v>0.58977083333333302</v>
      </c>
      <c r="F26" s="2">
        <v>0.59614583333333304</v>
      </c>
      <c r="G26" s="2">
        <v>0.60772916666666599</v>
      </c>
      <c r="H26" s="2">
        <f t="shared" si="0"/>
        <v>0.65454861111111073</v>
      </c>
      <c r="I26" s="2">
        <f t="shared" si="1"/>
        <v>0.25454861111111071</v>
      </c>
      <c r="J26" s="3">
        <v>0.26265951704244273</v>
      </c>
      <c r="M26" s="2">
        <f t="shared" si="2"/>
        <v>6.5786795026916828E-5</v>
      </c>
    </row>
    <row r="27" spans="1:13" x14ac:dyDescent="0.2">
      <c r="A27" s="1">
        <v>38012</v>
      </c>
      <c r="B27" s="2">
        <v>0.81693749999999998</v>
      </c>
      <c r="C27" s="2">
        <v>0.71764583333333298</v>
      </c>
      <c r="D27" s="2">
        <v>0.60047916666666601</v>
      </c>
      <c r="E27" s="2">
        <v>0.59420833333333301</v>
      </c>
      <c r="F27" s="2">
        <v>0.59843749999999996</v>
      </c>
      <c r="G27" s="2">
        <v>0.60487500000000005</v>
      </c>
      <c r="H27" s="2">
        <f t="shared" si="0"/>
        <v>0.65543055555555529</v>
      </c>
      <c r="I27" s="2">
        <f t="shared" si="1"/>
        <v>0.25543055555555527</v>
      </c>
      <c r="J27" s="3">
        <v>0.25962903166403828</v>
      </c>
      <c r="M27" s="2">
        <f t="shared" si="2"/>
        <v>1.7627201633502615E-5</v>
      </c>
    </row>
    <row r="28" spans="1:13" x14ac:dyDescent="0.2">
      <c r="A28" s="1">
        <v>38013</v>
      </c>
      <c r="B28" s="2">
        <v>0.81443749999999904</v>
      </c>
      <c r="C28" s="2">
        <v>0.72058333333333202</v>
      </c>
      <c r="D28" s="2">
        <v>0.60152083333333295</v>
      </c>
      <c r="E28" s="2">
        <v>0.59293750000000001</v>
      </c>
      <c r="F28" s="2">
        <v>0.59691666666666598</v>
      </c>
      <c r="G28" s="2">
        <v>0.60145833333333298</v>
      </c>
      <c r="H28" s="2">
        <f t="shared" si="0"/>
        <v>0.65464236111111052</v>
      </c>
      <c r="I28" s="2">
        <f t="shared" si="1"/>
        <v>0.25464236111111049</v>
      </c>
      <c r="J28" s="3">
        <v>0.25685807688699397</v>
      </c>
      <c r="M28" s="2">
        <f t="shared" si="2"/>
        <v>4.9093963994989119E-6</v>
      </c>
    </row>
    <row r="29" spans="1:13" x14ac:dyDescent="0.2">
      <c r="A29" s="1">
        <v>38014</v>
      </c>
      <c r="B29" s="2">
        <v>0.81274999999999997</v>
      </c>
      <c r="C29" s="2">
        <v>0.72450000000000003</v>
      </c>
      <c r="D29" s="2">
        <v>0.60512500000000002</v>
      </c>
      <c r="E29" s="2">
        <v>0.60020833333333301</v>
      </c>
      <c r="F29" s="2">
        <v>0.60235416666666597</v>
      </c>
      <c r="G29" s="2">
        <v>0.60570833333333296</v>
      </c>
      <c r="H29" s="2">
        <f t="shared" si="0"/>
        <v>0.65844097222222198</v>
      </c>
      <c r="I29" s="2">
        <f t="shared" si="1"/>
        <v>0.25844097222222195</v>
      </c>
      <c r="J29" s="3">
        <v>0.25429447157782969</v>
      </c>
      <c r="M29" s="2">
        <f t="shared" si="2"/>
        <v>1.7193467593945422E-5</v>
      </c>
    </row>
    <row r="30" spans="1:13" x14ac:dyDescent="0.2">
      <c r="A30" s="1">
        <v>38015</v>
      </c>
      <c r="B30" s="2">
        <v>0.812770833333333</v>
      </c>
      <c r="C30" s="2">
        <v>0.72954166666666598</v>
      </c>
      <c r="D30" s="2">
        <v>0.60795833333333305</v>
      </c>
      <c r="E30" s="2">
        <v>0.60260416666666605</v>
      </c>
      <c r="F30" s="2">
        <v>0.60277083333333303</v>
      </c>
      <c r="G30" s="2">
        <v>0.60295833333333304</v>
      </c>
      <c r="H30" s="2">
        <f t="shared" si="0"/>
        <v>0.65976736111111067</v>
      </c>
      <c r="I30" s="2">
        <f t="shared" si="1"/>
        <v>0.25976736111111065</v>
      </c>
      <c r="J30" s="3">
        <v>0.25190821183928436</v>
      </c>
      <c r="M30" s="2">
        <f t="shared" si="2"/>
        <v>6.1766227276847764E-5</v>
      </c>
    </row>
    <row r="31" spans="1:13" x14ac:dyDescent="0.2">
      <c r="A31" s="1">
        <v>38016</v>
      </c>
      <c r="B31" s="2">
        <v>0.81245833333333195</v>
      </c>
      <c r="C31" s="2">
        <v>0.73324999999999896</v>
      </c>
      <c r="D31" s="2">
        <v>0.60893749999999902</v>
      </c>
      <c r="E31" s="2">
        <v>0.59879166666666594</v>
      </c>
      <c r="F31" s="2">
        <v>0.59972916666666598</v>
      </c>
      <c r="G31" s="2">
        <v>0.59931249999999903</v>
      </c>
      <c r="H31" s="2">
        <f t="shared" si="0"/>
        <v>0.65874652777777687</v>
      </c>
      <c r="I31" s="2">
        <f t="shared" si="1"/>
        <v>0.25874652777777685</v>
      </c>
      <c r="J31" s="3">
        <v>0.2497972683368308</v>
      </c>
      <c r="M31" s="2">
        <f t="shared" si="2"/>
        <v>8.0089244541361917E-5</v>
      </c>
    </row>
    <row r="32" spans="1:13" x14ac:dyDescent="0.2">
      <c r="A32" s="1">
        <v>38017</v>
      </c>
      <c r="B32" s="2">
        <v>0.81456249999999897</v>
      </c>
      <c r="C32" s="2">
        <v>0.73199999999999898</v>
      </c>
      <c r="D32" s="2">
        <v>0.59920833333333301</v>
      </c>
      <c r="E32" s="2">
        <v>0.58479166666666604</v>
      </c>
      <c r="F32" s="2">
        <v>0.58737499999999998</v>
      </c>
      <c r="G32" s="2">
        <v>0.58235416666666595</v>
      </c>
      <c r="H32" s="2">
        <f t="shared" si="0"/>
        <v>0.65004861111111045</v>
      </c>
      <c r="I32" s="2">
        <f t="shared" si="1"/>
        <v>0.25004861111111043</v>
      </c>
      <c r="J32" s="3">
        <v>0.24947183189930019</v>
      </c>
      <c r="M32" s="2">
        <f t="shared" si="2"/>
        <v>3.326742591764365E-7</v>
      </c>
    </row>
    <row r="33" spans="1:13" x14ac:dyDescent="0.2">
      <c r="A33" s="1">
        <v>38018</v>
      </c>
      <c r="B33" s="2">
        <v>0.81437499999999896</v>
      </c>
      <c r="C33" s="2">
        <v>0.72966666666666602</v>
      </c>
      <c r="D33" s="2">
        <v>0.59489583333333296</v>
      </c>
      <c r="E33" s="2">
        <v>0.57962499999999995</v>
      </c>
      <c r="F33" s="2">
        <v>0.58285416666666601</v>
      </c>
      <c r="G33" s="2">
        <v>0.57908333333333295</v>
      </c>
      <c r="H33" s="2">
        <f t="shared" si="0"/>
        <v>0.64674999999999949</v>
      </c>
      <c r="I33" s="2">
        <f t="shared" si="1"/>
        <v>0.24674999999999947</v>
      </c>
      <c r="J33" s="3">
        <v>0.24543262068497801</v>
      </c>
      <c r="M33" s="2">
        <f t="shared" si="2"/>
        <v>1.7354882596464132E-6</v>
      </c>
    </row>
    <row r="34" spans="1:13" x14ac:dyDescent="0.2">
      <c r="A34" s="1">
        <v>38019</v>
      </c>
      <c r="B34" s="2">
        <v>0.81416666666666504</v>
      </c>
      <c r="C34" s="2">
        <v>0.73074999999999901</v>
      </c>
      <c r="D34" s="2">
        <v>0.59491666666666598</v>
      </c>
      <c r="E34" s="2">
        <v>0.57962499999999995</v>
      </c>
      <c r="F34" s="2">
        <v>0.58299999999999996</v>
      </c>
      <c r="G34" s="2">
        <v>0.57993749999999999</v>
      </c>
      <c r="H34" s="2">
        <f t="shared" si="0"/>
        <v>0.64706597222222173</v>
      </c>
      <c r="I34" s="2">
        <f t="shared" si="1"/>
        <v>0.24706597222222171</v>
      </c>
      <c r="J34" s="3">
        <v>0.24321715431873886</v>
      </c>
      <c r="M34" s="2">
        <f t="shared" si="2"/>
        <v>1.4813399254170108E-5</v>
      </c>
    </row>
    <row r="35" spans="1:13" x14ac:dyDescent="0.2">
      <c r="A35" s="1">
        <v>38020</v>
      </c>
      <c r="B35" s="2">
        <v>0.814312499999999</v>
      </c>
      <c r="C35" s="2">
        <v>0.73220833333333302</v>
      </c>
      <c r="D35" s="2">
        <v>0.59060416666666604</v>
      </c>
      <c r="E35" s="2">
        <v>0.57291666666666596</v>
      </c>
      <c r="F35" s="2">
        <v>0.57679166666666604</v>
      </c>
      <c r="G35" s="2">
        <v>0.56927083333333295</v>
      </c>
      <c r="H35" s="2">
        <f t="shared" si="0"/>
        <v>0.64268402777777711</v>
      </c>
      <c r="I35" s="2">
        <f t="shared" si="1"/>
        <v>0.24268402777777709</v>
      </c>
      <c r="J35" s="3">
        <v>0.24094515350077475</v>
      </c>
      <c r="M35" s="2">
        <f t="shared" si="2"/>
        <v>3.0236837512204077E-6</v>
      </c>
    </row>
    <row r="36" spans="1:13" x14ac:dyDescent="0.2">
      <c r="A36" s="1">
        <v>38021</v>
      </c>
      <c r="B36" s="2">
        <v>0.81472916666666595</v>
      </c>
      <c r="C36" s="2">
        <v>0.73162499999999997</v>
      </c>
      <c r="D36" s="2">
        <v>0.58585416666666601</v>
      </c>
      <c r="E36" s="2">
        <v>0.56393749999999898</v>
      </c>
      <c r="F36" s="2">
        <v>0.57062499999999905</v>
      </c>
      <c r="G36" s="2">
        <v>0.56360416666666602</v>
      </c>
      <c r="H36" s="2">
        <f t="shared" si="0"/>
        <v>0.63839583333333261</v>
      </c>
      <c r="I36" s="2">
        <f t="shared" si="1"/>
        <v>0.23839583333333259</v>
      </c>
      <c r="J36" s="3">
        <v>0.23927238526448696</v>
      </c>
      <c r="M36" s="2">
        <f t="shared" si="2"/>
        <v>7.6834328801047126E-7</v>
      </c>
    </row>
    <row r="37" spans="1:13" x14ac:dyDescent="0.2">
      <c r="A37" s="1">
        <v>38022</v>
      </c>
      <c r="B37" s="2">
        <v>0.81525000000000003</v>
      </c>
      <c r="C37" s="2">
        <v>0.733645833333333</v>
      </c>
      <c r="D37" s="2">
        <v>0.58735416666666596</v>
      </c>
      <c r="E37" s="2">
        <v>0.56489583333333304</v>
      </c>
      <c r="F37" s="2">
        <v>0.57106250000000003</v>
      </c>
      <c r="G37" s="2">
        <v>0.56502083333333297</v>
      </c>
      <c r="H37" s="2">
        <f t="shared" si="0"/>
        <v>0.63953819444444415</v>
      </c>
      <c r="I37" s="2">
        <f t="shared" si="1"/>
        <v>0.23953819444444413</v>
      </c>
      <c r="J37" s="3">
        <v>0.23857158593818872</v>
      </c>
      <c r="M37" s="2">
        <f t="shared" si="2"/>
        <v>9.3433200436530799E-7</v>
      </c>
    </row>
    <row r="38" spans="1:13" x14ac:dyDescent="0.2">
      <c r="A38" s="1">
        <v>38023</v>
      </c>
      <c r="B38" s="2">
        <v>0.81599999999999995</v>
      </c>
      <c r="C38" s="2">
        <v>0.73570833333333296</v>
      </c>
      <c r="D38" s="2">
        <v>0.58368749999999903</v>
      </c>
      <c r="E38" s="2">
        <v>0.56112499999999998</v>
      </c>
      <c r="F38" s="2">
        <v>0.56764583333333296</v>
      </c>
      <c r="G38" s="2">
        <v>0.56052083333333302</v>
      </c>
      <c r="H38" s="2">
        <f t="shared" si="0"/>
        <v>0.63744791666666634</v>
      </c>
      <c r="I38" s="2">
        <f t="shared" si="1"/>
        <v>0.23744791666666631</v>
      </c>
      <c r="J38" s="3">
        <v>0.23755385520553149</v>
      </c>
      <c r="M38" s="2">
        <f t="shared" si="2"/>
        <v>1.1222974016888102E-8</v>
      </c>
    </row>
    <row r="39" spans="1:13" x14ac:dyDescent="0.2">
      <c r="A39" s="1">
        <v>38024</v>
      </c>
      <c r="B39" s="2">
        <v>0.81766666666666699</v>
      </c>
      <c r="C39" s="2">
        <v>0.73654166666666598</v>
      </c>
      <c r="D39" s="2">
        <v>0.57750000000000001</v>
      </c>
      <c r="E39" s="2">
        <v>0.555958333333333</v>
      </c>
      <c r="F39" s="2">
        <v>0.56352083333333303</v>
      </c>
      <c r="G39" s="2">
        <v>0.55620833333333297</v>
      </c>
      <c r="H39" s="2">
        <f t="shared" si="0"/>
        <v>0.634565972222222</v>
      </c>
      <c r="I39" s="2">
        <f t="shared" si="1"/>
        <v>0.23456597222222197</v>
      </c>
      <c r="J39" s="3">
        <v>0.23665627539839607</v>
      </c>
      <c r="M39" s="2">
        <f t="shared" si="2"/>
        <v>4.3693673683234923E-6</v>
      </c>
    </row>
    <row r="40" spans="1:13" x14ac:dyDescent="0.2">
      <c r="A40" s="1">
        <v>38025</v>
      </c>
      <c r="B40" s="2">
        <v>0.81891666666666596</v>
      </c>
      <c r="C40" s="2">
        <v>0.73618749999999999</v>
      </c>
      <c r="D40" s="2">
        <v>0.56891666666666596</v>
      </c>
      <c r="E40" s="2">
        <v>0.54870833333333302</v>
      </c>
      <c r="F40" s="2">
        <v>0.55660416666666601</v>
      </c>
      <c r="G40" s="2">
        <v>0.54762499999999903</v>
      </c>
      <c r="H40" s="2">
        <f t="shared" si="0"/>
        <v>0.62949305555555501</v>
      </c>
      <c r="I40" s="2">
        <f t="shared" si="1"/>
        <v>0.22949305555555499</v>
      </c>
      <c r="J40" s="3">
        <v>0.23582156038035271</v>
      </c>
      <c r="M40" s="2">
        <f t="shared" si="2"/>
        <v>4.0049973317487956E-5</v>
      </c>
    </row>
    <row r="41" spans="1:13" x14ac:dyDescent="0.2">
      <c r="A41" s="1">
        <v>38026</v>
      </c>
      <c r="B41" s="2">
        <v>0.81970833333333304</v>
      </c>
      <c r="C41" s="2">
        <v>0.73414583333333305</v>
      </c>
      <c r="D41" s="2">
        <v>0.55962499999999904</v>
      </c>
      <c r="E41" s="2">
        <v>0.54118750000000004</v>
      </c>
      <c r="F41" s="2">
        <v>0.55200000000000005</v>
      </c>
      <c r="G41" s="2">
        <v>0.542333333333333</v>
      </c>
      <c r="H41" s="2">
        <f t="shared" si="0"/>
        <v>0.62483333333333302</v>
      </c>
      <c r="I41" s="2">
        <f t="shared" si="1"/>
        <v>0.224833333333333</v>
      </c>
      <c r="J41" s="3">
        <v>0.23494826758617743</v>
      </c>
      <c r="M41" s="2">
        <f t="shared" si="2"/>
        <v>1.0231189493936555E-4</v>
      </c>
    </row>
    <row r="42" spans="1:13" x14ac:dyDescent="0.2">
      <c r="A42" s="1">
        <v>38027</v>
      </c>
      <c r="B42" s="2">
        <v>0.82027083333333295</v>
      </c>
      <c r="C42" s="2">
        <v>0.73308333333333298</v>
      </c>
      <c r="D42" s="2">
        <v>0.55089583333333303</v>
      </c>
      <c r="E42" s="2">
        <v>0.53564583333333304</v>
      </c>
      <c r="F42" s="2">
        <v>0.55025000000000002</v>
      </c>
      <c r="G42" s="2">
        <v>0.53935416666666602</v>
      </c>
      <c r="H42" s="2">
        <f t="shared" si="0"/>
        <v>0.62158333333333304</v>
      </c>
      <c r="I42" s="2">
        <f t="shared" si="1"/>
        <v>0.22158333333333302</v>
      </c>
      <c r="J42" s="3">
        <v>0.234114746904206</v>
      </c>
      <c r="M42" s="2">
        <f t="shared" si="2"/>
        <v>1.5703632608425947E-4</v>
      </c>
    </row>
    <row r="43" spans="1:13" x14ac:dyDescent="0.2">
      <c r="A43" s="1">
        <v>38028</v>
      </c>
      <c r="B43" s="2">
        <v>0.82060416666666602</v>
      </c>
      <c r="C43" s="2">
        <v>0.72862499999999997</v>
      </c>
      <c r="D43" s="2">
        <v>0.54164583333333305</v>
      </c>
      <c r="E43" s="2">
        <v>0.52358333333333296</v>
      </c>
      <c r="F43" s="2">
        <v>0.54893749999999997</v>
      </c>
      <c r="G43" s="2">
        <v>0.52995833333333298</v>
      </c>
      <c r="H43" s="2">
        <f t="shared" si="0"/>
        <v>0.61555902777777749</v>
      </c>
      <c r="I43" s="2">
        <f t="shared" si="1"/>
        <v>0.21555902777777747</v>
      </c>
      <c r="J43" s="3">
        <v>0.23170977629065687</v>
      </c>
      <c r="M43" s="2">
        <f t="shared" si="2"/>
        <v>2.6084667752627609E-4</v>
      </c>
    </row>
    <row r="44" spans="1:13" x14ac:dyDescent="0.2">
      <c r="A44" s="1">
        <v>38029</v>
      </c>
      <c r="B44" s="2">
        <v>0.82047916666666598</v>
      </c>
      <c r="C44" s="2">
        <v>0.72437499999999899</v>
      </c>
      <c r="D44" s="2">
        <v>0.53362500000000002</v>
      </c>
      <c r="E44" s="2">
        <v>0.51568749999999997</v>
      </c>
      <c r="F44" s="2">
        <v>0.54627083333333304</v>
      </c>
      <c r="G44" s="2">
        <v>0.52212499999999995</v>
      </c>
      <c r="H44" s="2">
        <f t="shared" si="0"/>
        <v>0.61042708333333306</v>
      </c>
      <c r="I44" s="2">
        <f t="shared" si="1"/>
        <v>0.21042708333333304</v>
      </c>
      <c r="J44" s="3">
        <v>0.23055457248603264</v>
      </c>
      <c r="M44" s="2">
        <f t="shared" si="2"/>
        <v>4.0511581959204012E-4</v>
      </c>
    </row>
    <row r="45" spans="1:13" x14ac:dyDescent="0.2">
      <c r="A45" s="1">
        <v>38030</v>
      </c>
      <c r="B45" s="2">
        <v>0.82008333333333205</v>
      </c>
      <c r="C45" s="2">
        <v>0.71987500000000004</v>
      </c>
      <c r="D45" s="2">
        <v>0.52874999999999905</v>
      </c>
      <c r="E45" s="2">
        <v>0.50970833333333299</v>
      </c>
      <c r="F45" s="2">
        <v>0.54706250000000001</v>
      </c>
      <c r="G45" s="2">
        <v>0.52154166666666602</v>
      </c>
      <c r="H45" s="2">
        <f t="shared" si="0"/>
        <v>0.60783680555555497</v>
      </c>
      <c r="I45" s="2">
        <f t="shared" si="1"/>
        <v>0.20783680555555495</v>
      </c>
      <c r="J45" s="3">
        <v>0.22945534967778428</v>
      </c>
      <c r="M45" s="2">
        <f t="shared" si="2"/>
        <v>4.6736144996477617E-4</v>
      </c>
    </row>
    <row r="46" spans="1:13" x14ac:dyDescent="0.2">
      <c r="A46" s="1">
        <v>38031</v>
      </c>
      <c r="B46" s="2">
        <v>0.82054166666666595</v>
      </c>
      <c r="C46" s="2">
        <v>0.71666666666666601</v>
      </c>
      <c r="D46" s="2">
        <v>0.52491666666666603</v>
      </c>
      <c r="E46" s="2">
        <v>0.50639583333333305</v>
      </c>
      <c r="F46" s="2">
        <v>0.54574999999999996</v>
      </c>
      <c r="G46" s="2">
        <v>0.51556249999999904</v>
      </c>
      <c r="H46" s="2">
        <f t="shared" si="0"/>
        <v>0.60497222222222169</v>
      </c>
      <c r="I46" s="2">
        <f t="shared" si="1"/>
        <v>0.20497222222222167</v>
      </c>
      <c r="J46" s="3">
        <v>0.2281483682511701</v>
      </c>
      <c r="M46" s="2">
        <f t="shared" si="2"/>
        <v>5.3713374475514229E-4</v>
      </c>
    </row>
    <row r="47" spans="1:13" x14ac:dyDescent="0.2">
      <c r="A47" s="1">
        <v>38032</v>
      </c>
      <c r="B47" s="2">
        <v>0.82108333333333405</v>
      </c>
      <c r="C47" s="2">
        <v>0.71008333333333296</v>
      </c>
      <c r="D47" s="2">
        <v>0.51647916666666605</v>
      </c>
      <c r="E47" s="2">
        <v>0.49458333333333299</v>
      </c>
      <c r="F47" s="2">
        <v>0.53660416666666599</v>
      </c>
      <c r="G47" s="2">
        <v>0.503</v>
      </c>
      <c r="H47" s="2">
        <f t="shared" si="0"/>
        <v>0.59697222222222202</v>
      </c>
      <c r="I47" s="2">
        <f t="shared" si="1"/>
        <v>0.19697222222222199</v>
      </c>
      <c r="J47" s="3">
        <v>0.22658891641765277</v>
      </c>
      <c r="M47" s="2">
        <f t="shared" si="2"/>
        <v>8.7714857506566339E-4</v>
      </c>
    </row>
    <row r="48" spans="1:13" x14ac:dyDescent="0.2">
      <c r="A48" s="1">
        <v>38033</v>
      </c>
      <c r="B48" s="2">
        <v>0.82152083333333403</v>
      </c>
      <c r="C48" s="2">
        <v>0.69770833333333304</v>
      </c>
      <c r="D48" s="2">
        <v>0.50706249999999997</v>
      </c>
      <c r="E48" s="2">
        <v>0.480562499999999</v>
      </c>
      <c r="F48" s="2">
        <v>0.52758333333333296</v>
      </c>
      <c r="G48" s="2">
        <v>0.49085416666666598</v>
      </c>
      <c r="H48" s="2">
        <f t="shared" si="0"/>
        <v>0.5875486111111109</v>
      </c>
      <c r="I48" s="2">
        <f t="shared" si="1"/>
        <v>0.18754861111111087</v>
      </c>
      <c r="J48" s="3">
        <v>0.22528044172429709</v>
      </c>
      <c r="M48" s="2">
        <f t="shared" si="2"/>
        <v>1.4236910414221766E-3</v>
      </c>
    </row>
    <row r="49" spans="1:13" x14ac:dyDescent="0.2">
      <c r="A49" s="1">
        <v>38034</v>
      </c>
      <c r="B49" s="2">
        <v>0.82070833333333204</v>
      </c>
      <c r="C49" s="2">
        <v>0.68570833333333303</v>
      </c>
      <c r="D49" s="2">
        <v>0.50356250000000002</v>
      </c>
      <c r="E49" s="2">
        <v>0.47743749999999902</v>
      </c>
      <c r="F49" s="2">
        <v>0.52985416666666596</v>
      </c>
      <c r="G49" s="2">
        <v>0.49133333333333301</v>
      </c>
      <c r="H49" s="2">
        <f t="shared" si="0"/>
        <v>0.5847673611111105</v>
      </c>
      <c r="I49" s="2">
        <f t="shared" si="1"/>
        <v>0.18476736111111047</v>
      </c>
      <c r="J49" s="3">
        <v>0.22362370845190874</v>
      </c>
      <c r="M49" s="2">
        <f t="shared" si="2"/>
        <v>1.5098157286687604E-3</v>
      </c>
    </row>
    <row r="50" spans="1:13" x14ac:dyDescent="0.2">
      <c r="A50" s="1">
        <v>38035</v>
      </c>
      <c r="B50" s="2">
        <v>0.81979166666666603</v>
      </c>
      <c r="C50" s="2">
        <v>0.67679166666666701</v>
      </c>
      <c r="D50" s="2">
        <v>0.50070833333333298</v>
      </c>
      <c r="E50" s="2">
        <v>0.47487499999999999</v>
      </c>
      <c r="F50" s="2">
        <v>0.52889583333333301</v>
      </c>
      <c r="G50" s="2">
        <v>0.48793750000000002</v>
      </c>
      <c r="H50" s="2">
        <f t="shared" si="0"/>
        <v>0.58149999999999979</v>
      </c>
      <c r="I50" s="2">
        <f t="shared" si="1"/>
        <v>0.18149999999999977</v>
      </c>
      <c r="J50" s="3">
        <v>0.22162737488560233</v>
      </c>
      <c r="M50" s="2">
        <f t="shared" si="2"/>
        <v>1.6102062152096868E-3</v>
      </c>
    </row>
    <row r="51" spans="1:13" x14ac:dyDescent="0.2">
      <c r="A51" s="1">
        <v>38036</v>
      </c>
      <c r="B51" s="2">
        <v>0.81945833333333296</v>
      </c>
      <c r="C51" s="2">
        <v>0.66716666666666602</v>
      </c>
      <c r="D51" s="2">
        <v>0.49929166666666602</v>
      </c>
      <c r="E51" s="2">
        <v>0.4755625</v>
      </c>
      <c r="F51" s="2">
        <v>0.53425</v>
      </c>
      <c r="G51" s="2">
        <v>0.490645833333333</v>
      </c>
      <c r="H51" s="2">
        <f t="shared" si="0"/>
        <v>0.5810624999999997</v>
      </c>
      <c r="I51" s="2">
        <f t="shared" si="1"/>
        <v>0.18106249999999968</v>
      </c>
      <c r="J51" s="3">
        <v>0.2189512506688806</v>
      </c>
      <c r="M51" s="2">
        <f t="shared" si="2"/>
        <v>1.4355574272486246E-3</v>
      </c>
    </row>
    <row r="52" spans="1:13" x14ac:dyDescent="0.2">
      <c r="A52" s="1">
        <v>38037</v>
      </c>
      <c r="B52" s="2">
        <v>0.81849999999999901</v>
      </c>
      <c r="C52" s="2">
        <v>0.65568749999999898</v>
      </c>
      <c r="D52" s="2">
        <v>0.49420833333333303</v>
      </c>
      <c r="E52" s="2">
        <v>0.46920833333333301</v>
      </c>
      <c r="F52" s="2">
        <v>0.52581249999999902</v>
      </c>
      <c r="G52" s="2">
        <v>0.48141666666666599</v>
      </c>
      <c r="H52" s="2">
        <f t="shared" si="0"/>
        <v>0.5741388888888882</v>
      </c>
      <c r="I52" s="2">
        <f t="shared" si="1"/>
        <v>0.17413888888888818</v>
      </c>
      <c r="J52" s="3">
        <v>0.21619975593747878</v>
      </c>
      <c r="M52" s="2">
        <f t="shared" si="2"/>
        <v>1.769116536879215E-3</v>
      </c>
    </row>
    <row r="53" spans="1:13" x14ac:dyDescent="0.2">
      <c r="A53" s="1">
        <v>38038</v>
      </c>
      <c r="B53" s="2">
        <v>0.81656249999999997</v>
      </c>
      <c r="C53" s="2">
        <v>0.64837499999999904</v>
      </c>
      <c r="D53" s="2">
        <v>0.49043750000000003</v>
      </c>
      <c r="E53" s="2">
        <v>0.46041666666666597</v>
      </c>
      <c r="F53" s="2">
        <v>0.51506249999999898</v>
      </c>
      <c r="G53" s="2">
        <v>0.48195833333333299</v>
      </c>
      <c r="H53" s="2">
        <f t="shared" si="0"/>
        <v>0.56880208333333282</v>
      </c>
      <c r="I53" s="2">
        <f t="shared" si="1"/>
        <v>0.1688020833333328</v>
      </c>
      <c r="J53" s="3">
        <v>0.21826578266982322</v>
      </c>
      <c r="M53" s="2">
        <f t="shared" si="2"/>
        <v>2.4466575520507225E-3</v>
      </c>
    </row>
    <row r="54" spans="1:13" x14ac:dyDescent="0.2">
      <c r="A54" s="1">
        <v>38039</v>
      </c>
      <c r="B54" s="2">
        <v>0.81741666666666601</v>
      </c>
      <c r="C54" s="2">
        <v>0.63991666666666702</v>
      </c>
      <c r="D54" s="2">
        <v>0.48631249999999898</v>
      </c>
      <c r="E54" s="2">
        <v>0.45283333333333298</v>
      </c>
      <c r="F54" s="2">
        <v>0.51522916666666596</v>
      </c>
      <c r="G54" s="2">
        <v>0.51377083333333295</v>
      </c>
      <c r="H54" s="2">
        <f t="shared" si="0"/>
        <v>0.57091319444444399</v>
      </c>
      <c r="I54" s="2">
        <f t="shared" si="1"/>
        <v>0.17091319444444397</v>
      </c>
      <c r="J54" s="3">
        <v>0.23055687537019093</v>
      </c>
      <c r="M54" s="2">
        <f t="shared" si="2"/>
        <v>3.5573686743723115E-3</v>
      </c>
    </row>
    <row r="55" spans="1:13" x14ac:dyDescent="0.2">
      <c r="A55" s="1">
        <v>38040</v>
      </c>
      <c r="B55" s="2">
        <v>0.81558333333333299</v>
      </c>
      <c r="C55" s="2">
        <v>0.62685416666666605</v>
      </c>
      <c r="D55" s="2">
        <v>0.48227083333333298</v>
      </c>
      <c r="E55" s="2">
        <v>0.45018749999999902</v>
      </c>
      <c r="F55" s="2">
        <v>0.519624999999999</v>
      </c>
      <c r="G55" s="2">
        <v>0.53158333333333296</v>
      </c>
      <c r="H55" s="2">
        <f t="shared" si="0"/>
        <v>0.57101736111111057</v>
      </c>
      <c r="I55" s="2">
        <f t="shared" si="1"/>
        <v>0.17101736111111054</v>
      </c>
      <c r="J55" s="3">
        <v>0.22728422241772048</v>
      </c>
      <c r="M55" s="2">
        <f t="shared" si="2"/>
        <v>3.165959681297278E-3</v>
      </c>
    </row>
    <row r="56" spans="1:13" x14ac:dyDescent="0.2">
      <c r="A56" s="1">
        <v>38041</v>
      </c>
      <c r="B56" s="2">
        <v>0.81610416666666596</v>
      </c>
      <c r="C56" s="2">
        <v>0.71741666666666604</v>
      </c>
      <c r="D56" s="2">
        <v>0.643437499999999</v>
      </c>
      <c r="E56" s="2">
        <v>0.59562499999999896</v>
      </c>
      <c r="F56" s="2">
        <v>0.63877083333333295</v>
      </c>
      <c r="G56" s="2">
        <v>0.717479166666666</v>
      </c>
      <c r="H56" s="2">
        <f t="shared" si="0"/>
        <v>0.68813888888888819</v>
      </c>
      <c r="I56" s="2">
        <f t="shared" si="1"/>
        <v>0.28813888888888817</v>
      </c>
      <c r="J56" s="3">
        <v>0.22543937501031799</v>
      </c>
      <c r="M56" s="2">
        <f t="shared" si="2"/>
        <v>3.931229040609014E-3</v>
      </c>
    </row>
    <row r="57" spans="1:13" x14ac:dyDescent="0.2">
      <c r="A57" s="1">
        <v>38042</v>
      </c>
      <c r="B57" s="2">
        <v>0.74956249999999902</v>
      </c>
      <c r="C57" s="2">
        <v>0.81979166666666603</v>
      </c>
      <c r="D57" s="2">
        <v>0.73466666666666602</v>
      </c>
      <c r="E57" s="2">
        <v>0.70843749999999905</v>
      </c>
      <c r="F57" s="2">
        <v>0.73641666666666605</v>
      </c>
      <c r="G57" s="2">
        <v>0.85052083333333295</v>
      </c>
      <c r="H57" s="2">
        <f t="shared" si="0"/>
        <v>0.76656597222222145</v>
      </c>
      <c r="I57" s="2">
        <f t="shared" si="1"/>
        <v>0.36656597222222143</v>
      </c>
      <c r="J57" s="3">
        <v>0.29939369952385408</v>
      </c>
      <c r="M57" s="2">
        <f t="shared" si="2"/>
        <v>4.5121142194638267E-3</v>
      </c>
    </row>
    <row r="58" spans="1:13" x14ac:dyDescent="0.2">
      <c r="A58" s="1">
        <v>38043</v>
      </c>
      <c r="B58" s="2">
        <v>0.73627083333333299</v>
      </c>
      <c r="C58" s="2">
        <v>0.80083333333333295</v>
      </c>
      <c r="D58" s="2">
        <v>0.71316666666666595</v>
      </c>
      <c r="E58" s="2">
        <v>0.68474999999999997</v>
      </c>
      <c r="F58" s="2">
        <v>0.71937499999999999</v>
      </c>
      <c r="G58" s="2">
        <v>0.83408333333333295</v>
      </c>
      <c r="H58" s="2">
        <f t="shared" si="0"/>
        <v>0.74807986111111069</v>
      </c>
      <c r="I58" s="2">
        <f t="shared" si="1"/>
        <v>0.34807986111111067</v>
      </c>
      <c r="J58" s="3">
        <v>0.30307146496565862</v>
      </c>
      <c r="M58" s="2">
        <f t="shared" si="2"/>
        <v>2.0257557235859426E-3</v>
      </c>
    </row>
    <row r="59" spans="1:13" x14ac:dyDescent="0.2">
      <c r="A59" s="1">
        <v>38044</v>
      </c>
      <c r="B59" s="2">
        <v>0.73068750000000005</v>
      </c>
      <c r="C59" s="2">
        <v>0.78600000000000003</v>
      </c>
      <c r="D59" s="2">
        <v>0.69441666666666602</v>
      </c>
      <c r="E59" s="2">
        <v>0.66666666666666596</v>
      </c>
      <c r="F59" s="2">
        <v>0.702854166666666</v>
      </c>
      <c r="G59" s="2">
        <v>0.81274999999999997</v>
      </c>
      <c r="H59" s="2">
        <f t="shared" si="0"/>
        <v>0.73222916666666638</v>
      </c>
      <c r="I59" s="2">
        <f t="shared" si="1"/>
        <v>0.33222916666666635</v>
      </c>
      <c r="J59" s="3">
        <v>0.30409009095433198</v>
      </c>
      <c r="M59" s="2">
        <f t="shared" si="2"/>
        <v>7.9180758194448615E-4</v>
      </c>
    </row>
    <row r="60" spans="1:13" x14ac:dyDescent="0.2">
      <c r="A60" s="1">
        <v>38045</v>
      </c>
      <c r="B60" s="2">
        <v>0.72512499999999902</v>
      </c>
      <c r="C60" s="2">
        <v>0.77654166666666602</v>
      </c>
      <c r="D60" s="2">
        <v>0.68316666666666603</v>
      </c>
      <c r="E60" s="2">
        <v>0.65429166666666605</v>
      </c>
      <c r="F60" s="2">
        <v>0.69035416666666605</v>
      </c>
      <c r="G60" s="2">
        <v>0.78787499999999999</v>
      </c>
      <c r="H60" s="2">
        <f t="shared" si="0"/>
        <v>0.71955902777777714</v>
      </c>
      <c r="I60" s="2">
        <f t="shared" si="1"/>
        <v>0.31955902777777712</v>
      </c>
      <c r="J60" s="3">
        <v>0.30146617142096876</v>
      </c>
      <c r="M60" s="2">
        <f t="shared" si="2"/>
        <v>3.2735145114810035E-4</v>
      </c>
    </row>
    <row r="61" spans="1:13" x14ac:dyDescent="0.2">
      <c r="A61" s="1">
        <v>38046</v>
      </c>
      <c r="B61" s="2">
        <v>0.72035416666666696</v>
      </c>
      <c r="C61" s="2">
        <v>0.76781249999999901</v>
      </c>
      <c r="D61" s="2">
        <v>0.67202083333333296</v>
      </c>
      <c r="E61" s="2">
        <v>0.63847916666666604</v>
      </c>
      <c r="F61" s="2">
        <v>0.6766875</v>
      </c>
      <c r="G61" s="2">
        <v>0.75837500000000002</v>
      </c>
      <c r="H61" s="2">
        <f t="shared" si="0"/>
        <v>0.70562152777777742</v>
      </c>
      <c r="I61" s="2">
        <f t="shared" si="1"/>
        <v>0.3056215277777774</v>
      </c>
      <c r="J61" s="3">
        <v>0.29927379964842171</v>
      </c>
      <c r="M61" s="2">
        <f t="shared" si="2"/>
        <v>4.0293652404213486E-5</v>
      </c>
    </row>
    <row r="62" spans="1:13" x14ac:dyDescent="0.2">
      <c r="A62" s="1">
        <v>38047</v>
      </c>
      <c r="B62" s="2">
        <v>0.71637499999999998</v>
      </c>
      <c r="C62" s="2">
        <v>0.76083333333333303</v>
      </c>
      <c r="D62" s="2">
        <v>0.66600000000000004</v>
      </c>
      <c r="E62" s="2">
        <v>0.62931250000000005</v>
      </c>
      <c r="F62" s="2">
        <v>0.66493749999999996</v>
      </c>
      <c r="G62" s="2">
        <v>0.73304166666666604</v>
      </c>
      <c r="H62" s="2">
        <f t="shared" si="0"/>
        <v>0.69508333333333316</v>
      </c>
      <c r="I62" s="2">
        <f t="shared" si="1"/>
        <v>0.29508333333333314</v>
      </c>
      <c r="J62" s="3">
        <v>0.29709133934861198</v>
      </c>
      <c r="M62" s="2">
        <f t="shared" si="2"/>
        <v>4.0320881573960066E-6</v>
      </c>
    </row>
    <row r="63" spans="1:13" x14ac:dyDescent="0.2">
      <c r="A63" s="1">
        <v>38048</v>
      </c>
      <c r="B63" s="2">
        <v>0.71214583333333303</v>
      </c>
      <c r="C63" s="2">
        <v>0.76404166666666595</v>
      </c>
      <c r="D63" s="2">
        <v>0.67885416666666598</v>
      </c>
      <c r="E63" s="2">
        <v>0.65193749999999995</v>
      </c>
      <c r="F63" s="2">
        <v>0.70822916666666602</v>
      </c>
      <c r="G63" s="2">
        <v>0.81902083333333298</v>
      </c>
      <c r="H63" s="2">
        <f t="shared" si="0"/>
        <v>0.72237152777777736</v>
      </c>
      <c r="I63" s="2">
        <f t="shared" si="1"/>
        <v>0.32237152777777733</v>
      </c>
      <c r="J63" s="3">
        <v>0.29470844432268906</v>
      </c>
      <c r="M63" s="2">
        <f t="shared" si="2"/>
        <v>7.6524618624317878E-4</v>
      </c>
    </row>
    <row r="64" spans="1:13" x14ac:dyDescent="0.2">
      <c r="A64" s="1">
        <v>38049</v>
      </c>
      <c r="B64" s="2">
        <v>0.71050000000000002</v>
      </c>
      <c r="C64" s="2">
        <v>0.76387499999999997</v>
      </c>
      <c r="D64" s="2">
        <v>0.68139583333333298</v>
      </c>
      <c r="E64" s="2">
        <v>0.65931249999999997</v>
      </c>
      <c r="F64" s="2">
        <v>0.71183333333333298</v>
      </c>
      <c r="G64" s="2">
        <v>0.78558333333333297</v>
      </c>
      <c r="H64" s="2">
        <f t="shared" si="0"/>
        <v>0.71874999999999989</v>
      </c>
      <c r="I64" s="2">
        <f t="shared" si="1"/>
        <v>0.31874999999999987</v>
      </c>
      <c r="J64" s="3">
        <v>0.31130101200457166</v>
      </c>
      <c r="M64" s="2">
        <f t="shared" si="2"/>
        <v>5.5487422156033471E-5</v>
      </c>
    </row>
    <row r="65" spans="1:13" x14ac:dyDescent="0.2">
      <c r="A65" s="1">
        <v>38050</v>
      </c>
      <c r="B65" s="2">
        <v>0.70918749999999997</v>
      </c>
      <c r="C65" s="2">
        <v>0.76039583333333305</v>
      </c>
      <c r="D65" s="2">
        <v>0.67547916666666596</v>
      </c>
      <c r="E65" s="2">
        <v>0.64766666666666595</v>
      </c>
      <c r="F65" s="2">
        <v>0.69850000000000001</v>
      </c>
      <c r="G65" s="2">
        <v>0.76681249999999901</v>
      </c>
      <c r="H65" s="2">
        <f t="shared" si="0"/>
        <v>0.7096736111111106</v>
      </c>
      <c r="I65" s="2">
        <f t="shared" si="1"/>
        <v>0.30967361111111058</v>
      </c>
      <c r="J65" s="3">
        <v>0.30457479817639671</v>
      </c>
      <c r="M65" s="2">
        <f t="shared" si="2"/>
        <v>2.5997893343205466E-5</v>
      </c>
    </row>
    <row r="66" spans="1:13" x14ac:dyDescent="0.2">
      <c r="A66" s="1">
        <v>38051</v>
      </c>
      <c r="B66" s="2">
        <v>0.70758333333333301</v>
      </c>
      <c r="C66" s="2">
        <v>0.76118750000000002</v>
      </c>
      <c r="D66" s="2">
        <v>0.679416666666666</v>
      </c>
      <c r="E66" s="2">
        <v>0.65106249999999999</v>
      </c>
      <c r="F66" s="2">
        <v>0.69760416666666603</v>
      </c>
      <c r="G66" s="2">
        <v>0.76129166666666603</v>
      </c>
      <c r="H66" s="2">
        <f t="shared" si="0"/>
        <v>0.70969097222222188</v>
      </c>
      <c r="I66" s="2">
        <f t="shared" si="1"/>
        <v>0.30969097222222186</v>
      </c>
      <c r="J66" s="3">
        <v>0.30039065591821718</v>
      </c>
      <c r="M66" s="2">
        <f t="shared" si="2"/>
        <v>8.6495883354535371E-5</v>
      </c>
    </row>
    <row r="67" spans="1:13" x14ac:dyDescent="0.2">
      <c r="A67" s="1">
        <v>38052</v>
      </c>
      <c r="B67" s="2">
        <v>0.70672916666666596</v>
      </c>
      <c r="C67" s="2">
        <v>0.76116666666666599</v>
      </c>
      <c r="D67" s="2">
        <v>0.67883333333333296</v>
      </c>
      <c r="E67" s="2">
        <v>0.64708333333333301</v>
      </c>
      <c r="F67" s="2">
        <v>0.68729166666666597</v>
      </c>
      <c r="G67" s="2">
        <v>0.73327083333333298</v>
      </c>
      <c r="H67" s="2">
        <f t="shared" ref="H67:H130" si="3">AVERAGE(B67:G67)</f>
        <v>0.70239583333333278</v>
      </c>
      <c r="I67" s="2">
        <f t="shared" ref="I67:I122" si="4">H67-0.4</f>
        <v>0.30239583333333275</v>
      </c>
      <c r="J67" s="3">
        <v>0.29617844258886178</v>
      </c>
      <c r="M67" s="2">
        <f t="shared" ref="M67:M130" si="5">(J67-I67)^2</f>
        <v>3.8655947669433332E-5</v>
      </c>
    </row>
    <row r="68" spans="1:13" x14ac:dyDescent="0.2">
      <c r="A68" s="1">
        <v>38053</v>
      </c>
      <c r="B68" s="2">
        <v>0.70695833333333302</v>
      </c>
      <c r="C68" s="2">
        <v>0.75802083333333303</v>
      </c>
      <c r="D68" s="2">
        <v>0.67256249999999995</v>
      </c>
      <c r="E68" s="2">
        <v>0.63887499999999997</v>
      </c>
      <c r="F68" s="2">
        <v>0.67622916666666599</v>
      </c>
      <c r="G68" s="2">
        <v>0.69508333333333305</v>
      </c>
      <c r="H68" s="2">
        <f t="shared" si="3"/>
        <v>0.69128819444444423</v>
      </c>
      <c r="I68" s="2">
        <f t="shared" si="4"/>
        <v>0.2912881944444442</v>
      </c>
      <c r="J68" s="3">
        <v>0.29162341639890899</v>
      </c>
      <c r="M68" s="2">
        <f t="shared" si="5"/>
        <v>1.1237375875518814E-7</v>
      </c>
    </row>
    <row r="69" spans="1:13" x14ac:dyDescent="0.2">
      <c r="A69" s="1">
        <v>38054</v>
      </c>
      <c r="B69" s="2">
        <v>0.70683333333333298</v>
      </c>
      <c r="C69" s="2">
        <v>0.75595833333333295</v>
      </c>
      <c r="D69" s="2">
        <v>0.66777083333333298</v>
      </c>
      <c r="E69" s="2">
        <v>0.63797916666666599</v>
      </c>
      <c r="F69" s="2">
        <v>0.66852083333333301</v>
      </c>
      <c r="G69" s="2">
        <v>0.67195833333333299</v>
      </c>
      <c r="H69" s="2">
        <f t="shared" si="3"/>
        <v>0.68483680555555504</v>
      </c>
      <c r="I69" s="2">
        <f t="shared" si="4"/>
        <v>0.28483680555555502</v>
      </c>
      <c r="J69" s="3">
        <v>0.28730842601403422</v>
      </c>
      <c r="M69" s="2">
        <f t="shared" si="5"/>
        <v>6.108907690772964E-6</v>
      </c>
    </row>
    <row r="70" spans="1:13" x14ac:dyDescent="0.2">
      <c r="A70" s="1">
        <v>38055</v>
      </c>
      <c r="B70" s="2">
        <v>0.70770833333333305</v>
      </c>
      <c r="C70" s="2">
        <v>0.75558333333333305</v>
      </c>
      <c r="D70" s="2">
        <v>0.66849999999999998</v>
      </c>
      <c r="E70" s="2">
        <v>0.63631249999999995</v>
      </c>
      <c r="F70" s="2">
        <v>0.66064583333333304</v>
      </c>
      <c r="G70" s="2">
        <v>0.64787499999999998</v>
      </c>
      <c r="H70" s="2">
        <f t="shared" si="3"/>
        <v>0.67943749999999981</v>
      </c>
      <c r="I70" s="2">
        <f t="shared" si="4"/>
        <v>0.27943749999999978</v>
      </c>
      <c r="J70" s="3">
        <v>0.2830426334323044</v>
      </c>
      <c r="M70" s="2">
        <f t="shared" si="5"/>
        <v>1.2996987064720484E-5</v>
      </c>
    </row>
    <row r="71" spans="1:13" x14ac:dyDescent="0.2">
      <c r="A71" s="1">
        <v>38056</v>
      </c>
      <c r="B71" s="2">
        <v>0.70941666666666603</v>
      </c>
      <c r="C71" s="2">
        <v>0.75324999999999998</v>
      </c>
      <c r="D71" s="2">
        <v>0.66393749999999996</v>
      </c>
      <c r="E71" s="2">
        <v>0.62031249999999905</v>
      </c>
      <c r="F71" s="2">
        <v>0.64495833333333297</v>
      </c>
      <c r="G71" s="2">
        <v>0.60331249999999903</v>
      </c>
      <c r="H71" s="2">
        <f t="shared" si="3"/>
        <v>0.66586458333333276</v>
      </c>
      <c r="I71" s="2">
        <f t="shared" si="4"/>
        <v>0.26586458333333274</v>
      </c>
      <c r="J71" s="3">
        <v>0.27791441293921443</v>
      </c>
      <c r="M71" s="2">
        <f t="shared" si="5"/>
        <v>1.4519839353078289E-4</v>
      </c>
    </row>
    <row r="72" spans="1:13" x14ac:dyDescent="0.2">
      <c r="A72" s="1">
        <v>38057</v>
      </c>
      <c r="B72" s="2">
        <v>0.70989583333333295</v>
      </c>
      <c r="C72" s="2">
        <v>0.74504166666666605</v>
      </c>
      <c r="D72" s="2">
        <v>0.65304166666666597</v>
      </c>
      <c r="E72" s="2">
        <v>0.60141666666666604</v>
      </c>
      <c r="F72" s="2">
        <v>0.62908333333333299</v>
      </c>
      <c r="G72" s="2">
        <v>0.55970833333333303</v>
      </c>
      <c r="H72" s="2">
        <f t="shared" si="3"/>
        <v>0.64969791666666621</v>
      </c>
      <c r="I72" s="2">
        <f t="shared" si="4"/>
        <v>0.24969791666666619</v>
      </c>
      <c r="J72" s="3">
        <v>0.27393911187558684</v>
      </c>
      <c r="M72" s="2">
        <f t="shared" si="5"/>
        <v>5.8763554515699754E-4</v>
      </c>
    </row>
    <row r="73" spans="1:13" x14ac:dyDescent="0.2">
      <c r="A73" s="1">
        <v>38058</v>
      </c>
      <c r="B73" s="2">
        <v>0.71070833333333305</v>
      </c>
      <c r="C73" s="2">
        <v>0.7371875</v>
      </c>
      <c r="D73" s="2">
        <v>0.64604166666666596</v>
      </c>
      <c r="E73" s="2">
        <v>0.58768750000000003</v>
      </c>
      <c r="F73" s="2">
        <v>0.61804166666666605</v>
      </c>
      <c r="G73" s="2">
        <v>0.52685416666666596</v>
      </c>
      <c r="H73" s="2">
        <f t="shared" si="3"/>
        <v>0.6377534722222219</v>
      </c>
      <c r="I73" s="2">
        <f t="shared" si="4"/>
        <v>0.23775347222222187</v>
      </c>
      <c r="J73" s="3">
        <v>0.26901323281131095</v>
      </c>
      <c r="M73" s="2">
        <f t="shared" si="5"/>
        <v>9.7717263208716701E-4</v>
      </c>
    </row>
    <row r="74" spans="1:13" x14ac:dyDescent="0.2">
      <c r="A74" s="1">
        <v>38059</v>
      </c>
      <c r="B74" s="2">
        <v>0.71141666666666603</v>
      </c>
      <c r="C74" s="2">
        <v>0.73754166666666598</v>
      </c>
      <c r="D74" s="2">
        <v>0.64345833333333302</v>
      </c>
      <c r="E74" s="2">
        <v>0.57679166666666604</v>
      </c>
      <c r="F74" s="2">
        <v>0.613187499999999</v>
      </c>
      <c r="G74" s="2">
        <v>0.60150000000000003</v>
      </c>
      <c r="H74" s="2">
        <f t="shared" si="3"/>
        <v>0.6473159722222217</v>
      </c>
      <c r="I74" s="2">
        <f t="shared" si="4"/>
        <v>0.24731597222222168</v>
      </c>
      <c r="J74" s="3">
        <v>0.26494873959527387</v>
      </c>
      <c r="M74" s="2">
        <f t="shared" si="5"/>
        <v>3.1091448523217397E-4</v>
      </c>
    </row>
    <row r="75" spans="1:13" x14ac:dyDescent="0.2">
      <c r="A75" s="1">
        <v>38060</v>
      </c>
      <c r="B75" s="2">
        <v>0.71145833333333197</v>
      </c>
      <c r="C75" s="2">
        <v>0.72675000000000001</v>
      </c>
      <c r="D75" s="2">
        <v>0.62641666666666596</v>
      </c>
      <c r="E75" s="2">
        <v>0.56281250000000005</v>
      </c>
      <c r="F75" s="2">
        <v>0.61379166666666596</v>
      </c>
      <c r="G75" s="2">
        <v>0.63202083333333303</v>
      </c>
      <c r="H75" s="2">
        <f t="shared" si="3"/>
        <v>0.64554166666666613</v>
      </c>
      <c r="I75" s="2">
        <f t="shared" si="4"/>
        <v>0.2455416666666661</v>
      </c>
      <c r="J75" s="3">
        <v>0.28614571884715478</v>
      </c>
      <c r="M75" s="2">
        <f t="shared" si="5"/>
        <v>1.6486890534758477E-3</v>
      </c>
    </row>
    <row r="76" spans="1:13" x14ac:dyDescent="0.2">
      <c r="A76" s="1">
        <v>38061</v>
      </c>
      <c r="B76" s="2">
        <v>0.70881249999999996</v>
      </c>
      <c r="C76" s="2">
        <v>0.71306249999999904</v>
      </c>
      <c r="D76" s="2">
        <v>0.61210416666666601</v>
      </c>
      <c r="E76" s="2">
        <v>0.55820833333333297</v>
      </c>
      <c r="F76" s="2">
        <v>0.61031250000000004</v>
      </c>
      <c r="G76" s="2">
        <v>0.60899999999999899</v>
      </c>
      <c r="H76" s="2">
        <f t="shared" si="3"/>
        <v>0.63524999999999954</v>
      </c>
      <c r="I76" s="2">
        <f t="shared" si="4"/>
        <v>0.23524999999999952</v>
      </c>
      <c r="J76" s="3">
        <v>0.28171182092292885</v>
      </c>
      <c r="M76" s="2">
        <f t="shared" si="5"/>
        <v>2.1587008034743538E-3</v>
      </c>
    </row>
    <row r="77" spans="1:13" x14ac:dyDescent="0.2">
      <c r="A77" s="1">
        <v>38062</v>
      </c>
      <c r="B77" s="2">
        <v>0.70358333333333301</v>
      </c>
      <c r="C77" s="2">
        <v>0.70341666666666602</v>
      </c>
      <c r="D77" s="2">
        <v>0.61199999999999999</v>
      </c>
      <c r="E77" s="2">
        <v>0.56220833333333298</v>
      </c>
      <c r="F77" s="2">
        <v>0.61495833333333305</v>
      </c>
      <c r="G77" s="2">
        <v>0.593020833333333</v>
      </c>
      <c r="H77" s="2">
        <f t="shared" si="3"/>
        <v>0.63153124999999977</v>
      </c>
      <c r="I77" s="2">
        <f t="shared" si="4"/>
        <v>0.23153124999999974</v>
      </c>
      <c r="J77" s="3">
        <v>0.27727746911068768</v>
      </c>
      <c r="M77" s="2">
        <f t="shared" si="5"/>
        <v>2.0927165629230702E-3</v>
      </c>
    </row>
    <row r="78" spans="1:13" x14ac:dyDescent="0.2">
      <c r="A78" s="1">
        <v>38063</v>
      </c>
      <c r="B78" s="2">
        <v>0.70197916666666604</v>
      </c>
      <c r="C78" s="2">
        <v>0.70156249999999898</v>
      </c>
      <c r="D78" s="2">
        <v>0.61456249999999901</v>
      </c>
      <c r="E78" s="2">
        <v>0.56233333333333302</v>
      </c>
      <c r="F78" s="2">
        <v>0.61502083333333302</v>
      </c>
      <c r="G78" s="2">
        <v>0.55487499999999901</v>
      </c>
      <c r="H78" s="2">
        <f t="shared" si="3"/>
        <v>0.62505555555555492</v>
      </c>
      <c r="I78" s="2">
        <f t="shared" si="4"/>
        <v>0.2250555555555549</v>
      </c>
      <c r="J78" s="3">
        <v>0.27257979359141582</v>
      </c>
      <c r="M78" s="2">
        <f t="shared" si="5"/>
        <v>2.2585532008891698E-3</v>
      </c>
    </row>
    <row r="79" spans="1:13" x14ac:dyDescent="0.2">
      <c r="A79" s="1">
        <v>38064</v>
      </c>
      <c r="B79" s="2">
        <v>0.70297916666666604</v>
      </c>
      <c r="C79" s="2">
        <v>0.69606250000000003</v>
      </c>
      <c r="D79" s="2">
        <v>0.60687500000000005</v>
      </c>
      <c r="E79" s="2">
        <v>0.55508333333333304</v>
      </c>
      <c r="F79" s="2">
        <v>0.60552083333333295</v>
      </c>
      <c r="G79" s="2">
        <v>0.513895833333333</v>
      </c>
      <c r="H79" s="2">
        <f t="shared" si="3"/>
        <v>0.61340277777777752</v>
      </c>
      <c r="I79" s="2">
        <f t="shared" si="4"/>
        <v>0.2134027777777775</v>
      </c>
      <c r="J79" s="3">
        <v>0.26707248880990953</v>
      </c>
      <c r="M79" s="2">
        <f t="shared" si="5"/>
        <v>2.8804378822725545E-3</v>
      </c>
    </row>
    <row r="80" spans="1:13" x14ac:dyDescent="0.2">
      <c r="A80" s="1">
        <v>38065</v>
      </c>
      <c r="B80" s="2">
        <v>0.70772916666666597</v>
      </c>
      <c r="C80" s="2">
        <v>0.68991666666666596</v>
      </c>
      <c r="D80" s="2">
        <v>0.59654166666666597</v>
      </c>
      <c r="E80" s="2">
        <v>0.54847916666666596</v>
      </c>
      <c r="F80" s="2">
        <v>0.59972916666666598</v>
      </c>
      <c r="G80" s="2">
        <v>0.48222916666666599</v>
      </c>
      <c r="H80" s="2">
        <f t="shared" si="3"/>
        <v>0.604104166666666</v>
      </c>
      <c r="I80" s="2">
        <f t="shared" si="4"/>
        <v>0.20410416666666598</v>
      </c>
      <c r="J80" s="3">
        <v>0.26157994531232631</v>
      </c>
      <c r="M80" s="2">
        <f t="shared" si="5"/>
        <v>3.3034651309249447E-3</v>
      </c>
    </row>
    <row r="81" spans="1:13" x14ac:dyDescent="0.2">
      <c r="A81" s="1">
        <v>38066</v>
      </c>
      <c r="B81" s="2">
        <v>0.70931249999999901</v>
      </c>
      <c r="C81" s="2">
        <v>0.67993749999999997</v>
      </c>
      <c r="D81" s="2">
        <v>0.58341666666666603</v>
      </c>
      <c r="E81" s="2">
        <v>0.53572916666666603</v>
      </c>
      <c r="F81" s="2">
        <v>0.58552083333333305</v>
      </c>
      <c r="G81" s="2">
        <v>0.45383333333333298</v>
      </c>
      <c r="H81" s="2">
        <f t="shared" si="3"/>
        <v>0.59129166666666622</v>
      </c>
      <c r="I81" s="2">
        <f t="shared" si="4"/>
        <v>0.19129166666666619</v>
      </c>
      <c r="J81" s="3">
        <v>0.25657987571996593</v>
      </c>
      <c r="M81" s="2">
        <f t="shared" si="5"/>
        <v>4.2625502413873697E-3</v>
      </c>
    </row>
    <row r="82" spans="1:13" x14ac:dyDescent="0.2">
      <c r="A82" s="1">
        <v>38067</v>
      </c>
      <c r="B82" s="2">
        <v>0.71118749999999997</v>
      </c>
      <c r="C82" s="2">
        <v>0.66516666666666602</v>
      </c>
      <c r="D82" s="2">
        <v>0.57150000000000001</v>
      </c>
      <c r="E82" s="2">
        <v>0.527437499999999</v>
      </c>
      <c r="F82" s="2">
        <v>0.57727083333333296</v>
      </c>
      <c r="G82" s="2">
        <v>0.43554166666666599</v>
      </c>
      <c r="H82" s="2">
        <f t="shared" si="3"/>
        <v>0.58135069444444398</v>
      </c>
      <c r="I82" s="2">
        <f t="shared" si="4"/>
        <v>0.18135069444444396</v>
      </c>
      <c r="J82" s="3">
        <v>0.25155609435691551</v>
      </c>
      <c r="M82" s="2">
        <f t="shared" si="5"/>
        <v>4.9287981768700593E-3</v>
      </c>
    </row>
    <row r="83" spans="1:13" x14ac:dyDescent="0.2">
      <c r="A83" s="1">
        <v>38068</v>
      </c>
      <c r="B83" s="2">
        <v>0.71368749999999903</v>
      </c>
      <c r="C83" s="2">
        <v>0.64522916666666597</v>
      </c>
      <c r="D83" s="2">
        <v>0.55610416666666596</v>
      </c>
      <c r="E83" s="2">
        <v>0.51595833333333296</v>
      </c>
      <c r="F83" s="2">
        <v>0.56572916666666595</v>
      </c>
      <c r="G83" s="2">
        <v>0.41495833333333298</v>
      </c>
      <c r="H83" s="2">
        <f t="shared" si="3"/>
        <v>0.5686111111111104</v>
      </c>
      <c r="I83" s="2">
        <f t="shared" si="4"/>
        <v>0.16861111111111038</v>
      </c>
      <c r="J83" s="3">
        <v>0.24521771923159075</v>
      </c>
      <c r="M83" s="2">
        <f t="shared" si="5"/>
        <v>5.8685724077248485E-3</v>
      </c>
    </row>
    <row r="84" spans="1:13" x14ac:dyDescent="0.2">
      <c r="A84" s="1">
        <v>38069</v>
      </c>
      <c r="B84" s="2">
        <v>0.71522916666666603</v>
      </c>
      <c r="C84" s="2">
        <v>0.621729166666666</v>
      </c>
      <c r="D84" s="2">
        <v>0.53866666666666596</v>
      </c>
      <c r="E84" s="2">
        <v>0.50056250000000002</v>
      </c>
      <c r="F84" s="2">
        <v>0.55308333333333304</v>
      </c>
      <c r="G84" s="2">
        <v>0.39518749999999903</v>
      </c>
      <c r="H84" s="2">
        <f t="shared" si="3"/>
        <v>0.55407638888888833</v>
      </c>
      <c r="I84" s="2">
        <f t="shared" si="4"/>
        <v>0.1540763888888883</v>
      </c>
      <c r="J84" s="3">
        <v>0.23922917772288421</v>
      </c>
      <c r="M84" s="2">
        <f t="shared" si="5"/>
        <v>7.2509974462070977E-3</v>
      </c>
    </row>
    <row r="85" spans="1:13" x14ac:dyDescent="0.2">
      <c r="A85" s="1">
        <v>38070</v>
      </c>
      <c r="B85" s="2">
        <v>0.71599999999999997</v>
      </c>
      <c r="C85" s="2">
        <v>0.60616666666666597</v>
      </c>
      <c r="D85" s="2">
        <v>0.52520833333333306</v>
      </c>
      <c r="E85" s="2">
        <v>0.486416666666666</v>
      </c>
      <c r="F85" s="2">
        <v>0.54002083333333295</v>
      </c>
      <c r="G85" s="2">
        <v>0.37843749999999998</v>
      </c>
      <c r="H85" s="2">
        <f t="shared" si="3"/>
        <v>0.54204166666666631</v>
      </c>
      <c r="I85" s="2">
        <f t="shared" si="4"/>
        <v>0.14204166666666629</v>
      </c>
      <c r="J85" s="3">
        <v>0.23315512503815203</v>
      </c>
      <c r="M85" s="2">
        <f t="shared" si="5"/>
        <v>8.3016622964124653E-3</v>
      </c>
    </row>
    <row r="86" spans="1:13" x14ac:dyDescent="0.2">
      <c r="A86" s="1">
        <v>38071</v>
      </c>
      <c r="B86" s="2">
        <v>0.71599999999999997</v>
      </c>
      <c r="C86" s="2">
        <v>0.59229166666666599</v>
      </c>
      <c r="D86" s="2">
        <v>0.51675000000000004</v>
      </c>
      <c r="E86" s="2">
        <v>0.48079166666666601</v>
      </c>
      <c r="F86" s="2">
        <v>0.54174999999999895</v>
      </c>
      <c r="G86" s="2">
        <v>0.375041666666666</v>
      </c>
      <c r="H86" s="2">
        <f t="shared" si="3"/>
        <v>0.53710416666666616</v>
      </c>
      <c r="I86" s="2">
        <f t="shared" si="4"/>
        <v>0.13710416666666614</v>
      </c>
      <c r="J86" s="3">
        <v>0.22913787250693554</v>
      </c>
      <c r="M86" s="2">
        <f t="shared" si="5"/>
        <v>8.4702030106932388E-3</v>
      </c>
    </row>
    <row r="87" spans="1:13" x14ac:dyDescent="0.2">
      <c r="A87" s="1">
        <v>38072</v>
      </c>
      <c r="B87" s="2">
        <v>0.71587500000000004</v>
      </c>
      <c r="C87" s="2">
        <v>0.57543750000000005</v>
      </c>
      <c r="D87" s="2">
        <v>0.50529166666666603</v>
      </c>
      <c r="E87" s="2">
        <v>0.47131249999999902</v>
      </c>
      <c r="F87" s="2">
        <v>0.53247916666666595</v>
      </c>
      <c r="G87" s="2">
        <v>0.36272916666666599</v>
      </c>
      <c r="H87" s="2">
        <f t="shared" si="3"/>
        <v>0.52718749999999959</v>
      </c>
      <c r="I87" s="2">
        <f t="shared" si="4"/>
        <v>0.12718749999999956</v>
      </c>
      <c r="J87" s="3">
        <v>0.22364035622695722</v>
      </c>
      <c r="M87" s="2">
        <f t="shared" si="5"/>
        <v>9.303153474338164E-3</v>
      </c>
    </row>
    <row r="88" spans="1:13" x14ac:dyDescent="0.2">
      <c r="A88" s="1">
        <v>38073</v>
      </c>
      <c r="B88" s="2">
        <v>0.71525000000000005</v>
      </c>
      <c r="C88" s="2">
        <v>0.55883333333333296</v>
      </c>
      <c r="D88" s="2">
        <v>0.49333333333333301</v>
      </c>
      <c r="E88" s="2">
        <v>0.46081250000000001</v>
      </c>
      <c r="F88" s="2">
        <v>0.52293749999999894</v>
      </c>
      <c r="G88" s="2">
        <v>0.35116666666666602</v>
      </c>
      <c r="H88" s="2">
        <f t="shared" si="3"/>
        <v>0.51705555555555516</v>
      </c>
      <c r="I88" s="2">
        <f t="shared" si="4"/>
        <v>0.11705555555555514</v>
      </c>
      <c r="J88" s="3">
        <v>0.21910264575914543</v>
      </c>
      <c r="M88" s="2">
        <f t="shared" si="5"/>
        <v>1.0413608619019693E-2</v>
      </c>
    </row>
    <row r="89" spans="1:13" x14ac:dyDescent="0.2">
      <c r="A89" s="1">
        <v>38074</v>
      </c>
      <c r="B89" s="2">
        <v>0.71354166666666696</v>
      </c>
      <c r="C89" s="2">
        <v>0.54858333333333298</v>
      </c>
      <c r="D89" s="2">
        <v>0.47902083333333301</v>
      </c>
      <c r="E89" s="2">
        <v>0.44793749999999899</v>
      </c>
      <c r="F89" s="2">
        <v>0.50370833333333298</v>
      </c>
      <c r="G89" s="2">
        <v>0.36658333333333298</v>
      </c>
      <c r="H89" s="2">
        <f t="shared" si="3"/>
        <v>0.50989583333333288</v>
      </c>
      <c r="I89" s="2">
        <f t="shared" si="4"/>
        <v>0.10989583333333286</v>
      </c>
      <c r="J89" s="3">
        <v>0.21522591980526037</v>
      </c>
      <c r="M89" s="2">
        <f t="shared" si="5"/>
        <v>1.1094427116183728E-2</v>
      </c>
    </row>
    <row r="90" spans="1:13" x14ac:dyDescent="0.2">
      <c r="A90" s="1">
        <v>38075</v>
      </c>
      <c r="B90" s="2">
        <v>0.71245833333333297</v>
      </c>
      <c r="C90" s="2">
        <v>0.539333333333333</v>
      </c>
      <c r="D90" s="2">
        <v>0.46487499999999998</v>
      </c>
      <c r="E90" s="2">
        <v>0.43697916666666597</v>
      </c>
      <c r="F90" s="2">
        <v>0.50822916666666595</v>
      </c>
      <c r="G90" s="2">
        <v>0.43845833333333301</v>
      </c>
      <c r="H90" s="2">
        <f t="shared" si="3"/>
        <v>0.51672222222222175</v>
      </c>
      <c r="I90" s="2">
        <f t="shared" si="4"/>
        <v>0.11672222222222173</v>
      </c>
      <c r="J90" s="3">
        <v>0.24092946280416155</v>
      </c>
      <c r="M90" s="2">
        <f t="shared" si="5"/>
        <v>1.542743861297988E-2</v>
      </c>
    </row>
    <row r="91" spans="1:13" x14ac:dyDescent="0.2">
      <c r="A91" s="1">
        <v>38076</v>
      </c>
      <c r="B91" s="2">
        <v>0.70918749999999897</v>
      </c>
      <c r="C91" s="2">
        <v>0.53339583333333296</v>
      </c>
      <c r="D91" s="2">
        <v>0.46402083333333299</v>
      </c>
      <c r="E91" s="2">
        <v>0.43835416666666599</v>
      </c>
      <c r="F91" s="2">
        <v>0.51922916666666596</v>
      </c>
      <c r="G91" s="2">
        <v>0.45170833333333299</v>
      </c>
      <c r="H91" s="2">
        <f t="shared" si="3"/>
        <v>0.5193159722222217</v>
      </c>
      <c r="I91" s="2">
        <f t="shared" si="4"/>
        <v>0.11931597222222168</v>
      </c>
      <c r="J91" s="3">
        <v>0.2383604648688378</v>
      </c>
      <c r="M91" s="2">
        <f t="shared" si="5"/>
        <v>1.417159122949024E-2</v>
      </c>
    </row>
    <row r="92" spans="1:13" x14ac:dyDescent="0.2">
      <c r="A92" s="1">
        <v>38077</v>
      </c>
      <c r="B92" s="2">
        <v>0.70574999999999899</v>
      </c>
      <c r="C92" s="2">
        <v>0.52949999999999997</v>
      </c>
      <c r="D92" s="2">
        <v>0.46022916666666602</v>
      </c>
      <c r="E92" s="2">
        <v>0.435958333333333</v>
      </c>
      <c r="F92" s="2">
        <v>0.51929166666666604</v>
      </c>
      <c r="G92" s="2">
        <v>0.43560416666666602</v>
      </c>
      <c r="H92" s="2">
        <f t="shared" si="3"/>
        <v>0.51438888888888823</v>
      </c>
      <c r="I92" s="2">
        <f t="shared" si="4"/>
        <v>0.11438888888888821</v>
      </c>
      <c r="J92" s="3">
        <v>0.23363416032272263</v>
      </c>
      <c r="M92" s="2">
        <f t="shared" si="5"/>
        <v>1.4219434759328849E-2</v>
      </c>
    </row>
    <row r="93" spans="1:13" x14ac:dyDescent="0.2">
      <c r="A93" s="1">
        <v>38078</v>
      </c>
      <c r="B93" s="2">
        <v>0.702124999999999</v>
      </c>
      <c r="C93" s="2">
        <v>0.52645833333333303</v>
      </c>
      <c r="D93" s="2">
        <v>0.46137499999999898</v>
      </c>
      <c r="E93" s="2">
        <v>0.43812499999999899</v>
      </c>
      <c r="F93" s="2">
        <v>0.52627083333333302</v>
      </c>
      <c r="G93" s="2">
        <v>0.41897916666666601</v>
      </c>
      <c r="H93" s="2">
        <f t="shared" si="3"/>
        <v>0.51222222222222158</v>
      </c>
      <c r="I93" s="2">
        <f t="shared" si="4"/>
        <v>0.11222222222222156</v>
      </c>
      <c r="J93" s="3">
        <v>0.22926173575101841</v>
      </c>
      <c r="M93" s="2">
        <f t="shared" si="5"/>
        <v>1.3698247727057421E-2</v>
      </c>
    </row>
    <row r="94" spans="1:13" x14ac:dyDescent="0.2">
      <c r="A94" s="1">
        <v>38079</v>
      </c>
      <c r="B94" s="2">
        <v>0.69939583333333299</v>
      </c>
      <c r="C94" s="2">
        <v>0.52537500000000004</v>
      </c>
      <c r="D94" s="2">
        <v>0.46141666666666598</v>
      </c>
      <c r="E94" s="2">
        <v>0.43995833333333301</v>
      </c>
      <c r="F94" s="2">
        <v>0.52541666666666598</v>
      </c>
      <c r="G94" s="2">
        <v>0.399937499999999</v>
      </c>
      <c r="H94" s="2">
        <f t="shared" si="3"/>
        <v>0.50858333333333283</v>
      </c>
      <c r="I94" s="2">
        <f t="shared" si="4"/>
        <v>0.10858333333333281</v>
      </c>
      <c r="J94" s="3">
        <v>0.22465700639499261</v>
      </c>
      <c r="M94" s="2">
        <f t="shared" si="5"/>
        <v>1.3473097578025089E-2</v>
      </c>
    </row>
    <row r="95" spans="1:13" x14ac:dyDescent="0.2">
      <c r="A95" s="1">
        <v>38080</v>
      </c>
      <c r="B95" s="2">
        <v>0.69779166666666603</v>
      </c>
      <c r="C95" s="2">
        <v>0.52064583333333303</v>
      </c>
      <c r="D95" s="2">
        <v>0.456895833333333</v>
      </c>
      <c r="E95" s="2">
        <v>0.43712499999999999</v>
      </c>
      <c r="F95" s="2">
        <v>0.52381249999999902</v>
      </c>
      <c r="G95" s="2">
        <v>0.386125</v>
      </c>
      <c r="H95" s="2">
        <f t="shared" si="3"/>
        <v>0.50373263888888842</v>
      </c>
      <c r="I95" s="2">
        <f t="shared" si="4"/>
        <v>0.1037326388888884</v>
      </c>
      <c r="J95" s="3">
        <v>0.22263440836997123</v>
      </c>
      <c r="M95" s="2">
        <f t="shared" si="5"/>
        <v>1.4137630785732561E-2</v>
      </c>
    </row>
    <row r="96" spans="1:13" x14ac:dyDescent="0.2">
      <c r="A96" s="1">
        <v>38081</v>
      </c>
      <c r="B96" s="2">
        <v>0.69560416666666602</v>
      </c>
      <c r="C96" s="2">
        <v>0.514354166666666</v>
      </c>
      <c r="D96" s="2">
        <v>0.459708333333333</v>
      </c>
      <c r="E96" s="2">
        <v>0.44172916666666601</v>
      </c>
      <c r="F96" s="2">
        <v>0.52902083333333305</v>
      </c>
      <c r="G96" s="2">
        <v>0.37035416666666598</v>
      </c>
      <c r="H96" s="2">
        <f t="shared" si="3"/>
        <v>0.50179513888888827</v>
      </c>
      <c r="I96" s="2">
        <f t="shared" si="4"/>
        <v>0.10179513888888825</v>
      </c>
      <c r="J96" s="3">
        <v>0.21057444444444426</v>
      </c>
      <c r="M96" s="2">
        <f t="shared" si="5"/>
        <v>1.1832937317149019E-2</v>
      </c>
    </row>
    <row r="97" spans="1:13" x14ac:dyDescent="0.2">
      <c r="A97" s="1">
        <v>38082</v>
      </c>
      <c r="B97" s="2">
        <v>0.69429166666666597</v>
      </c>
      <c r="C97" s="2">
        <v>0.50731250000000006</v>
      </c>
      <c r="D97" s="2">
        <v>0.45791666666666597</v>
      </c>
      <c r="E97" s="2">
        <v>0.44185416666666599</v>
      </c>
      <c r="F97" s="2">
        <v>0.52895833333333298</v>
      </c>
      <c r="G97" s="2">
        <v>0.35074999999999901</v>
      </c>
      <c r="H97" s="2">
        <f t="shared" si="3"/>
        <v>0.49684722222222161</v>
      </c>
      <c r="I97" s="2">
        <f t="shared" si="4"/>
        <v>9.6847222222221585E-2</v>
      </c>
      <c r="J97" s="3">
        <v>0.20899111111111093</v>
      </c>
      <c r="M97" s="2">
        <f t="shared" si="5"/>
        <v>1.2576251815123559E-2</v>
      </c>
    </row>
    <row r="98" spans="1:13" x14ac:dyDescent="0.2">
      <c r="A98" s="1">
        <v>38083</v>
      </c>
      <c r="B98" s="2">
        <v>0.69352083333333303</v>
      </c>
      <c r="C98" s="2">
        <v>0.50141666666666596</v>
      </c>
      <c r="D98" s="2">
        <v>0.45591666666666603</v>
      </c>
      <c r="E98" s="2">
        <v>0.44287500000000002</v>
      </c>
      <c r="F98" s="2">
        <v>0.53381250000000002</v>
      </c>
      <c r="G98" s="2">
        <v>0.3389375</v>
      </c>
      <c r="H98" s="2">
        <f t="shared" si="3"/>
        <v>0.49441319444444415</v>
      </c>
      <c r="I98" s="2">
        <f t="shared" si="4"/>
        <v>9.4413194444444126E-2</v>
      </c>
      <c r="J98" s="3">
        <v>0.20821222222222216</v>
      </c>
      <c r="M98" s="2">
        <f t="shared" si="5"/>
        <v>1.2950218723167496E-2</v>
      </c>
    </row>
    <row r="99" spans="1:13" x14ac:dyDescent="0.2">
      <c r="A99" s="1">
        <v>38084</v>
      </c>
      <c r="B99" s="2">
        <v>0.69299999999999995</v>
      </c>
      <c r="C99" s="2">
        <v>0.49943749999999898</v>
      </c>
      <c r="D99" s="2">
        <v>0.45147916666666599</v>
      </c>
      <c r="E99" s="2">
        <v>0.43943749999999998</v>
      </c>
      <c r="F99" s="2">
        <v>0.52618750000000003</v>
      </c>
      <c r="G99" s="2">
        <v>0.33120833333333299</v>
      </c>
      <c r="H99" s="2">
        <f t="shared" si="3"/>
        <v>0.4901249999999997</v>
      </c>
      <c r="I99" s="2">
        <f t="shared" si="4"/>
        <v>9.0124999999999678E-2</v>
      </c>
      <c r="J99" s="3">
        <v>0.20683999999999989</v>
      </c>
      <c r="M99" s="2">
        <f t="shared" si="5"/>
        <v>1.3622391225000049E-2</v>
      </c>
    </row>
    <row r="100" spans="1:13" x14ac:dyDescent="0.2">
      <c r="A100" s="1">
        <v>38085</v>
      </c>
      <c r="B100" s="2">
        <v>0.69314583333333302</v>
      </c>
      <c r="C100" s="2">
        <v>0.49435416666666598</v>
      </c>
      <c r="D100" s="2">
        <v>0.44414583333333302</v>
      </c>
      <c r="E100" s="2">
        <v>0.43308333333333299</v>
      </c>
      <c r="F100" s="2">
        <v>0.52104166666666596</v>
      </c>
      <c r="G100" s="2">
        <v>0.32660416666666597</v>
      </c>
      <c r="H100" s="2">
        <f t="shared" si="3"/>
        <v>0.48539583333333286</v>
      </c>
      <c r="I100" s="2">
        <f t="shared" si="4"/>
        <v>8.5395833333332838E-2</v>
      </c>
      <c r="J100" s="3">
        <v>0.20532666666666652</v>
      </c>
      <c r="M100" s="2">
        <f t="shared" si="5"/>
        <v>1.4383404784027861E-2</v>
      </c>
    </row>
    <row r="101" spans="1:13" x14ac:dyDescent="0.2">
      <c r="A101" s="1">
        <v>38086</v>
      </c>
      <c r="B101" s="2">
        <v>0.69220833333333298</v>
      </c>
      <c r="C101" s="2">
        <v>0.49174999999999902</v>
      </c>
      <c r="D101" s="2">
        <v>0.43879166666666602</v>
      </c>
      <c r="E101" s="2">
        <v>0.42812499999999898</v>
      </c>
      <c r="F101" s="2">
        <v>0.50914583333333296</v>
      </c>
      <c r="G101" s="2">
        <v>0.318541666666666</v>
      </c>
      <c r="H101" s="2">
        <f t="shared" si="3"/>
        <v>0.47976041666666602</v>
      </c>
      <c r="I101" s="2">
        <f t="shared" si="4"/>
        <v>7.9760416666666001E-2</v>
      </c>
      <c r="J101" s="3">
        <v>0.20352333333333314</v>
      </c>
      <c r="M101" s="2">
        <f t="shared" si="5"/>
        <v>1.5317259541840395E-2</v>
      </c>
    </row>
    <row r="102" spans="1:13" x14ac:dyDescent="0.2">
      <c r="A102" s="1">
        <v>38087</v>
      </c>
      <c r="B102" s="2">
        <v>0.69137499999999896</v>
      </c>
      <c r="C102" s="2">
        <v>0.48504166666666698</v>
      </c>
      <c r="D102" s="2">
        <v>0.42693750000000003</v>
      </c>
      <c r="E102" s="2">
        <v>0.41570833333333301</v>
      </c>
      <c r="F102" s="2">
        <v>0.49543749999999998</v>
      </c>
      <c r="G102" s="2">
        <v>0.31520833333333298</v>
      </c>
      <c r="H102" s="2">
        <f t="shared" si="3"/>
        <v>0.47161805555555536</v>
      </c>
      <c r="I102" s="2">
        <f t="shared" si="4"/>
        <v>7.1618055555555338E-2</v>
      </c>
      <c r="J102" s="3">
        <v>0.20091777777777772</v>
      </c>
      <c r="M102" s="2">
        <f t="shared" si="5"/>
        <v>1.6718418166743871E-2</v>
      </c>
    </row>
    <row r="103" spans="1:13" x14ac:dyDescent="0.2">
      <c r="A103" s="1">
        <v>38088</v>
      </c>
      <c r="B103" s="2">
        <v>0.68825000000000003</v>
      </c>
      <c r="C103" s="2">
        <v>0.47737499999999899</v>
      </c>
      <c r="D103" s="2">
        <v>0.42175000000000001</v>
      </c>
      <c r="E103" s="2">
        <v>0.41254166666666597</v>
      </c>
      <c r="F103" s="2">
        <v>0.494229166666666</v>
      </c>
      <c r="G103" s="2">
        <v>0.31091666666666601</v>
      </c>
      <c r="H103" s="2">
        <f t="shared" si="3"/>
        <v>0.46751041666666615</v>
      </c>
      <c r="I103" s="2">
        <f t="shared" si="4"/>
        <v>6.7510416666666129E-2</v>
      </c>
      <c r="J103" s="3">
        <v>0.19960333333333316</v>
      </c>
      <c r="M103" s="2">
        <f t="shared" si="5"/>
        <v>1.7448538633507042E-2</v>
      </c>
    </row>
    <row r="104" spans="1:13" x14ac:dyDescent="0.2">
      <c r="A104" s="1">
        <v>38089</v>
      </c>
      <c r="B104" s="2">
        <v>0.68420833333333297</v>
      </c>
      <c r="C104" s="2">
        <v>0.47177083333333297</v>
      </c>
      <c r="D104" s="2">
        <v>0.41554166666666598</v>
      </c>
      <c r="E104" s="2">
        <v>0.40643750000000001</v>
      </c>
      <c r="F104" s="2">
        <v>0.48531249999999998</v>
      </c>
      <c r="G104" s="2">
        <v>0.29989583333333297</v>
      </c>
      <c r="H104" s="2">
        <f t="shared" si="3"/>
        <v>0.46052777777777743</v>
      </c>
      <c r="I104" s="2">
        <f t="shared" si="4"/>
        <v>6.0527777777777403E-2</v>
      </c>
      <c r="J104" s="3">
        <v>0.19736888888888879</v>
      </c>
      <c r="M104" s="2">
        <f t="shared" si="5"/>
        <v>1.8725489690123533E-2</v>
      </c>
    </row>
    <row r="105" spans="1:13" x14ac:dyDescent="0.2">
      <c r="A105" s="1">
        <v>38090</v>
      </c>
      <c r="B105" s="2">
        <v>0.68012499999999998</v>
      </c>
      <c r="C105" s="2">
        <v>0.465749999999999</v>
      </c>
      <c r="D105" s="2">
        <v>0.413104166666666</v>
      </c>
      <c r="E105" s="2">
        <v>0.40539583333333301</v>
      </c>
      <c r="F105" s="2">
        <v>0.48462499999999897</v>
      </c>
      <c r="G105" s="2">
        <v>0.29693749999999902</v>
      </c>
      <c r="H105" s="2">
        <f t="shared" si="3"/>
        <v>0.45765624999999927</v>
      </c>
      <c r="I105" s="2">
        <f t="shared" si="4"/>
        <v>5.7656249999999243E-2</v>
      </c>
      <c r="J105" s="3">
        <v>0.19644999999999976</v>
      </c>
      <c r="M105" s="2">
        <f t="shared" si="5"/>
        <v>1.9263705039062645E-2</v>
      </c>
    </row>
    <row r="106" spans="1:13" x14ac:dyDescent="0.2">
      <c r="A106" s="1">
        <v>38091</v>
      </c>
      <c r="B106" s="2">
        <v>0.67618749999999905</v>
      </c>
      <c r="C106" s="2">
        <v>0.463208333333333</v>
      </c>
      <c r="D106" s="2">
        <v>0.41164583333333299</v>
      </c>
      <c r="E106" s="2">
        <v>0.40408333333333302</v>
      </c>
      <c r="F106" s="2">
        <v>0.47808333333333303</v>
      </c>
      <c r="G106" s="2">
        <v>0.29208333333333297</v>
      </c>
      <c r="H106" s="2">
        <f t="shared" si="3"/>
        <v>0.45421527777777732</v>
      </c>
      <c r="I106" s="2">
        <f t="shared" si="4"/>
        <v>5.4215277777777293E-2</v>
      </c>
      <c r="J106" s="3">
        <v>0.19534888888888877</v>
      </c>
      <c r="M106" s="2">
        <f t="shared" si="5"/>
        <v>1.9918696185262447E-2</v>
      </c>
    </row>
    <row r="107" spans="1:13" x14ac:dyDescent="0.2">
      <c r="A107" s="1">
        <v>38092</v>
      </c>
      <c r="B107" s="2">
        <v>0.67329166666666695</v>
      </c>
      <c r="C107" s="2">
        <v>0.460479166666666</v>
      </c>
      <c r="D107" s="2">
        <v>0.408291666666666</v>
      </c>
      <c r="E107" s="2">
        <v>0.40054166666666602</v>
      </c>
      <c r="F107" s="2">
        <v>0.47139583333333301</v>
      </c>
      <c r="G107" s="2">
        <v>0.29395833333333299</v>
      </c>
      <c r="H107" s="2">
        <f t="shared" si="3"/>
        <v>0.45132638888888849</v>
      </c>
      <c r="I107" s="2">
        <f t="shared" si="4"/>
        <v>5.1326388888888463E-2</v>
      </c>
      <c r="J107" s="3">
        <v>0.19442444444444432</v>
      </c>
      <c r="M107" s="2">
        <f t="shared" si="5"/>
        <v>2.047705350378095E-2</v>
      </c>
    </row>
    <row r="108" spans="1:13" x14ac:dyDescent="0.2">
      <c r="A108" s="1">
        <v>38093</v>
      </c>
      <c r="B108" s="2">
        <v>0.67006250000000001</v>
      </c>
      <c r="C108" s="2">
        <v>0.45585416666666601</v>
      </c>
      <c r="D108" s="2">
        <v>0.40316666666666601</v>
      </c>
      <c r="E108" s="2">
        <v>0.394937499999999</v>
      </c>
      <c r="F108" s="2">
        <v>0.46885416666666602</v>
      </c>
      <c r="G108" s="2">
        <v>0.29972916666666599</v>
      </c>
      <c r="H108" s="2">
        <f t="shared" si="3"/>
        <v>0.44876736111111049</v>
      </c>
      <c r="I108" s="2">
        <f t="shared" si="4"/>
        <v>4.8767361111110463E-2</v>
      </c>
      <c r="J108" s="3">
        <v>0.19360555555555534</v>
      </c>
      <c r="M108" s="2">
        <f t="shared" si="5"/>
        <v>2.0978102569926823E-2</v>
      </c>
    </row>
    <row r="109" spans="1:13" x14ac:dyDescent="0.2">
      <c r="A109" s="1">
        <v>38094</v>
      </c>
      <c r="B109" s="2">
        <v>0.66610416666666605</v>
      </c>
      <c r="C109" s="2">
        <v>0.45431249999999901</v>
      </c>
      <c r="D109" s="2">
        <v>0.40318749999999898</v>
      </c>
      <c r="E109" s="2">
        <v>0.39504166666666601</v>
      </c>
      <c r="F109" s="2">
        <v>0.46904166666666602</v>
      </c>
      <c r="G109" s="2">
        <v>0.296416666666666</v>
      </c>
      <c r="H109" s="2">
        <f t="shared" si="3"/>
        <v>0.4473506944444437</v>
      </c>
      <c r="I109" s="2">
        <f t="shared" si="4"/>
        <v>4.7350694444443675E-2</v>
      </c>
      <c r="J109" s="3">
        <v>0.19315222222222198</v>
      </c>
      <c r="M109" s="2">
        <f t="shared" si="5"/>
        <v>2.1258085502334257E-2</v>
      </c>
    </row>
    <row r="110" spans="1:13" x14ac:dyDescent="0.2">
      <c r="A110" s="1">
        <v>38095</v>
      </c>
      <c r="B110" s="2">
        <v>0.66272916666666604</v>
      </c>
      <c r="C110" s="2">
        <v>0.45091666666666602</v>
      </c>
      <c r="D110" s="2">
        <v>0.39962499999999901</v>
      </c>
      <c r="E110" s="2">
        <v>0.39210416666666598</v>
      </c>
      <c r="F110" s="2">
        <v>0.46675</v>
      </c>
      <c r="G110" s="2">
        <v>0.292333333333333</v>
      </c>
      <c r="H110" s="2">
        <f t="shared" si="3"/>
        <v>0.44407638888888834</v>
      </c>
      <c r="I110" s="2">
        <f t="shared" si="4"/>
        <v>4.4076388888888318E-2</v>
      </c>
      <c r="J110" s="3">
        <v>0.19210444444444427</v>
      </c>
      <c r="M110" s="2">
        <f t="shared" si="5"/>
        <v>2.1912305231558758E-2</v>
      </c>
    </row>
    <row r="111" spans="1:13" x14ac:dyDescent="0.2">
      <c r="A111" s="1">
        <v>38096</v>
      </c>
      <c r="B111" s="2">
        <v>0.65856250000000005</v>
      </c>
      <c r="C111" s="2">
        <v>0.448083333333333</v>
      </c>
      <c r="D111" s="2">
        <v>0.39895833333333303</v>
      </c>
      <c r="E111" s="2">
        <v>0.39222916666666602</v>
      </c>
      <c r="F111" s="2">
        <v>0.46906249999999999</v>
      </c>
      <c r="G111" s="2">
        <v>0.28958333333333303</v>
      </c>
      <c r="H111" s="2">
        <f t="shared" si="3"/>
        <v>0.44274652777777751</v>
      </c>
      <c r="I111" s="2">
        <f t="shared" si="4"/>
        <v>4.2746527777777488E-2</v>
      </c>
      <c r="J111" s="3">
        <v>0.19167888888888882</v>
      </c>
      <c r="M111" s="2">
        <f t="shared" si="5"/>
        <v>2.2180848186130465E-2</v>
      </c>
    </row>
    <row r="112" spans="1:13" x14ac:dyDescent="0.2">
      <c r="A112" s="1">
        <v>38097</v>
      </c>
      <c r="B112" s="2">
        <v>0.66216666666666602</v>
      </c>
      <c r="C112" s="2">
        <v>0.55137499999999995</v>
      </c>
      <c r="D112" s="2">
        <v>0.53404166666666597</v>
      </c>
      <c r="E112" s="2">
        <v>0.49054166666666599</v>
      </c>
      <c r="F112" s="2">
        <v>0.54477083333333298</v>
      </c>
      <c r="G112" s="2">
        <v>0.469291666666666</v>
      </c>
      <c r="H112" s="2">
        <f t="shared" si="3"/>
        <v>0.54203124999999952</v>
      </c>
      <c r="I112" s="2">
        <f t="shared" si="4"/>
        <v>0.1420312499999995</v>
      </c>
      <c r="J112" s="3">
        <v>0.18581468445075899</v>
      </c>
      <c r="M112" s="2">
        <f t="shared" si="5"/>
        <v>1.9169891323039534E-3</v>
      </c>
    </row>
    <row r="113" spans="1:13" x14ac:dyDescent="0.2">
      <c r="A113" s="1">
        <v>38098</v>
      </c>
      <c r="B113" s="2">
        <v>0.74258333333333304</v>
      </c>
      <c r="C113" s="2">
        <v>0.871729166666666</v>
      </c>
      <c r="D113" s="2">
        <v>0.8203125</v>
      </c>
      <c r="E113" s="2">
        <v>0.76091666666666602</v>
      </c>
      <c r="F113" s="2">
        <v>0.81243750000000003</v>
      </c>
      <c r="G113" s="2">
        <v>0.87783333333333302</v>
      </c>
      <c r="H113" s="2">
        <f t="shared" si="3"/>
        <v>0.81430208333333309</v>
      </c>
      <c r="I113" s="2">
        <f t="shared" si="4"/>
        <v>0.41430208333333307</v>
      </c>
      <c r="J113" s="3">
        <v>0.18432649881998453</v>
      </c>
      <c r="M113" s="2">
        <f t="shared" si="5"/>
        <v>5.288876947225632E-2</v>
      </c>
    </row>
    <row r="114" spans="1:13" x14ac:dyDescent="0.2">
      <c r="A114" s="1">
        <v>38099</v>
      </c>
      <c r="B114" s="2">
        <v>0.75460416666666696</v>
      </c>
      <c r="C114" s="2">
        <v>0.84610416666666599</v>
      </c>
      <c r="D114" s="2">
        <v>0.74466666666666603</v>
      </c>
      <c r="E114" s="2">
        <v>0.71243749999999995</v>
      </c>
      <c r="F114" s="2">
        <v>0.75518749999999901</v>
      </c>
      <c r="G114" s="2">
        <v>0.76741666666666697</v>
      </c>
      <c r="H114" s="2">
        <f t="shared" si="3"/>
        <v>0.76340277777777743</v>
      </c>
      <c r="I114" s="2">
        <f t="shared" si="4"/>
        <v>0.36340277777777741</v>
      </c>
      <c r="J114" s="3">
        <v>0.25945707639030213</v>
      </c>
      <c r="M114" s="2">
        <f t="shared" si="5"/>
        <v>1.080470883693418E-2</v>
      </c>
    </row>
    <row r="115" spans="1:13" x14ac:dyDescent="0.2">
      <c r="A115" s="1">
        <v>38100</v>
      </c>
      <c r="B115" s="2">
        <v>0.749729166666666</v>
      </c>
      <c r="C115" s="2">
        <v>0.83147916666666599</v>
      </c>
      <c r="D115" s="2">
        <v>0.72424999999999895</v>
      </c>
      <c r="E115" s="2">
        <v>0.69443749999999904</v>
      </c>
      <c r="F115" s="2">
        <v>0.72752083333333295</v>
      </c>
      <c r="G115" s="2">
        <v>0.72693749999999902</v>
      </c>
      <c r="H115" s="2">
        <f t="shared" si="3"/>
        <v>0.7423923611111104</v>
      </c>
      <c r="I115" s="2">
        <f t="shared" si="4"/>
        <v>0.34239236111111038</v>
      </c>
      <c r="J115" s="3">
        <v>0.2508902409049088</v>
      </c>
      <c r="M115" s="2">
        <f t="shared" si="5"/>
        <v>8.3726380022301622E-3</v>
      </c>
    </row>
    <row r="116" spans="1:13" x14ac:dyDescent="0.2">
      <c r="A116" s="1">
        <v>38101</v>
      </c>
      <c r="B116" s="2">
        <v>0.74612500000000004</v>
      </c>
      <c r="C116" s="2">
        <v>0.82470833333333304</v>
      </c>
      <c r="D116" s="2">
        <v>0.71962499999999896</v>
      </c>
      <c r="E116" s="2">
        <v>0.68154166666666605</v>
      </c>
      <c r="F116" s="2">
        <v>0.70841666666666603</v>
      </c>
      <c r="G116" s="2">
        <v>0.68431249999999999</v>
      </c>
      <c r="H116" s="2">
        <f t="shared" si="3"/>
        <v>0.72745486111111068</v>
      </c>
      <c r="I116" s="2">
        <f t="shared" si="4"/>
        <v>0.32745486111111066</v>
      </c>
      <c r="J116" s="3">
        <v>0.24436546441308413</v>
      </c>
      <c r="M116" s="2">
        <f t="shared" si="5"/>
        <v>6.9038478436420228E-3</v>
      </c>
    </row>
    <row r="117" spans="1:13" x14ac:dyDescent="0.2">
      <c r="A117" s="1">
        <v>38102</v>
      </c>
      <c r="B117" s="2">
        <v>0.74381249999999899</v>
      </c>
      <c r="C117" s="2">
        <v>0.81981249999999894</v>
      </c>
      <c r="D117" s="2">
        <v>0.71566666666666601</v>
      </c>
      <c r="E117" s="2">
        <v>0.66566666666666696</v>
      </c>
      <c r="F117" s="2">
        <v>0.68316666666666603</v>
      </c>
      <c r="G117" s="2">
        <v>0.62537500000000001</v>
      </c>
      <c r="H117" s="2">
        <f t="shared" si="3"/>
        <v>0.7089166666666662</v>
      </c>
      <c r="I117" s="2">
        <f t="shared" si="4"/>
        <v>0.30891666666666617</v>
      </c>
      <c r="J117" s="3">
        <v>0.23828567301706907</v>
      </c>
      <c r="M117" s="2">
        <f t="shared" si="5"/>
        <v>4.9887372639294261E-3</v>
      </c>
    </row>
    <row r="118" spans="1:13" x14ac:dyDescent="0.2">
      <c r="A118" s="1">
        <v>38103</v>
      </c>
      <c r="B118" s="2">
        <v>0.74166666666666603</v>
      </c>
      <c r="C118" s="2">
        <v>0.81508333333333305</v>
      </c>
      <c r="D118" s="2">
        <v>0.70870833333333305</v>
      </c>
      <c r="E118" s="2">
        <v>0.65039583333333295</v>
      </c>
      <c r="F118" s="2">
        <v>0.65970833333333301</v>
      </c>
      <c r="G118" s="2">
        <v>0.55741666666666601</v>
      </c>
      <c r="H118" s="2">
        <f t="shared" si="3"/>
        <v>0.68882986111111066</v>
      </c>
      <c r="I118" s="2">
        <f t="shared" si="4"/>
        <v>0.28882986111111064</v>
      </c>
      <c r="J118" s="3">
        <v>0.23303634225636577</v>
      </c>
      <c r="M118" s="2">
        <f t="shared" si="5"/>
        <v>3.1129167461947716E-3</v>
      </c>
    </row>
    <row r="119" spans="1:13" x14ac:dyDescent="0.2">
      <c r="A119" s="1">
        <v>38104</v>
      </c>
      <c r="B119" s="2">
        <v>0.74062499999999898</v>
      </c>
      <c r="C119" s="2">
        <v>0.81147916666666597</v>
      </c>
      <c r="D119" s="2">
        <v>0.69479166666666603</v>
      </c>
      <c r="E119" s="2">
        <v>0.62674999999999903</v>
      </c>
      <c r="F119" s="2">
        <v>0.62679166666666597</v>
      </c>
      <c r="G119" s="2">
        <v>0.49824999999999903</v>
      </c>
      <c r="H119" s="2">
        <f t="shared" si="3"/>
        <v>0.66644791666666581</v>
      </c>
      <c r="I119" s="2">
        <f t="shared" si="4"/>
        <v>0.26644791666666579</v>
      </c>
      <c r="J119" s="3">
        <v>0.22843369306983616</v>
      </c>
      <c r="M119" s="2">
        <f t="shared" si="5"/>
        <v>1.4450811956697584E-3</v>
      </c>
    </row>
    <row r="120" spans="1:13" x14ac:dyDescent="0.2">
      <c r="A120" s="1">
        <v>38105</v>
      </c>
      <c r="B120" s="2">
        <v>0.73958333333333304</v>
      </c>
      <c r="C120" s="2">
        <v>0.80054166666666604</v>
      </c>
      <c r="D120" s="2">
        <v>0.67597916666666702</v>
      </c>
      <c r="E120" s="2">
        <v>0.60164583333333299</v>
      </c>
      <c r="F120" s="2">
        <v>0.60716666666666597</v>
      </c>
      <c r="G120" s="2">
        <v>0.47681249999999997</v>
      </c>
      <c r="H120" s="2">
        <f t="shared" si="3"/>
        <v>0.65028819444444408</v>
      </c>
      <c r="I120" s="2">
        <f t="shared" si="4"/>
        <v>0.25028819444444406</v>
      </c>
      <c r="J120" s="3">
        <v>0.22708057852495026</v>
      </c>
      <c r="M120" s="2">
        <f t="shared" si="5"/>
        <v>5.3859343666674212E-4</v>
      </c>
    </row>
    <row r="121" spans="1:13" x14ac:dyDescent="0.2">
      <c r="A121" s="1">
        <v>38106</v>
      </c>
      <c r="B121" s="2">
        <v>0.73658333333333303</v>
      </c>
      <c r="C121" s="2">
        <v>0.78927083333333203</v>
      </c>
      <c r="D121" s="2">
        <v>0.66297916666666701</v>
      </c>
      <c r="E121" s="2">
        <v>0.58581249999999996</v>
      </c>
      <c r="F121" s="2">
        <v>0.59720833333333301</v>
      </c>
      <c r="G121" s="2">
        <v>0.45510416666666598</v>
      </c>
      <c r="H121" s="2">
        <f t="shared" si="3"/>
        <v>0.63782638888888854</v>
      </c>
      <c r="I121" s="2">
        <f t="shared" si="4"/>
        <v>0.23782638888888852</v>
      </c>
      <c r="J121" s="3">
        <v>0.22369853798133255</v>
      </c>
      <c r="M121" s="2">
        <f t="shared" si="5"/>
        <v>1.9959617126613009E-4</v>
      </c>
    </row>
    <row r="122" spans="1:13" x14ac:dyDescent="0.2">
      <c r="A122" s="1">
        <v>38107</v>
      </c>
      <c r="B122" s="2">
        <v>0.73366666666666602</v>
      </c>
      <c r="C122" s="2">
        <v>0.78162500000000001</v>
      </c>
      <c r="D122" s="2">
        <v>0.65220833333333295</v>
      </c>
      <c r="E122" s="2">
        <v>0.5733125</v>
      </c>
      <c r="F122" s="2">
        <v>0.58875</v>
      </c>
      <c r="G122" s="2">
        <v>0.43304166666666599</v>
      </c>
      <c r="H122" s="2">
        <f t="shared" si="3"/>
        <v>0.62710069444444427</v>
      </c>
      <c r="I122" s="2">
        <f t="shared" si="4"/>
        <v>0.22710069444444425</v>
      </c>
      <c r="J122" s="3">
        <v>0.22066182520227165</v>
      </c>
      <c r="M122" s="2">
        <f t="shared" si="5"/>
        <v>4.1459037117796369E-5</v>
      </c>
    </row>
    <row r="123" spans="1:13" x14ac:dyDescent="0.2">
      <c r="A123" s="1">
        <v>38108</v>
      </c>
      <c r="B123" s="2">
        <v>0.73162499999999997</v>
      </c>
      <c r="C123" s="2">
        <v>0.77364583333333303</v>
      </c>
      <c r="D123" s="2">
        <v>0.64052083333333298</v>
      </c>
      <c r="E123" s="2">
        <v>0.56074999999999997</v>
      </c>
      <c r="F123" s="2">
        <v>0.58247916666666599</v>
      </c>
      <c r="G123" s="2">
        <v>0.41110416666666599</v>
      </c>
      <c r="H123" s="2">
        <f t="shared" si="3"/>
        <v>0.61668749999999972</v>
      </c>
      <c r="I123" s="2">
        <f>H123-0.4</f>
        <v>0.2166874999999997</v>
      </c>
      <c r="J123" s="3">
        <v>0.21794948683214324</v>
      </c>
      <c r="M123" s="2">
        <f t="shared" si="5"/>
        <v>1.5926107645036906E-6</v>
      </c>
    </row>
    <row r="124" spans="1:13" x14ac:dyDescent="0.2">
      <c r="A124" s="1">
        <v>38109</v>
      </c>
      <c r="B124" s="2">
        <v>0.72929166666666601</v>
      </c>
      <c r="C124" s="2">
        <v>0.76879166666666698</v>
      </c>
      <c r="D124" s="2">
        <v>0.62474999999999903</v>
      </c>
      <c r="E124" s="2">
        <v>0.54214583333333299</v>
      </c>
      <c r="F124" s="2">
        <v>0.56216666666666604</v>
      </c>
      <c r="G124" s="2">
        <v>0.38095833333333301</v>
      </c>
      <c r="H124" s="2">
        <f t="shared" si="3"/>
        <v>0.60135069444444411</v>
      </c>
      <c r="I124" s="2">
        <f t="shared" ref="I124:I150" si="6">H124-0.4</f>
        <v>0.20135069444444409</v>
      </c>
      <c r="J124" s="3">
        <v>0.21546784131137145</v>
      </c>
      <c r="M124" s="2">
        <f t="shared" si="5"/>
        <v>1.9929383566239699E-4</v>
      </c>
    </row>
    <row r="125" spans="1:13" x14ac:dyDescent="0.2">
      <c r="A125" s="1">
        <v>38110</v>
      </c>
      <c r="B125" s="2">
        <v>0.72643749999999896</v>
      </c>
      <c r="C125" s="2">
        <v>0.759541666666667</v>
      </c>
      <c r="D125" s="2">
        <v>0.59693749999999901</v>
      </c>
      <c r="E125" s="2">
        <v>0.51337500000000003</v>
      </c>
      <c r="F125" s="2">
        <v>0.53870833333333301</v>
      </c>
      <c r="G125" s="2">
        <v>0.427375</v>
      </c>
      <c r="H125" s="2">
        <f t="shared" si="3"/>
        <v>0.59372916666666631</v>
      </c>
      <c r="I125" s="2">
        <f t="shared" si="6"/>
        <v>0.19372916666666629</v>
      </c>
      <c r="J125" s="3">
        <v>0.2219835877448208</v>
      </c>
      <c r="M125" s="2">
        <f t="shared" si="5"/>
        <v>7.9831231046166204E-4</v>
      </c>
    </row>
    <row r="126" spans="1:13" x14ac:dyDescent="0.2">
      <c r="A126" s="1">
        <v>38111</v>
      </c>
      <c r="B126" s="2">
        <v>0.72252083333333295</v>
      </c>
      <c r="C126" s="2">
        <v>0.74406249999999996</v>
      </c>
      <c r="D126" s="2">
        <v>0.58397916666666605</v>
      </c>
      <c r="E126" s="2">
        <v>0.50189583333333299</v>
      </c>
      <c r="F126" s="2">
        <v>0.54747916666666596</v>
      </c>
      <c r="G126" s="2">
        <v>0.57877083333333301</v>
      </c>
      <c r="H126" s="2">
        <f t="shared" si="3"/>
        <v>0.61311805555555521</v>
      </c>
      <c r="I126" s="2">
        <f t="shared" si="6"/>
        <v>0.21311805555555519</v>
      </c>
      <c r="J126" s="3">
        <v>0.23558600902321258</v>
      </c>
      <c r="M126" s="2">
        <f t="shared" si="5"/>
        <v>5.0480893302481803E-4</v>
      </c>
    </row>
    <row r="127" spans="1:13" x14ac:dyDescent="0.2">
      <c r="A127" s="1">
        <v>38112</v>
      </c>
      <c r="B127" s="2">
        <v>0.71860416666666604</v>
      </c>
      <c r="C127" s="2">
        <v>0.73643749999999997</v>
      </c>
      <c r="D127" s="2">
        <v>0.57995833333333202</v>
      </c>
      <c r="E127" s="2">
        <v>0.50512499999999905</v>
      </c>
      <c r="F127" s="2">
        <v>0.56512499999999899</v>
      </c>
      <c r="G127" s="2">
        <v>0.55699999999999905</v>
      </c>
      <c r="H127" s="2">
        <f t="shared" si="3"/>
        <v>0.61037499999999922</v>
      </c>
      <c r="I127" s="2">
        <f t="shared" si="6"/>
        <v>0.2103749999999992</v>
      </c>
      <c r="J127" s="3">
        <v>0.23412480930615454</v>
      </c>
      <c r="M127" s="2">
        <f t="shared" si="5"/>
        <v>5.6405344207874255E-4</v>
      </c>
    </row>
    <row r="128" spans="1:13" x14ac:dyDescent="0.2">
      <c r="A128" s="1">
        <v>38113</v>
      </c>
      <c r="B128" s="2">
        <v>0.71541666666666603</v>
      </c>
      <c r="C128" s="2">
        <v>0.73495833333333305</v>
      </c>
      <c r="D128" s="2">
        <v>0.57741666666666602</v>
      </c>
      <c r="E128" s="2">
        <v>0.50687499999999996</v>
      </c>
      <c r="F128" s="2">
        <v>0.57089583333333305</v>
      </c>
      <c r="G128" s="2">
        <v>0.51241666666666597</v>
      </c>
      <c r="H128" s="2">
        <f t="shared" si="3"/>
        <v>0.60299652777777735</v>
      </c>
      <c r="I128" s="2">
        <f t="shared" si="6"/>
        <v>0.20299652777777732</v>
      </c>
      <c r="J128" s="3">
        <v>0.22823930025096067</v>
      </c>
      <c r="M128" s="2">
        <f t="shared" si="5"/>
        <v>6.371975621329031E-4</v>
      </c>
    </row>
    <row r="129" spans="1:13" x14ac:dyDescent="0.2">
      <c r="A129" s="1">
        <v>38114</v>
      </c>
      <c r="B129" s="2">
        <v>0.71356249999999999</v>
      </c>
      <c r="C129" s="2">
        <v>0.73312500000000003</v>
      </c>
      <c r="D129" s="2">
        <v>0.57054166666666595</v>
      </c>
      <c r="E129" s="2">
        <v>0.50093750000000004</v>
      </c>
      <c r="F129" s="2">
        <v>0.56795833333333301</v>
      </c>
      <c r="G129" s="2">
        <v>0.467208333333333</v>
      </c>
      <c r="H129" s="2">
        <f t="shared" si="3"/>
        <v>0.59222222222222198</v>
      </c>
      <c r="I129" s="2">
        <f t="shared" si="6"/>
        <v>0.19222222222222196</v>
      </c>
      <c r="J129" s="3">
        <v>0.22636793271865663</v>
      </c>
      <c r="M129" s="2">
        <f t="shared" si="5"/>
        <v>1.1659295453063285E-3</v>
      </c>
    </row>
    <row r="130" spans="1:13" x14ac:dyDescent="0.2">
      <c r="A130" s="1">
        <v>38115</v>
      </c>
      <c r="B130" s="2">
        <v>0.71172916666666597</v>
      </c>
      <c r="C130" s="2">
        <v>0.728833333333333</v>
      </c>
      <c r="D130" s="2">
        <v>0.56141666666666601</v>
      </c>
      <c r="E130" s="2">
        <v>0.49639583333333298</v>
      </c>
      <c r="F130" s="2">
        <v>0.56587500000000002</v>
      </c>
      <c r="G130" s="2">
        <v>0.42983333333333301</v>
      </c>
      <c r="H130" s="2">
        <f t="shared" si="3"/>
        <v>0.58234722222222179</v>
      </c>
      <c r="I130" s="2">
        <f t="shared" si="6"/>
        <v>0.18234722222222177</v>
      </c>
      <c r="J130" s="3">
        <v>0.22494984160432274</v>
      </c>
      <c r="M130" s="2">
        <f t="shared" si="5"/>
        <v>1.8149831782161652E-3</v>
      </c>
    </row>
    <row r="131" spans="1:13" x14ac:dyDescent="0.2">
      <c r="A131" s="1">
        <v>38116</v>
      </c>
      <c r="B131" s="2">
        <v>0.70995833333333302</v>
      </c>
      <c r="C131" s="2">
        <v>0.72354166666666597</v>
      </c>
      <c r="D131" s="2">
        <v>0.55024999999999902</v>
      </c>
      <c r="E131" s="2">
        <v>0.48645833333333299</v>
      </c>
      <c r="F131" s="2">
        <v>0.55552083333333302</v>
      </c>
      <c r="G131" s="2">
        <v>0.39158333333333301</v>
      </c>
      <c r="H131" s="2">
        <f t="shared" ref="H131:H150" si="7">AVERAGE(B131:G131)</f>
        <v>0.56955208333333285</v>
      </c>
      <c r="I131" s="2">
        <f t="shared" si="6"/>
        <v>0.16955208333333283</v>
      </c>
      <c r="J131" s="3">
        <v>0.22353233356989083</v>
      </c>
      <c r="M131" s="2">
        <f t="shared" ref="M131:M150" si="8">(J131-I131)^2</f>
        <v>2.9138674156014201E-3</v>
      </c>
    </row>
    <row r="132" spans="1:13" x14ac:dyDescent="0.2">
      <c r="A132" s="1">
        <v>38117</v>
      </c>
      <c r="B132" s="2">
        <v>0.70799999999999896</v>
      </c>
      <c r="C132" s="2">
        <v>0.71679166666666605</v>
      </c>
      <c r="D132" s="2">
        <v>0.54108333333333303</v>
      </c>
      <c r="E132" s="2">
        <v>0.477791666666666</v>
      </c>
      <c r="F132" s="2">
        <v>0.54685416666666598</v>
      </c>
      <c r="G132" s="2">
        <v>0.36985416666666598</v>
      </c>
      <c r="H132" s="2">
        <f t="shared" si="7"/>
        <v>0.56006249999999935</v>
      </c>
      <c r="I132" s="2">
        <f t="shared" si="6"/>
        <v>0.16006249999999933</v>
      </c>
      <c r="J132" s="3">
        <v>0.22253508810926972</v>
      </c>
      <c r="M132" s="2">
        <f t="shared" si="8"/>
        <v>3.9028242650705528E-3</v>
      </c>
    </row>
    <row r="133" spans="1:13" x14ac:dyDescent="0.2">
      <c r="A133" s="1">
        <v>38118</v>
      </c>
      <c r="B133" s="2">
        <v>0.70356249999999898</v>
      </c>
      <c r="C133" s="2">
        <v>0.70643750000000005</v>
      </c>
      <c r="D133" s="2">
        <v>0.53214583333333298</v>
      </c>
      <c r="E133" s="2">
        <v>0.46983333333333299</v>
      </c>
      <c r="F133" s="2">
        <v>0.540062499999999</v>
      </c>
      <c r="G133" s="2">
        <v>0.36245833333333299</v>
      </c>
      <c r="H133" s="2">
        <f t="shared" si="7"/>
        <v>0.55241666666666622</v>
      </c>
      <c r="I133" s="2">
        <f t="shared" si="6"/>
        <v>0.1524166666666662</v>
      </c>
      <c r="J133" s="3">
        <v>0.22520477968611019</v>
      </c>
      <c r="M133" s="2">
        <f t="shared" si="8"/>
        <v>5.298109396931352E-3</v>
      </c>
    </row>
    <row r="134" spans="1:13" x14ac:dyDescent="0.2">
      <c r="A134" s="1">
        <v>38119</v>
      </c>
      <c r="B134" s="2">
        <v>0.69897916666666604</v>
      </c>
      <c r="C134" s="2">
        <v>0.698854166666666</v>
      </c>
      <c r="D134" s="2">
        <v>0.52933333333333299</v>
      </c>
      <c r="E134" s="2">
        <v>0.468020833333333</v>
      </c>
      <c r="F134" s="2">
        <v>0.54141666666666599</v>
      </c>
      <c r="G134" s="2">
        <v>0.35247916666666601</v>
      </c>
      <c r="H134" s="2">
        <f t="shared" si="7"/>
        <v>0.54818055555555489</v>
      </c>
      <c r="I134" s="2">
        <f t="shared" si="6"/>
        <v>0.14818055555555487</v>
      </c>
      <c r="J134" s="3">
        <v>0.22134629250723395</v>
      </c>
      <c r="M134" s="2">
        <f t="shared" si="8"/>
        <v>5.3532250636822969E-3</v>
      </c>
    </row>
    <row r="135" spans="1:13" x14ac:dyDescent="0.2">
      <c r="A135" s="1">
        <v>38120</v>
      </c>
      <c r="B135" s="2">
        <v>0.69745833333333296</v>
      </c>
      <c r="C135" s="2">
        <v>0.69718749999999996</v>
      </c>
      <c r="D135" s="2">
        <v>0.52631249999999996</v>
      </c>
      <c r="E135" s="2">
        <v>0.46600000000000003</v>
      </c>
      <c r="F135" s="2">
        <v>0.53849999999999998</v>
      </c>
      <c r="G135" s="2">
        <v>0.33445833333333302</v>
      </c>
      <c r="H135" s="2">
        <f t="shared" si="7"/>
        <v>0.54331944444444435</v>
      </c>
      <c r="I135" s="2">
        <f t="shared" si="6"/>
        <v>0.14331944444444433</v>
      </c>
      <c r="J135" s="3">
        <v>0.21993800195162982</v>
      </c>
      <c r="M135" s="2">
        <f t="shared" si="8"/>
        <v>5.8704033544818906E-3</v>
      </c>
    </row>
    <row r="136" spans="1:13" x14ac:dyDescent="0.2">
      <c r="A136" s="1">
        <v>38121</v>
      </c>
      <c r="B136" s="2">
        <v>0.69316666666666604</v>
      </c>
      <c r="C136" s="2">
        <v>0.69279166666666603</v>
      </c>
      <c r="D136" s="2">
        <v>0.522979166666666</v>
      </c>
      <c r="E136" s="2">
        <v>0.46462500000000001</v>
      </c>
      <c r="F136" s="2">
        <v>0.54154166666666603</v>
      </c>
      <c r="G136" s="2">
        <v>0.32470833333333299</v>
      </c>
      <c r="H136" s="2">
        <f t="shared" si="7"/>
        <v>0.53996874999999955</v>
      </c>
      <c r="I136" s="2">
        <f t="shared" si="6"/>
        <v>0.13996874999999953</v>
      </c>
      <c r="J136" s="3">
        <v>0.21931669925270533</v>
      </c>
      <c r="M136" s="2">
        <f t="shared" si="8"/>
        <v>6.296097050609975E-3</v>
      </c>
    </row>
    <row r="137" spans="1:13" x14ac:dyDescent="0.2">
      <c r="A137" s="1">
        <v>38122</v>
      </c>
      <c r="B137" s="2">
        <v>0.69516666666666604</v>
      </c>
      <c r="C137" s="2">
        <v>0.69506250000000003</v>
      </c>
      <c r="D137" s="2">
        <v>0.52577083333333297</v>
      </c>
      <c r="E137" s="2">
        <v>0.46764583333333298</v>
      </c>
      <c r="F137" s="2">
        <v>0.54537500000000005</v>
      </c>
      <c r="G137" s="2">
        <v>0.31308333333333299</v>
      </c>
      <c r="H137" s="2">
        <f t="shared" si="7"/>
        <v>0.54035069444444417</v>
      </c>
      <c r="I137" s="2">
        <f t="shared" si="6"/>
        <v>0.14035069444444415</v>
      </c>
      <c r="J137" s="3">
        <v>0.21851544885542493</v>
      </c>
      <c r="M137" s="2">
        <f t="shared" si="8"/>
        <v>6.1097288321289396E-3</v>
      </c>
    </row>
    <row r="138" spans="1:13" x14ac:dyDescent="0.2">
      <c r="A138" s="1">
        <v>38123</v>
      </c>
      <c r="B138" s="2">
        <v>0.69668750000000002</v>
      </c>
      <c r="C138" s="2">
        <v>0.69799999999999995</v>
      </c>
      <c r="D138" s="2">
        <v>0.52308333333333301</v>
      </c>
      <c r="E138" s="2">
        <v>0.46395833333333297</v>
      </c>
      <c r="F138" s="2">
        <v>0.54008333333333303</v>
      </c>
      <c r="G138" s="2">
        <v>0.30043749999999902</v>
      </c>
      <c r="H138" s="2">
        <f t="shared" si="7"/>
        <v>0.53704166666666631</v>
      </c>
      <c r="I138" s="2">
        <f t="shared" si="6"/>
        <v>0.13704166666666628</v>
      </c>
      <c r="J138" s="3">
        <v>0.21768118520410995</v>
      </c>
      <c r="M138" s="2">
        <f t="shared" si="8"/>
        <v>6.5027319499507208E-3</v>
      </c>
    </row>
    <row r="139" spans="1:13" x14ac:dyDescent="0.2">
      <c r="A139" s="1">
        <v>38124</v>
      </c>
      <c r="B139" s="2">
        <v>0.69574999999999998</v>
      </c>
      <c r="C139" s="2">
        <v>0.69566666666666599</v>
      </c>
      <c r="D139" s="2">
        <v>0.51860416666666598</v>
      </c>
      <c r="E139" s="2">
        <v>0.45995833333333302</v>
      </c>
      <c r="F139" s="2">
        <v>0.53525</v>
      </c>
      <c r="G139" s="2">
        <v>0.29485416666666597</v>
      </c>
      <c r="H139" s="2">
        <f t="shared" si="7"/>
        <v>0.53334722222222186</v>
      </c>
      <c r="I139" s="2">
        <f t="shared" si="6"/>
        <v>0.13334722222222184</v>
      </c>
      <c r="J139" s="3">
        <v>0.21895370978068635</v>
      </c>
      <c r="M139" s="2">
        <f t="shared" si="8"/>
        <v>7.3284707120975382E-3</v>
      </c>
    </row>
    <row r="140" spans="1:13" x14ac:dyDescent="0.2">
      <c r="A140" s="1">
        <v>38125</v>
      </c>
      <c r="B140" s="2">
        <v>0.69460416666666602</v>
      </c>
      <c r="C140" s="2">
        <v>0.69443750000000004</v>
      </c>
      <c r="D140" s="2">
        <v>0.51802083333333304</v>
      </c>
      <c r="E140" s="2">
        <v>0.45964583333333298</v>
      </c>
      <c r="F140" s="2">
        <v>0.53781249999999903</v>
      </c>
      <c r="G140" s="2">
        <v>0.29135416666666603</v>
      </c>
      <c r="H140" s="2">
        <f t="shared" si="7"/>
        <v>0.53264583333333282</v>
      </c>
      <c r="I140" s="2">
        <f t="shared" si="6"/>
        <v>0.1326458333333328</v>
      </c>
      <c r="J140" s="3">
        <v>0.21642389568718529</v>
      </c>
      <c r="M140" s="2">
        <f t="shared" si="8"/>
        <v>7.0187637317659958E-3</v>
      </c>
    </row>
    <row r="141" spans="1:13" x14ac:dyDescent="0.2">
      <c r="A141" s="1">
        <v>38126</v>
      </c>
      <c r="B141" s="2">
        <v>0.696041666666666</v>
      </c>
      <c r="C141" s="2">
        <v>0.695854166666666</v>
      </c>
      <c r="D141" s="2">
        <v>0.52052083333333299</v>
      </c>
      <c r="E141" s="2">
        <v>0.46177083333333302</v>
      </c>
      <c r="F141" s="2">
        <v>0.54149999999999998</v>
      </c>
      <c r="G141" s="2">
        <v>0.28437499999999999</v>
      </c>
      <c r="H141" s="2">
        <f t="shared" si="7"/>
        <v>0.53334374999999967</v>
      </c>
      <c r="I141" s="2">
        <f t="shared" si="6"/>
        <v>0.13334374999999965</v>
      </c>
      <c r="J141" s="3">
        <v>0.21543457184327783</v>
      </c>
      <c r="M141" s="2">
        <f t="shared" si="8"/>
        <v>6.7389030309048378E-3</v>
      </c>
    </row>
    <row r="142" spans="1:13" x14ac:dyDescent="0.2">
      <c r="A142" s="1">
        <v>38127</v>
      </c>
      <c r="B142" s="2">
        <v>0.69795833333333301</v>
      </c>
      <c r="C142" s="2">
        <v>0.69777083333333301</v>
      </c>
      <c r="D142" s="2">
        <v>0.51456250000000003</v>
      </c>
      <c r="E142" s="2">
        <v>0.45395833333333302</v>
      </c>
      <c r="F142" s="2">
        <v>0.52602083333333305</v>
      </c>
      <c r="G142" s="2">
        <v>0.27158333333333301</v>
      </c>
      <c r="H142" s="2">
        <f t="shared" si="7"/>
        <v>0.52697569444444425</v>
      </c>
      <c r="I142" s="2">
        <f t="shared" si="6"/>
        <v>0.12697569444444423</v>
      </c>
      <c r="J142" s="3">
        <v>0.21437371452300524</v>
      </c>
      <c r="M142" s="2">
        <f t="shared" si="8"/>
        <v>7.6384139136525539E-3</v>
      </c>
    </row>
    <row r="143" spans="1:13" x14ac:dyDescent="0.2">
      <c r="A143" s="1">
        <v>38128</v>
      </c>
      <c r="B143" s="2">
        <v>0.70004166666666601</v>
      </c>
      <c r="C143" s="2">
        <v>0.69406250000000003</v>
      </c>
      <c r="D143" s="2">
        <v>0.50522916666666595</v>
      </c>
      <c r="E143" s="2">
        <v>0.44556249999999997</v>
      </c>
      <c r="F143" s="2">
        <v>0.51520833333333305</v>
      </c>
      <c r="G143" s="2">
        <v>0.26627083333333301</v>
      </c>
      <c r="H143" s="2">
        <f t="shared" si="7"/>
        <v>0.52106249999999965</v>
      </c>
      <c r="I143" s="2">
        <f t="shared" si="6"/>
        <v>0.12106249999999963</v>
      </c>
      <c r="J143" s="3">
        <v>0.21377691934737153</v>
      </c>
      <c r="M143" s="2">
        <f t="shared" si="8"/>
        <v>8.5959635549203283E-3</v>
      </c>
    </row>
    <row r="144" spans="1:13" x14ac:dyDescent="0.2">
      <c r="A144" s="1">
        <v>38129</v>
      </c>
      <c r="B144" s="2">
        <v>0.70399999999999996</v>
      </c>
      <c r="C144" s="2">
        <v>0.69243750000000004</v>
      </c>
      <c r="D144" s="2">
        <v>0.50364583333333302</v>
      </c>
      <c r="E144" s="2">
        <v>0.44474999999999998</v>
      </c>
      <c r="F144" s="2">
        <v>0.51329166666666604</v>
      </c>
      <c r="G144" s="2">
        <v>0.26247916666666599</v>
      </c>
      <c r="H144" s="2">
        <f t="shared" si="7"/>
        <v>0.52010069444444418</v>
      </c>
      <c r="I144" s="2">
        <f t="shared" si="6"/>
        <v>0.12010069444444416</v>
      </c>
      <c r="J144" s="3">
        <v>0.21310208232755884</v>
      </c>
      <c r="M144" s="2">
        <f t="shared" si="8"/>
        <v>8.6492581481855506E-3</v>
      </c>
    </row>
    <row r="145" spans="1:13" x14ac:dyDescent="0.2">
      <c r="A145" s="1">
        <v>38130</v>
      </c>
      <c r="B145" s="2">
        <v>0.70449999999999902</v>
      </c>
      <c r="C145" s="2">
        <v>0.69052083333333303</v>
      </c>
      <c r="D145" s="2">
        <v>0.49875000000000003</v>
      </c>
      <c r="E145" s="2">
        <v>0.43958333333333299</v>
      </c>
      <c r="F145" s="2">
        <v>0.50212500000000004</v>
      </c>
      <c r="G145" s="2">
        <v>0.25641666666666602</v>
      </c>
      <c r="H145" s="2">
        <f t="shared" si="7"/>
        <v>0.51531597222222192</v>
      </c>
      <c r="I145" s="2">
        <f t="shared" si="6"/>
        <v>0.1153159722222219</v>
      </c>
      <c r="J145" s="3">
        <v>0.21245781416440221</v>
      </c>
      <c r="M145" s="2">
        <f t="shared" si="8"/>
        <v>9.4365374559195418E-3</v>
      </c>
    </row>
    <row r="146" spans="1:13" x14ac:dyDescent="0.2">
      <c r="A146" s="1">
        <v>38131</v>
      </c>
      <c r="B146" s="2">
        <v>0.70497916666666605</v>
      </c>
      <c r="C146" s="2">
        <v>0.68377083333333299</v>
      </c>
      <c r="D146" s="2">
        <v>0.49193749999999897</v>
      </c>
      <c r="E146" s="2">
        <v>0.43429166666666602</v>
      </c>
      <c r="F146" s="2">
        <v>0.4976875</v>
      </c>
      <c r="G146" s="2">
        <v>0.25412499999999999</v>
      </c>
      <c r="H146" s="2">
        <f t="shared" si="7"/>
        <v>0.5111319444444441</v>
      </c>
      <c r="I146" s="2">
        <f t="shared" si="6"/>
        <v>0.11113194444444408</v>
      </c>
      <c r="J146" s="3">
        <v>0.21197052311389508</v>
      </c>
      <c r="M146" s="2">
        <f t="shared" si="8"/>
        <v>1.016841894807506E-2</v>
      </c>
    </row>
    <row r="147" spans="1:13" x14ac:dyDescent="0.2">
      <c r="A147" s="1">
        <v>38132</v>
      </c>
      <c r="B147" s="2">
        <v>0.70308333333333295</v>
      </c>
      <c r="C147" s="2">
        <v>0.68008333333333304</v>
      </c>
      <c r="D147" s="2">
        <v>0.48910416666666601</v>
      </c>
      <c r="E147" s="2">
        <v>0.43139583333333298</v>
      </c>
      <c r="F147" s="2">
        <v>0.49116666666666597</v>
      </c>
      <c r="G147" s="2">
        <v>0.25016666666666598</v>
      </c>
      <c r="H147" s="2">
        <f t="shared" si="7"/>
        <v>0.50749999999999951</v>
      </c>
      <c r="I147" s="2">
        <f t="shared" si="6"/>
        <v>0.10749999999999948</v>
      </c>
      <c r="J147" s="3">
        <v>0.21134396920297097</v>
      </c>
      <c r="M147" s="2">
        <f t="shared" si="8"/>
        <v>1.0783569939827689E-2</v>
      </c>
    </row>
    <row r="148" spans="1:13" x14ac:dyDescent="0.2">
      <c r="A148" s="1">
        <v>38133</v>
      </c>
      <c r="B148" s="2">
        <v>0.70218749999999897</v>
      </c>
      <c r="C148" s="2">
        <v>0.67343750000000002</v>
      </c>
      <c r="D148" s="2">
        <v>0.47864583333333299</v>
      </c>
      <c r="E148" s="2">
        <v>0.424104166666666</v>
      </c>
      <c r="F148" s="2">
        <v>0.479333333333333</v>
      </c>
      <c r="G148" s="2">
        <v>0.29322916666666599</v>
      </c>
      <c r="H148" s="2">
        <f t="shared" si="7"/>
        <v>0.50848958333333283</v>
      </c>
      <c r="I148" s="2">
        <f t="shared" si="6"/>
        <v>0.10848958333333281</v>
      </c>
      <c r="J148" s="3">
        <v>0.21270460535918936</v>
      </c>
      <c r="M148" s="2">
        <f t="shared" si="8"/>
        <v>1.0860770815849767E-2</v>
      </c>
    </row>
    <row r="149" spans="1:13" x14ac:dyDescent="0.2">
      <c r="A149" s="1">
        <v>38134</v>
      </c>
      <c r="B149" s="2">
        <v>0.70116666666666605</v>
      </c>
      <c r="C149" s="2">
        <v>0.66447916666666595</v>
      </c>
      <c r="D149" s="2">
        <v>0.470749999999999</v>
      </c>
      <c r="E149" s="2">
        <v>0.41922916666666599</v>
      </c>
      <c r="F149" s="2">
        <v>0.48285416666666597</v>
      </c>
      <c r="G149" s="2">
        <v>0.30116666666666603</v>
      </c>
      <c r="H149" s="2">
        <f t="shared" si="7"/>
        <v>0.50660763888888816</v>
      </c>
      <c r="I149" s="2">
        <f t="shared" si="6"/>
        <v>0.10660763888888813</v>
      </c>
      <c r="J149" s="3">
        <v>0.22395172721592899</v>
      </c>
      <c r="M149" s="2">
        <f t="shared" si="8"/>
        <v>1.3769635065304365E-2</v>
      </c>
    </row>
    <row r="150" spans="1:13" x14ac:dyDescent="0.2">
      <c r="A150" s="1">
        <v>38135</v>
      </c>
      <c r="B150" s="2">
        <v>0.69874999999999998</v>
      </c>
      <c r="C150" s="2">
        <v>0.66464999999999996</v>
      </c>
      <c r="D150" s="2">
        <v>0.47220000000000001</v>
      </c>
      <c r="E150" s="2">
        <v>0.42025000000000001</v>
      </c>
      <c r="F150" s="2">
        <v>0.47704999999999997</v>
      </c>
      <c r="G150" s="2">
        <v>0.27950000000000003</v>
      </c>
      <c r="H150" s="2">
        <f t="shared" si="7"/>
        <v>0.50206666666666666</v>
      </c>
      <c r="I150" s="2">
        <f t="shared" si="6"/>
        <v>0.10206666666666664</v>
      </c>
      <c r="M150" s="2">
        <f t="shared" si="8"/>
        <v>1.0417604444444438E-2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0250-10E5-464C-9B9D-351DC10A7B22}">
  <dimension ref="A1:I158"/>
  <sheetViews>
    <sheetView tabSelected="1" workbookViewId="0">
      <selection activeCell="G13" sqref="G13"/>
    </sheetView>
  </sheetViews>
  <sheetFormatPr baseColWidth="10" defaultRowHeight="16" x14ac:dyDescent="0.2"/>
  <sheetData>
    <row r="1" spans="1:9" x14ac:dyDescent="0.2">
      <c r="A1" s="3" t="s">
        <v>12</v>
      </c>
      <c r="B1" s="3" t="s">
        <v>13</v>
      </c>
      <c r="C1" s="6" t="s">
        <v>14</v>
      </c>
      <c r="D1" s="6" t="s">
        <v>15</v>
      </c>
      <c r="E1" s="3" t="s">
        <v>16</v>
      </c>
      <c r="F1" s="3" t="s">
        <v>17</v>
      </c>
      <c r="G1" s="7" t="s">
        <v>10</v>
      </c>
      <c r="H1" s="4" t="s">
        <v>11</v>
      </c>
    </row>
    <row r="2" spans="1:9" x14ac:dyDescent="0.2">
      <c r="A2" s="8">
        <v>37979</v>
      </c>
      <c r="B2">
        <v>358</v>
      </c>
      <c r="C2">
        <v>20.605054141927116</v>
      </c>
      <c r="D2">
        <f>C2*0.03527</f>
        <v>0.72674025958576949</v>
      </c>
      <c r="E2">
        <f>(C2*0.03527)*0.1</f>
        <v>7.2674025958576957E-2</v>
      </c>
      <c r="F2">
        <v>2.1799836587802286E-2</v>
      </c>
      <c r="G2">
        <f>RSQ(E63:E158,F63:F158)</f>
        <v>0.44512350369734627</v>
      </c>
      <c r="H2">
        <f>SQRT(SUM(I3:I8,I12:I14,I16:I20,I24,I26:I27,I29,I34,I36:I38,I42:I43,I46:I50,I52,I54:I60,I62:I81,I83:I94,I100:I154,I156)/126)</f>
        <v>6.1704076750704898E-2</v>
      </c>
      <c r="I2">
        <f>(F2-E2)^2</f>
        <v>2.588183144133443E-3</v>
      </c>
    </row>
    <row r="3" spans="1:9" x14ac:dyDescent="0.2">
      <c r="A3" s="8">
        <v>37980</v>
      </c>
      <c r="B3">
        <v>359</v>
      </c>
      <c r="C3">
        <v>15.265634820499933</v>
      </c>
      <c r="D3">
        <f t="shared" ref="D3:D8" si="0">C3*0.03527</f>
        <v>0.53841894011903269</v>
      </c>
      <c r="E3">
        <f t="shared" ref="E3:E66" si="1">(C3*0.03527)*0.1</f>
        <v>5.3841894011903271E-2</v>
      </c>
      <c r="F3">
        <v>1.2162542304542145E-2</v>
      </c>
      <c r="I3">
        <f t="shared" ref="I3:I66" si="2">(F3-E3)^2</f>
        <v>1.7371683587459068E-3</v>
      </c>
    </row>
    <row r="4" spans="1:9" x14ac:dyDescent="0.2">
      <c r="A4" s="8">
        <v>37981</v>
      </c>
      <c r="B4">
        <v>360</v>
      </c>
      <c r="C4">
        <v>18.580405508007775</v>
      </c>
      <c r="D4">
        <f t="shared" si="0"/>
        <v>0.65533090226743429</v>
      </c>
      <c r="E4">
        <f t="shared" si="1"/>
        <v>6.5533090226743432E-2</v>
      </c>
      <c r="F4">
        <v>0</v>
      </c>
      <c r="I4">
        <f t="shared" si="2"/>
        <v>4.2945859146664954E-3</v>
      </c>
    </row>
    <row r="5" spans="1:9" x14ac:dyDescent="0.2">
      <c r="A5" s="8">
        <v>37982</v>
      </c>
      <c r="B5">
        <v>361</v>
      </c>
      <c r="C5">
        <v>18.921716719326309</v>
      </c>
      <c r="D5">
        <f t="shared" si="0"/>
        <v>0.66736894869063901</v>
      </c>
      <c r="E5">
        <f t="shared" si="1"/>
        <v>6.6736894869063909E-2</v>
      </c>
      <c r="F5">
        <v>3.6963614136549072E-3</v>
      </c>
      <c r="I5">
        <f t="shared" si="2"/>
        <v>3.9741088583425408E-3</v>
      </c>
    </row>
    <row r="6" spans="1:9" x14ac:dyDescent="0.2">
      <c r="A6" s="8">
        <v>37983</v>
      </c>
      <c r="B6">
        <v>362</v>
      </c>
      <c r="C6">
        <v>6.6102744384369503</v>
      </c>
      <c r="D6">
        <f t="shared" si="0"/>
        <v>0.23314437944367125</v>
      </c>
      <c r="E6">
        <f t="shared" si="1"/>
        <v>2.3314437944367127E-2</v>
      </c>
      <c r="F6">
        <v>0</v>
      </c>
      <c r="I6">
        <f t="shared" si="2"/>
        <v>5.435630166617456E-4</v>
      </c>
    </row>
    <row r="7" spans="1:9" x14ac:dyDescent="0.2">
      <c r="A7" s="8">
        <v>37984</v>
      </c>
      <c r="B7">
        <v>363</v>
      </c>
      <c r="C7">
        <v>3.5457720477966146</v>
      </c>
      <c r="D7">
        <f t="shared" si="0"/>
        <v>0.1250593801257866</v>
      </c>
      <c r="E7">
        <f t="shared" si="1"/>
        <v>1.2505938012578662E-2</v>
      </c>
      <c r="F7">
        <v>2.5094149740041032E-2</v>
      </c>
      <c r="I7">
        <f t="shared" si="2"/>
        <v>1.5846307449542113E-4</v>
      </c>
    </row>
    <row r="8" spans="1:9" x14ac:dyDescent="0.2">
      <c r="A8" s="8">
        <v>37985</v>
      </c>
      <c r="B8">
        <v>364</v>
      </c>
      <c r="C8">
        <v>3.1260157748690323</v>
      </c>
      <c r="D8">
        <f t="shared" si="0"/>
        <v>0.11025457637963078</v>
      </c>
      <c r="E8">
        <f t="shared" si="1"/>
        <v>1.1025457637963079E-2</v>
      </c>
      <c r="F8">
        <v>9.2527732010838932E-3</v>
      </c>
      <c r="I8">
        <f t="shared" si="2"/>
        <v>3.1424101127536755E-6</v>
      </c>
    </row>
    <row r="9" spans="1:9" x14ac:dyDescent="0.2">
      <c r="A9" s="8">
        <v>37986</v>
      </c>
      <c r="B9">
        <v>365</v>
      </c>
      <c r="F9">
        <v>8.7219789009056175E-3</v>
      </c>
    </row>
    <row r="10" spans="1:9" x14ac:dyDescent="0.2">
      <c r="A10" s="8">
        <v>37987</v>
      </c>
      <c r="B10">
        <v>1</v>
      </c>
      <c r="F10">
        <v>7.5174604624919398E-3</v>
      </c>
    </row>
    <row r="11" spans="1:9" x14ac:dyDescent="0.2">
      <c r="A11" s="8">
        <v>37988</v>
      </c>
      <c r="B11">
        <v>2</v>
      </c>
      <c r="F11">
        <v>3.7900609635250779E-3</v>
      </c>
    </row>
    <row r="12" spans="1:9" x14ac:dyDescent="0.2">
      <c r="A12" s="8">
        <v>37989</v>
      </c>
      <c r="B12">
        <f>3</f>
        <v>3</v>
      </c>
      <c r="C12">
        <v>-8.7476317706492598E-2</v>
      </c>
      <c r="D12">
        <f>C12*0.03527</f>
        <v>-3.0852897255079941E-3</v>
      </c>
      <c r="F12">
        <v>1.5888613202866613E-3</v>
      </c>
      <c r="I12">
        <f t="shared" si="2"/>
        <v>2.5244802951030728E-6</v>
      </c>
    </row>
    <row r="13" spans="1:9" x14ac:dyDescent="0.2">
      <c r="A13" s="8">
        <v>37990</v>
      </c>
      <c r="B13">
        <f>1+B12</f>
        <v>4</v>
      </c>
      <c r="C13">
        <v>4.4194154894041153E-2</v>
      </c>
      <c r="D13">
        <f t="shared" ref="D13:D21" si="3">C13*0.03527</f>
        <v>1.5587278431128315E-3</v>
      </c>
      <c r="E13">
        <f t="shared" si="1"/>
        <v>1.5587278431128317E-4</v>
      </c>
      <c r="F13">
        <v>9.2032299061344004E-3</v>
      </c>
      <c r="I13">
        <f t="shared" si="2"/>
        <v>8.1854670889803461E-5</v>
      </c>
    </row>
    <row r="14" spans="1:9" x14ac:dyDescent="0.2">
      <c r="A14" s="8">
        <v>37991</v>
      </c>
      <c r="B14">
        <f t="shared" ref="B14:B77" si="4">1+B13</f>
        <v>5</v>
      </c>
      <c r="C14">
        <v>1.1308026834635486E-2</v>
      </c>
      <c r="D14">
        <f t="shared" si="3"/>
        <v>3.9883410645759365E-4</v>
      </c>
      <c r="E14">
        <f t="shared" si="1"/>
        <v>3.9883410645759365E-5</v>
      </c>
      <c r="F14">
        <v>1.0555236761806712E-2</v>
      </c>
      <c r="I14">
        <f t="shared" si="2"/>
        <v>1.1057265609977188E-4</v>
      </c>
    </row>
    <row r="15" spans="1:9" x14ac:dyDescent="0.2">
      <c r="A15" s="8">
        <v>37992</v>
      </c>
      <c r="B15">
        <f t="shared" si="4"/>
        <v>6</v>
      </c>
      <c r="C15">
        <v>-9.7219242178214012E-4</v>
      </c>
      <c r="D15">
        <f t="shared" si="3"/>
        <v>-3.4289226716256083E-5</v>
      </c>
      <c r="F15">
        <v>1.020721819068483E-2</v>
      </c>
    </row>
    <row r="16" spans="1:9" x14ac:dyDescent="0.2">
      <c r="A16" s="8">
        <v>37993</v>
      </c>
      <c r="B16">
        <f t="shared" si="4"/>
        <v>7</v>
      </c>
      <c r="C16">
        <v>1.0286955306056698E-2</v>
      </c>
      <c r="D16">
        <f t="shared" si="3"/>
        <v>3.6282091364461978E-4</v>
      </c>
      <c r="E16">
        <f t="shared" si="1"/>
        <v>3.6282091364461978E-5</v>
      </c>
      <c r="F16">
        <v>0</v>
      </c>
      <c r="I16">
        <f t="shared" si="2"/>
        <v>1.3163901537791664E-9</v>
      </c>
    </row>
    <row r="17" spans="1:9" x14ac:dyDescent="0.2">
      <c r="A17" s="8">
        <v>37994</v>
      </c>
      <c r="B17">
        <f t="shared" si="4"/>
        <v>8</v>
      </c>
      <c r="C17">
        <v>2.0445125521388607E-2</v>
      </c>
      <c r="D17">
        <f t="shared" si="3"/>
        <v>7.2109957713937622E-4</v>
      </c>
      <c r="E17">
        <f t="shared" si="1"/>
        <v>7.2109957713937625E-5</v>
      </c>
      <c r="F17">
        <v>1.1433148873946272E-2</v>
      </c>
      <c r="I17">
        <f t="shared" si="2"/>
        <v>1.2907320525614555E-4</v>
      </c>
    </row>
    <row r="18" spans="1:9" x14ac:dyDescent="0.2">
      <c r="A18" s="8">
        <v>37995</v>
      </c>
      <c r="B18">
        <f t="shared" si="4"/>
        <v>9</v>
      </c>
      <c r="C18">
        <v>2.5407279183485575E-2</v>
      </c>
      <c r="D18">
        <f t="shared" si="3"/>
        <v>8.9611473680153628E-4</v>
      </c>
      <c r="E18">
        <f t="shared" si="1"/>
        <v>8.9611473680153633E-5</v>
      </c>
      <c r="F18">
        <v>1.0900800248259871E-2</v>
      </c>
      <c r="I18">
        <f t="shared" si="2"/>
        <v>1.168818027195985E-4</v>
      </c>
    </row>
    <row r="19" spans="1:9" x14ac:dyDescent="0.2">
      <c r="A19" s="8">
        <v>37996</v>
      </c>
      <c r="B19">
        <f t="shared" si="4"/>
        <v>10</v>
      </c>
      <c r="C19">
        <v>5.5701570693117092E-3</v>
      </c>
      <c r="D19">
        <f t="shared" si="3"/>
        <v>1.96459439834624E-4</v>
      </c>
      <c r="E19">
        <f t="shared" si="1"/>
        <v>1.9645943983462401E-5</v>
      </c>
      <c r="F19">
        <v>1.0792901744265556E-2</v>
      </c>
      <c r="I19">
        <f t="shared" si="2"/>
        <v>1.1606304053831177E-4</v>
      </c>
    </row>
    <row r="20" spans="1:9" x14ac:dyDescent="0.2">
      <c r="A20" s="8">
        <v>37997</v>
      </c>
      <c r="B20">
        <f t="shared" si="4"/>
        <v>11</v>
      </c>
      <c r="C20">
        <v>2.1270111220197226E-2</v>
      </c>
      <c r="D20">
        <f t="shared" si="3"/>
        <v>7.5019682273635621E-4</v>
      </c>
      <c r="E20">
        <f t="shared" si="1"/>
        <v>7.5019682273635627E-5</v>
      </c>
      <c r="F20">
        <v>0</v>
      </c>
      <c r="I20">
        <f t="shared" si="2"/>
        <v>5.6279527284372393E-9</v>
      </c>
    </row>
    <row r="21" spans="1:9" x14ac:dyDescent="0.2">
      <c r="A21" s="8">
        <v>37998</v>
      </c>
      <c r="B21">
        <f t="shared" si="4"/>
        <v>12</v>
      </c>
      <c r="C21">
        <v>-5.8335414024392783E-3</v>
      </c>
      <c r="D21">
        <f t="shared" si="3"/>
        <v>-2.0574900526403338E-4</v>
      </c>
      <c r="F21">
        <v>1.0741958838027041E-2</v>
      </c>
    </row>
    <row r="22" spans="1:9" x14ac:dyDescent="0.2">
      <c r="A22" s="8">
        <v>37999</v>
      </c>
      <c r="B22">
        <f t="shared" si="4"/>
        <v>13</v>
      </c>
      <c r="F22">
        <v>1.3305956453371714E-2</v>
      </c>
    </row>
    <row r="23" spans="1:9" x14ac:dyDescent="0.2">
      <c r="A23" s="8">
        <v>38000</v>
      </c>
      <c r="B23">
        <f t="shared" si="4"/>
        <v>14</v>
      </c>
      <c r="C23">
        <v>-2.9993004434906062E-4</v>
      </c>
      <c r="D23">
        <f>C23*0.03527</f>
        <v>-1.057853266419137E-5</v>
      </c>
      <c r="F23">
        <v>9.4681578516286544E-3</v>
      </c>
    </row>
    <row r="24" spans="1:9" x14ac:dyDescent="0.2">
      <c r="A24" s="8">
        <v>38001</v>
      </c>
      <c r="B24">
        <f t="shared" si="4"/>
        <v>15</v>
      </c>
      <c r="C24">
        <v>3.833567008754224E-2</v>
      </c>
      <c r="D24">
        <f t="shared" ref="D24:D87" si="5">C24*0.03527</f>
        <v>1.3520990839876149E-3</v>
      </c>
      <c r="E24">
        <f t="shared" si="1"/>
        <v>1.352099083987615E-4</v>
      </c>
      <c r="F24">
        <v>6.9754270952911753E-3</v>
      </c>
      <c r="I24">
        <f t="shared" si="2"/>
        <v>4.678857116385837E-5</v>
      </c>
    </row>
    <row r="25" spans="1:9" x14ac:dyDescent="0.2">
      <c r="A25" s="8">
        <v>38002</v>
      </c>
      <c r="B25">
        <f t="shared" si="4"/>
        <v>16</v>
      </c>
      <c r="C25">
        <v>-4.0132300635305838E-2</v>
      </c>
      <c r="D25">
        <f t="shared" si="5"/>
        <v>-1.4154662434072371E-3</v>
      </c>
      <c r="F25">
        <v>4.2045361009002639E-3</v>
      </c>
    </row>
    <row r="26" spans="1:9" x14ac:dyDescent="0.2">
      <c r="A26" s="8">
        <v>38003</v>
      </c>
      <c r="B26">
        <f t="shared" si="4"/>
        <v>17</v>
      </c>
      <c r="C26">
        <v>4.479587388573783E-2</v>
      </c>
      <c r="D26">
        <f t="shared" si="5"/>
        <v>1.5799504719499733E-3</v>
      </c>
      <c r="E26">
        <f t="shared" si="1"/>
        <v>1.5799504719499733E-4</v>
      </c>
      <c r="F26">
        <v>6.2515018332070689E-3</v>
      </c>
      <c r="I26">
        <f t="shared" si="2"/>
        <v>3.7130824951175166E-5</v>
      </c>
    </row>
    <row r="27" spans="1:9" x14ac:dyDescent="0.2">
      <c r="A27" s="8">
        <v>38004</v>
      </c>
      <c r="B27">
        <f t="shared" si="4"/>
        <v>18</v>
      </c>
      <c r="C27">
        <v>1.5823634225205004E-2</v>
      </c>
      <c r="D27">
        <f t="shared" si="5"/>
        <v>5.5809957912298053E-4</v>
      </c>
      <c r="E27">
        <f t="shared" si="1"/>
        <v>5.5809957912298054E-5</v>
      </c>
      <c r="F27">
        <v>6.0484374421090042E-3</v>
      </c>
      <c r="I27">
        <f t="shared" si="2"/>
        <v>3.5911584164349748E-5</v>
      </c>
    </row>
    <row r="28" spans="1:9" x14ac:dyDescent="0.2">
      <c r="A28" s="8">
        <v>38005</v>
      </c>
      <c r="B28">
        <f t="shared" si="4"/>
        <v>19</v>
      </c>
      <c r="C28">
        <v>-2.6161331131912959E-2</v>
      </c>
      <c r="D28">
        <f t="shared" si="5"/>
        <v>-9.2271014902257009E-4</v>
      </c>
      <c r="F28">
        <v>8.95959963238111E-2</v>
      </c>
    </row>
    <row r="29" spans="1:9" x14ac:dyDescent="0.2">
      <c r="A29" s="8">
        <v>38006</v>
      </c>
      <c r="B29">
        <f t="shared" si="4"/>
        <v>20</v>
      </c>
      <c r="C29">
        <v>4.0999228788766245E-2</v>
      </c>
      <c r="D29">
        <f t="shared" si="5"/>
        <v>1.4460427993797855E-3</v>
      </c>
      <c r="E29">
        <f t="shared" si="1"/>
        <v>1.4460427993797856E-4</v>
      </c>
      <c r="F29">
        <v>5.539471890903698E-2</v>
      </c>
      <c r="I29">
        <f t="shared" si="2"/>
        <v>3.0525751665285801E-3</v>
      </c>
    </row>
    <row r="30" spans="1:9" x14ac:dyDescent="0.2">
      <c r="A30" s="8">
        <v>38007</v>
      </c>
      <c r="B30">
        <f t="shared" si="4"/>
        <v>21</v>
      </c>
      <c r="C30">
        <v>-1.4607946263103746E-2</v>
      </c>
      <c r="D30">
        <f t="shared" si="5"/>
        <v>-5.1522226469966916E-4</v>
      </c>
      <c r="F30">
        <v>6.2220889799122304E-2</v>
      </c>
    </row>
    <row r="31" spans="1:9" x14ac:dyDescent="0.2">
      <c r="A31" s="8">
        <v>38008</v>
      </c>
      <c r="B31">
        <f t="shared" si="4"/>
        <v>22</v>
      </c>
      <c r="C31">
        <v>-1.6591675844676388E-2</v>
      </c>
      <c r="D31">
        <f t="shared" si="5"/>
        <v>-5.851884070417363E-4</v>
      </c>
      <c r="F31">
        <v>1.6854755331312334E-2</v>
      </c>
    </row>
    <row r="32" spans="1:9" x14ac:dyDescent="0.2">
      <c r="A32" s="8">
        <v>38009</v>
      </c>
      <c r="B32">
        <f t="shared" si="4"/>
        <v>23</v>
      </c>
      <c r="C32">
        <v>-4.6967649838503177E-2</v>
      </c>
      <c r="D32">
        <f t="shared" si="5"/>
        <v>-1.6565490098040072E-3</v>
      </c>
      <c r="F32">
        <v>2.8786553730035663E-2</v>
      </c>
    </row>
    <row r="33" spans="1:9" x14ac:dyDescent="0.2">
      <c r="A33" s="8">
        <v>38010</v>
      </c>
      <c r="B33">
        <f t="shared" si="4"/>
        <v>24</v>
      </c>
      <c r="C33">
        <v>-1.085836563759919E-2</v>
      </c>
      <c r="D33">
        <f t="shared" si="5"/>
        <v>-3.8297455603812349E-4</v>
      </c>
      <c r="F33">
        <v>3.0295931457405906E-2</v>
      </c>
    </row>
    <row r="34" spans="1:9" x14ac:dyDescent="0.2">
      <c r="A34" s="8">
        <v>38011</v>
      </c>
      <c r="B34">
        <f t="shared" si="4"/>
        <v>25</v>
      </c>
      <c r="C34">
        <v>3.9359612437729292E-2</v>
      </c>
      <c r="D34">
        <f t="shared" si="5"/>
        <v>1.3882135306787122E-3</v>
      </c>
      <c r="E34">
        <f t="shared" si="1"/>
        <v>1.3882135306787124E-4</v>
      </c>
      <c r="F34">
        <v>2.4574324501589983E-2</v>
      </c>
      <c r="I34">
        <f t="shared" si="2"/>
        <v>5.9709381412143404E-4</v>
      </c>
    </row>
    <row r="35" spans="1:9" x14ac:dyDescent="0.2">
      <c r="A35" s="8">
        <v>38012</v>
      </c>
      <c r="B35">
        <f t="shared" si="4"/>
        <v>26</v>
      </c>
      <c r="C35">
        <v>-1.0969063529167015E-2</v>
      </c>
      <c r="D35">
        <f t="shared" si="5"/>
        <v>-3.8687887067372068E-4</v>
      </c>
      <c r="F35">
        <v>1.9909081747192001E-2</v>
      </c>
    </row>
    <row r="36" spans="1:9" x14ac:dyDescent="0.2">
      <c r="A36" s="8">
        <v>38013</v>
      </c>
      <c r="B36">
        <f t="shared" si="4"/>
        <v>27</v>
      </c>
      <c r="C36">
        <v>1.5582275296336245E-2</v>
      </c>
      <c r="D36">
        <f t="shared" si="5"/>
        <v>5.4958684970177944E-4</v>
      </c>
      <c r="E36">
        <f t="shared" si="1"/>
        <v>5.4958684970177947E-5</v>
      </c>
      <c r="F36">
        <v>1.677247832816036E-2</v>
      </c>
      <c r="I36">
        <f t="shared" si="2"/>
        <v>2.7947546302044957E-4</v>
      </c>
    </row>
    <row r="37" spans="1:9" x14ac:dyDescent="0.2">
      <c r="A37" s="8">
        <v>38014</v>
      </c>
      <c r="B37">
        <f t="shared" si="4"/>
        <v>28</v>
      </c>
      <c r="C37">
        <v>1.4185795562732228E-2</v>
      </c>
      <c r="D37">
        <f t="shared" si="5"/>
        <v>5.0033300949756576E-4</v>
      </c>
      <c r="E37">
        <f t="shared" si="1"/>
        <v>5.0033300949756577E-5</v>
      </c>
      <c r="F37">
        <v>1.4341605452196577E-2</v>
      </c>
      <c r="I37">
        <f t="shared" si="2"/>
        <v>2.0424903455429369E-4</v>
      </c>
    </row>
    <row r="38" spans="1:9" x14ac:dyDescent="0.2">
      <c r="A38" s="8">
        <v>38015</v>
      </c>
      <c r="B38">
        <f t="shared" si="4"/>
        <v>29</v>
      </c>
      <c r="C38">
        <v>3.5426527027986709E-2</v>
      </c>
      <c r="D38">
        <f t="shared" si="5"/>
        <v>1.2494936082770914E-3</v>
      </c>
      <c r="E38">
        <f t="shared" si="1"/>
        <v>1.2494936082770914E-4</v>
      </c>
      <c r="F38">
        <v>6.4129435145555587E-3</v>
      </c>
      <c r="I38">
        <f t="shared" si="2"/>
        <v>3.9538870477315615E-5</v>
      </c>
    </row>
    <row r="39" spans="1:9" x14ac:dyDescent="0.2">
      <c r="A39" s="8">
        <v>38016</v>
      </c>
      <c r="B39">
        <f t="shared" si="4"/>
        <v>30</v>
      </c>
      <c r="C39">
        <v>-2.2962261441583171E-2</v>
      </c>
      <c r="D39">
        <f t="shared" si="5"/>
        <v>-8.098789610446385E-4</v>
      </c>
      <c r="F39">
        <v>1.0775449022358058E-2</v>
      </c>
    </row>
    <row r="40" spans="1:9" x14ac:dyDescent="0.2">
      <c r="A40" s="8">
        <v>38017</v>
      </c>
      <c r="B40">
        <f t="shared" si="4"/>
        <v>31</v>
      </c>
      <c r="C40">
        <v>-2.478669815025009E-2</v>
      </c>
      <c r="D40">
        <f t="shared" si="5"/>
        <v>-8.7422684375932074E-4</v>
      </c>
      <c r="F40">
        <v>0.11467278486559378</v>
      </c>
    </row>
    <row r="41" spans="1:9" x14ac:dyDescent="0.2">
      <c r="A41" s="8">
        <v>38018</v>
      </c>
      <c r="B41">
        <f t="shared" si="4"/>
        <v>32</v>
      </c>
      <c r="C41">
        <v>-2.6509276658068556E-2</v>
      </c>
      <c r="D41">
        <f t="shared" si="5"/>
        <v>-9.3498218773007801E-4</v>
      </c>
      <c r="F41">
        <v>2.7343665861949012E-2</v>
      </c>
    </row>
    <row r="42" spans="1:9" x14ac:dyDescent="0.2">
      <c r="A42" s="8">
        <v>38019</v>
      </c>
      <c r="B42">
        <f t="shared" si="4"/>
        <v>33</v>
      </c>
      <c r="C42">
        <v>1.8811569375060354E-5</v>
      </c>
      <c r="D42">
        <f t="shared" si="5"/>
        <v>6.6348405185837878E-7</v>
      </c>
      <c r="E42">
        <f t="shared" si="1"/>
        <v>6.6348405185837883E-8</v>
      </c>
      <c r="F42">
        <v>3.5736259314761556E-2</v>
      </c>
      <c r="I42">
        <f t="shared" si="2"/>
        <v>1.2770754877286586E-3</v>
      </c>
    </row>
    <row r="43" spans="1:9" x14ac:dyDescent="0.2">
      <c r="A43" s="8">
        <v>38020</v>
      </c>
      <c r="B43">
        <f t="shared" si="4"/>
        <v>34</v>
      </c>
      <c r="C43">
        <v>1.3783385200610218E-2</v>
      </c>
      <c r="D43">
        <f t="shared" si="5"/>
        <v>4.8613999602552244E-4</v>
      </c>
      <c r="E43">
        <f t="shared" si="1"/>
        <v>4.8613999602552245E-5</v>
      </c>
      <c r="F43">
        <v>4.9435160895364989E-2</v>
      </c>
      <c r="I43">
        <f t="shared" si="2"/>
        <v>2.4390310142873425E-3</v>
      </c>
    </row>
    <row r="44" spans="1:9" x14ac:dyDescent="0.2">
      <c r="A44" s="8">
        <v>38021</v>
      </c>
      <c r="B44">
        <f t="shared" si="4"/>
        <v>35</v>
      </c>
      <c r="C44">
        <v>-2.1769717612084839E-2</v>
      </c>
      <c r="D44">
        <f t="shared" si="5"/>
        <v>-7.6781794017823232E-4</v>
      </c>
      <c r="F44">
        <v>3.8543962946404844E-2</v>
      </c>
    </row>
    <row r="45" spans="1:9" x14ac:dyDescent="0.2">
      <c r="A45" s="8">
        <v>38022</v>
      </c>
      <c r="B45">
        <f t="shared" si="4"/>
        <v>36</v>
      </c>
      <c r="C45">
        <v>-2.5413791139340312E-2</v>
      </c>
      <c r="D45">
        <f t="shared" si="5"/>
        <v>-8.9634441348453284E-4</v>
      </c>
      <c r="F45">
        <v>5.5975190296146206E-2</v>
      </c>
    </row>
    <row r="46" spans="1:9" x14ac:dyDescent="0.2">
      <c r="A46" s="8">
        <v>38023</v>
      </c>
      <c r="B46">
        <f t="shared" si="4"/>
        <v>37</v>
      </c>
      <c r="C46">
        <v>1.2591896068944654E-3</v>
      </c>
      <c r="D46">
        <f t="shared" si="5"/>
        <v>4.4411617435167798E-5</v>
      </c>
      <c r="E46">
        <f t="shared" si="1"/>
        <v>4.4411617435167796E-6</v>
      </c>
      <c r="F46">
        <v>4.9366889392449244E-2</v>
      </c>
      <c r="I46">
        <f t="shared" si="2"/>
        <v>2.4366512953291029E-3</v>
      </c>
    </row>
    <row r="47" spans="1:9" x14ac:dyDescent="0.2">
      <c r="A47" s="8">
        <v>38024</v>
      </c>
      <c r="B47">
        <f t="shared" si="4"/>
        <v>38</v>
      </c>
      <c r="C47">
        <v>2.1656075073222817E-2</v>
      </c>
      <c r="D47">
        <f t="shared" si="5"/>
        <v>7.6380976783256885E-4</v>
      </c>
      <c r="E47">
        <f t="shared" si="1"/>
        <v>7.6380976783256896E-5</v>
      </c>
      <c r="F47">
        <v>4.5909325992385674E-2</v>
      </c>
      <c r="I47">
        <f t="shared" si="2"/>
        <v>2.1006588488032343E-3</v>
      </c>
    </row>
    <row r="48" spans="1:9" x14ac:dyDescent="0.2">
      <c r="A48" s="8">
        <v>38025</v>
      </c>
      <c r="B48">
        <f t="shared" si="4"/>
        <v>39</v>
      </c>
      <c r="C48">
        <v>2.1838841492182594E-2</v>
      </c>
      <c r="D48">
        <f t="shared" si="5"/>
        <v>7.7025593942928021E-4</v>
      </c>
      <c r="E48">
        <f t="shared" si="1"/>
        <v>7.7025593942928032E-5</v>
      </c>
      <c r="F48">
        <v>4.8031103679641002E-2</v>
      </c>
      <c r="I48">
        <f t="shared" si="2"/>
        <v>2.2995936050492281E-3</v>
      </c>
    </row>
    <row r="49" spans="1:9" x14ac:dyDescent="0.2">
      <c r="A49" s="8">
        <v>38026</v>
      </c>
      <c r="B49">
        <f t="shared" si="4"/>
        <v>40</v>
      </c>
      <c r="C49">
        <v>4.5886650309582E-2</v>
      </c>
      <c r="D49">
        <f t="shared" si="5"/>
        <v>1.6184221564189572E-3</v>
      </c>
      <c r="E49">
        <f t="shared" si="1"/>
        <v>1.6184221564189574E-4</v>
      </c>
      <c r="F49">
        <v>4.5843637508427224E-2</v>
      </c>
      <c r="I49">
        <f t="shared" si="2"/>
        <v>2.0868264211719436E-3</v>
      </c>
    </row>
    <row r="50" spans="1:9" x14ac:dyDescent="0.2">
      <c r="A50" s="8">
        <v>38027</v>
      </c>
      <c r="B50">
        <f t="shared" si="4"/>
        <v>41</v>
      </c>
      <c r="C50">
        <v>5.8787244940023631E-2</v>
      </c>
      <c r="D50">
        <f t="shared" si="5"/>
        <v>2.0734261290346334E-3</v>
      </c>
      <c r="E50">
        <f t="shared" si="1"/>
        <v>2.0734261290346334E-4</v>
      </c>
      <c r="F50">
        <v>7.2459674718198003E-2</v>
      </c>
      <c r="I50">
        <f t="shared" si="2"/>
        <v>5.220399494653776E-3</v>
      </c>
    </row>
    <row r="51" spans="1:9" x14ac:dyDescent="0.2">
      <c r="A51" s="8">
        <v>38028</v>
      </c>
      <c r="B51">
        <f t="shared" si="4"/>
        <v>42</v>
      </c>
      <c r="C51">
        <v>-4.9005684155316531E-2</v>
      </c>
      <c r="D51">
        <f t="shared" si="5"/>
        <v>-1.7284304801580142E-3</v>
      </c>
      <c r="F51">
        <v>6.1863768178014769E-2</v>
      </c>
    </row>
    <row r="52" spans="1:9" x14ac:dyDescent="0.2">
      <c r="A52" s="8">
        <v>38029</v>
      </c>
      <c r="B52">
        <f t="shared" si="4"/>
        <v>43</v>
      </c>
      <c r="C52">
        <v>4.1288043850945838E-2</v>
      </c>
      <c r="D52">
        <f t="shared" si="5"/>
        <v>1.4562293066228598E-3</v>
      </c>
      <c r="E52">
        <f t="shared" si="1"/>
        <v>1.4562293066228599E-4</v>
      </c>
      <c r="F52">
        <v>5.8970276886786147E-2</v>
      </c>
      <c r="I52">
        <f t="shared" si="2"/>
        <v>3.4603399130577182E-3</v>
      </c>
    </row>
    <row r="53" spans="1:9" x14ac:dyDescent="0.2">
      <c r="A53" s="8">
        <v>38030</v>
      </c>
      <c r="B53">
        <f t="shared" si="4"/>
        <v>44</v>
      </c>
      <c r="C53">
        <v>-5.6697086923374558E-2</v>
      </c>
      <c r="D53">
        <f t="shared" si="5"/>
        <v>-1.9997062557874207E-3</v>
      </c>
      <c r="F53">
        <v>7.0062978550800806E-2</v>
      </c>
    </row>
    <row r="54" spans="1:9" x14ac:dyDescent="0.2">
      <c r="A54" s="8">
        <v>38031</v>
      </c>
      <c r="B54">
        <f t="shared" si="4"/>
        <v>45</v>
      </c>
      <c r="C54">
        <v>5.9146679097045575E-3</v>
      </c>
      <c r="D54">
        <f t="shared" si="5"/>
        <v>2.0861033717527977E-4</v>
      </c>
      <c r="E54">
        <f t="shared" si="1"/>
        <v>2.0861033717527979E-5</v>
      </c>
      <c r="F54">
        <v>7.5432483874979514E-2</v>
      </c>
      <c r="I54">
        <f t="shared" si="2"/>
        <v>5.6869128595527473E-3</v>
      </c>
    </row>
    <row r="55" spans="1:9" x14ac:dyDescent="0.2">
      <c r="A55" s="8">
        <v>38032</v>
      </c>
      <c r="B55">
        <f t="shared" si="4"/>
        <v>46</v>
      </c>
      <c r="C55">
        <v>4.9376556234685558E-2</v>
      </c>
      <c r="D55">
        <f t="shared" si="5"/>
        <v>1.7415111383973598E-3</v>
      </c>
      <c r="E55">
        <f t="shared" si="1"/>
        <v>1.74151113839736E-4</v>
      </c>
      <c r="F55">
        <v>6.959328132919787E-2</v>
      </c>
      <c r="I55">
        <f t="shared" si="2"/>
        <v>4.8190156398568483E-3</v>
      </c>
    </row>
    <row r="56" spans="1:9" x14ac:dyDescent="0.2">
      <c r="A56" s="8">
        <v>38033</v>
      </c>
      <c r="B56">
        <f t="shared" si="4"/>
        <v>47</v>
      </c>
      <c r="C56">
        <v>1.1989382304686389E-2</v>
      </c>
      <c r="D56">
        <f t="shared" si="5"/>
        <v>4.2286551388628896E-4</v>
      </c>
      <c r="E56">
        <f t="shared" si="1"/>
        <v>4.2286551388628896E-5</v>
      </c>
      <c r="F56">
        <v>8.0088525440693503E-2</v>
      </c>
      <c r="I56">
        <f t="shared" si="2"/>
        <v>6.4074003603236639E-3</v>
      </c>
    </row>
    <row r="57" spans="1:9" x14ac:dyDescent="0.2">
      <c r="A57" s="8">
        <v>38034</v>
      </c>
      <c r="B57">
        <f t="shared" si="4"/>
        <v>48</v>
      </c>
      <c r="C57">
        <v>2.8437194118468415E-3</v>
      </c>
      <c r="D57">
        <f t="shared" si="5"/>
        <v>1.002979836558381E-4</v>
      </c>
      <c r="E57">
        <f t="shared" si="1"/>
        <v>1.0029798365583811E-5</v>
      </c>
      <c r="F57">
        <v>7.2997453024059078E-2</v>
      </c>
      <c r="I57">
        <f t="shared" si="2"/>
        <v>5.3271639491265007E-3</v>
      </c>
    </row>
    <row r="58" spans="1:9" x14ac:dyDescent="0.2">
      <c r="A58" s="8">
        <v>38035</v>
      </c>
      <c r="B58">
        <f t="shared" si="4"/>
        <v>49</v>
      </c>
      <c r="C58">
        <v>3.9257585448688279E-2</v>
      </c>
      <c r="D58">
        <f t="shared" si="5"/>
        <v>1.3846150387752357E-3</v>
      </c>
      <c r="E58">
        <f t="shared" si="1"/>
        <v>1.3846150387752357E-4</v>
      </c>
      <c r="F58">
        <v>6.2610667137464479E-2</v>
      </c>
      <c r="I58">
        <f t="shared" si="2"/>
        <v>3.9027764767251738E-3</v>
      </c>
    </row>
    <row r="59" spans="1:9" x14ac:dyDescent="0.2">
      <c r="A59" s="8">
        <v>38036</v>
      </c>
      <c r="B59">
        <f t="shared" si="4"/>
        <v>50</v>
      </c>
      <c r="C59">
        <v>5.8898550217899651E-2</v>
      </c>
      <c r="D59">
        <f t="shared" si="5"/>
        <v>2.0773518661853208E-3</v>
      </c>
      <c r="E59">
        <f t="shared" si="1"/>
        <v>2.0773518661853209E-4</v>
      </c>
      <c r="F59">
        <v>6.1645209275202055E-2</v>
      </c>
      <c r="I59">
        <f t="shared" si="2"/>
        <v>3.7745632223853717E-3</v>
      </c>
    </row>
    <row r="60" spans="1:9" x14ac:dyDescent="0.2">
      <c r="A60" s="8">
        <v>38037</v>
      </c>
      <c r="B60">
        <f t="shared" si="4"/>
        <v>51</v>
      </c>
      <c r="C60">
        <v>6.9994461879803266E-2</v>
      </c>
      <c r="D60">
        <f t="shared" si="5"/>
        <v>2.4687046705006615E-3</v>
      </c>
      <c r="E60">
        <f t="shared" si="1"/>
        <v>2.4687046705006616E-4</v>
      </c>
      <c r="F60">
        <v>5.6036576266449728E-2</v>
      </c>
      <c r="I60">
        <f t="shared" si="2"/>
        <v>3.112491273183568E-3</v>
      </c>
    </row>
    <row r="61" spans="1:9" x14ac:dyDescent="0.2">
      <c r="A61" s="8">
        <v>38038</v>
      </c>
      <c r="B61">
        <f t="shared" si="4"/>
        <v>52</v>
      </c>
      <c r="C61">
        <v>-7.3050370239551757E-2</v>
      </c>
      <c r="D61">
        <f t="shared" si="5"/>
        <v>-2.5764865583489905E-3</v>
      </c>
      <c r="F61">
        <v>9.8532298441430355E-2</v>
      </c>
    </row>
    <row r="62" spans="1:9" x14ac:dyDescent="0.2">
      <c r="A62" s="8">
        <v>38039</v>
      </c>
      <c r="B62">
        <f t="shared" si="4"/>
        <v>53</v>
      </c>
      <c r="C62">
        <v>3.5015952355333883E-2</v>
      </c>
      <c r="D62">
        <f t="shared" si="5"/>
        <v>1.2350126395726262E-3</v>
      </c>
      <c r="E62">
        <f t="shared" si="1"/>
        <v>1.2350126395726263E-4</v>
      </c>
      <c r="F62">
        <v>0.1877484549854212</v>
      </c>
      <c r="I62">
        <f t="shared" si="2"/>
        <v>3.5203123258981478E-2</v>
      </c>
    </row>
    <row r="63" spans="1:9" x14ac:dyDescent="0.2">
      <c r="A63" s="8">
        <v>38040</v>
      </c>
      <c r="B63">
        <f t="shared" si="4"/>
        <v>54</v>
      </c>
      <c r="C63">
        <v>39.595732695205477</v>
      </c>
      <c r="D63">
        <f t="shared" si="5"/>
        <v>1.3965414921598973</v>
      </c>
      <c r="E63">
        <f>(C63*0.03527)*0.1</f>
        <v>0.13965414921598973</v>
      </c>
      <c r="F63">
        <v>8.9657374062266301E-2</v>
      </c>
      <c r="I63">
        <f t="shared" si="2"/>
        <v>2.4996775257719764E-3</v>
      </c>
    </row>
    <row r="64" spans="1:9" x14ac:dyDescent="0.2">
      <c r="A64" s="8">
        <v>38041</v>
      </c>
      <c r="B64">
        <f t="shared" si="4"/>
        <v>55</v>
      </c>
      <c r="C64">
        <v>54.051007419538372</v>
      </c>
      <c r="D64">
        <f t="shared" si="5"/>
        <v>1.9063790316871185</v>
      </c>
      <c r="E64">
        <f t="shared" si="1"/>
        <v>0.19063790316871188</v>
      </c>
      <c r="F64">
        <v>0.10105528552255952</v>
      </c>
      <c r="I64">
        <f t="shared" si="2"/>
        <v>8.0250453843367271E-3</v>
      </c>
    </row>
    <row r="65" spans="1:9" x14ac:dyDescent="0.2">
      <c r="A65" s="8">
        <v>38042</v>
      </c>
      <c r="B65">
        <f t="shared" si="4"/>
        <v>56</v>
      </c>
      <c r="C65">
        <v>9.5935219072054672</v>
      </c>
      <c r="D65">
        <f t="shared" si="5"/>
        <v>0.33836351766713685</v>
      </c>
      <c r="E65">
        <f t="shared" si="1"/>
        <v>3.3836351766713686E-2</v>
      </c>
      <c r="F65">
        <v>0.11067665550169872</v>
      </c>
      <c r="I65">
        <f t="shared" si="2"/>
        <v>5.9044322780847569E-3</v>
      </c>
    </row>
    <row r="66" spans="1:9" x14ac:dyDescent="0.2">
      <c r="A66" s="8">
        <v>38043</v>
      </c>
      <c r="B66">
        <f t="shared" si="4"/>
        <v>57</v>
      </c>
      <c r="C66">
        <v>35.365418029793709</v>
      </c>
      <c r="D66">
        <f t="shared" si="5"/>
        <v>1.2473382939108242</v>
      </c>
      <c r="E66">
        <f t="shared" si="1"/>
        <v>0.12473382939108242</v>
      </c>
      <c r="F66">
        <v>0.14474393200164903</v>
      </c>
      <c r="I66">
        <f t="shared" si="2"/>
        <v>4.0040420648540477E-4</v>
      </c>
    </row>
    <row r="67" spans="1:9" x14ac:dyDescent="0.2">
      <c r="A67" s="8">
        <v>38044</v>
      </c>
      <c r="B67">
        <f t="shared" si="4"/>
        <v>58</v>
      </c>
      <c r="C67">
        <v>49.344409106364651</v>
      </c>
      <c r="D67">
        <f t="shared" si="5"/>
        <v>1.7403773091814814</v>
      </c>
      <c r="E67">
        <f t="shared" ref="E67:E130" si="6">(C67*0.03527)*0.1</f>
        <v>0.17403773091814814</v>
      </c>
      <c r="F67">
        <v>0.13969454176265714</v>
      </c>
      <c r="I67">
        <f t="shared" ref="I67:I130" si="7">(F67-E67)^2</f>
        <v>1.179454641369835E-3</v>
      </c>
    </row>
    <row r="68" spans="1:9" x14ac:dyDescent="0.2">
      <c r="A68" s="8">
        <v>38045</v>
      </c>
      <c r="B68">
        <f t="shared" si="4"/>
        <v>59</v>
      </c>
      <c r="C68">
        <v>53.254474297698231</v>
      </c>
      <c r="D68">
        <f t="shared" si="5"/>
        <v>1.8782853084798168</v>
      </c>
      <c r="E68">
        <f t="shared" si="6"/>
        <v>0.18782853084798168</v>
      </c>
      <c r="F68">
        <v>0.10873268841177852</v>
      </c>
      <c r="I68">
        <f t="shared" si="7"/>
        <v>6.2561522906926757E-3</v>
      </c>
    </row>
    <row r="69" spans="1:9" x14ac:dyDescent="0.2">
      <c r="A69" s="8">
        <v>38046</v>
      </c>
      <c r="B69">
        <f t="shared" si="4"/>
        <v>60</v>
      </c>
      <c r="C69">
        <v>53.112914348051255</v>
      </c>
      <c r="D69">
        <f t="shared" si="5"/>
        <v>1.8732924890557678</v>
      </c>
      <c r="E69">
        <f t="shared" si="6"/>
        <v>0.18732924890557678</v>
      </c>
      <c r="F69">
        <v>0.11783958298898746</v>
      </c>
      <c r="I69">
        <f t="shared" si="7"/>
        <v>4.8288136691991964E-3</v>
      </c>
    </row>
    <row r="70" spans="1:9" x14ac:dyDescent="0.2">
      <c r="A70" s="8">
        <v>38047</v>
      </c>
      <c r="B70">
        <f t="shared" si="4"/>
        <v>61</v>
      </c>
      <c r="C70">
        <v>49.424196943837764</v>
      </c>
      <c r="D70">
        <f t="shared" si="5"/>
        <v>1.7431914262091581</v>
      </c>
      <c r="E70">
        <f t="shared" si="6"/>
        <v>0.17431914262091583</v>
      </c>
      <c r="F70">
        <v>0.11800041475616166</v>
      </c>
      <c r="I70">
        <f t="shared" si="7"/>
        <v>3.1717991083042379E-3</v>
      </c>
    </row>
    <row r="71" spans="1:9" x14ac:dyDescent="0.2">
      <c r="A71" s="8">
        <v>38048</v>
      </c>
      <c r="B71">
        <f t="shared" si="4"/>
        <v>62</v>
      </c>
      <c r="C71">
        <v>4.120741493639712</v>
      </c>
      <c r="D71">
        <f t="shared" si="5"/>
        <v>0.14533855248067265</v>
      </c>
      <c r="E71">
        <f t="shared" si="6"/>
        <v>1.4533855248067266E-2</v>
      </c>
      <c r="F71">
        <v>0.13904204484004215</v>
      </c>
      <c r="I71">
        <f t="shared" si="7"/>
        <v>1.550228927547116E-2</v>
      </c>
    </row>
    <row r="72" spans="1:9" x14ac:dyDescent="0.2">
      <c r="A72" s="8">
        <v>38049</v>
      </c>
      <c r="B72">
        <f t="shared" si="4"/>
        <v>63</v>
      </c>
      <c r="C72">
        <v>74.21298225537835</v>
      </c>
      <c r="D72">
        <f t="shared" si="5"/>
        <v>2.6174918841471948</v>
      </c>
      <c r="E72">
        <f t="shared" si="6"/>
        <v>0.2617491884147195</v>
      </c>
      <c r="F72">
        <v>0.36399843448580471</v>
      </c>
      <c r="I72">
        <f t="shared" si="7"/>
        <v>1.0454908322105334E-2</v>
      </c>
    </row>
    <row r="73" spans="1:9" x14ac:dyDescent="0.2">
      <c r="A73" s="8">
        <v>38050</v>
      </c>
      <c r="B73">
        <f t="shared" si="4"/>
        <v>64</v>
      </c>
      <c r="C73">
        <v>35.872512423558199</v>
      </c>
      <c r="D73">
        <f t="shared" si="5"/>
        <v>1.2652235131788978</v>
      </c>
      <c r="E73">
        <f t="shared" si="6"/>
        <v>0.12652235131788978</v>
      </c>
      <c r="F73">
        <v>0.21402293291082669</v>
      </c>
      <c r="I73">
        <f t="shared" si="7"/>
        <v>7.6563517791022103E-3</v>
      </c>
    </row>
    <row r="74" spans="1:9" x14ac:dyDescent="0.2">
      <c r="A74" s="8">
        <v>38051</v>
      </c>
      <c r="B74">
        <f t="shared" si="4"/>
        <v>65</v>
      </c>
      <c r="C74">
        <v>60.141738586877999</v>
      </c>
      <c r="D74">
        <f t="shared" si="5"/>
        <v>2.1211991199591873</v>
      </c>
      <c r="E74">
        <f t="shared" si="6"/>
        <v>0.21211991199591873</v>
      </c>
      <c r="F74">
        <v>0.21281584404454112</v>
      </c>
      <c r="I74">
        <f t="shared" si="7"/>
        <v>4.8432141629976235E-7</v>
      </c>
    </row>
    <row r="75" spans="1:9" x14ac:dyDescent="0.2">
      <c r="A75" s="8">
        <v>38052</v>
      </c>
      <c r="B75">
        <f t="shared" si="4"/>
        <v>66</v>
      </c>
      <c r="C75">
        <v>73.454406623090264</v>
      </c>
      <c r="D75">
        <f t="shared" si="5"/>
        <v>2.590736921596394</v>
      </c>
      <c r="E75">
        <f t="shared" si="6"/>
        <v>0.25907369215963943</v>
      </c>
      <c r="F75">
        <v>0.22848999563348771</v>
      </c>
      <c r="I75">
        <f t="shared" si="7"/>
        <v>9.3536249320374523E-4</v>
      </c>
    </row>
    <row r="76" spans="1:9" x14ac:dyDescent="0.2">
      <c r="A76" s="8">
        <v>38053</v>
      </c>
      <c r="B76">
        <f t="shared" si="4"/>
        <v>67</v>
      </c>
      <c r="C76">
        <v>68.501842657333142</v>
      </c>
      <c r="D76">
        <f t="shared" si="5"/>
        <v>2.4160599905241402</v>
      </c>
      <c r="E76">
        <f t="shared" si="6"/>
        <v>0.24160599905241403</v>
      </c>
      <c r="F76">
        <v>0.21571002546175955</v>
      </c>
      <c r="I76">
        <f t="shared" si="7"/>
        <v>6.7060144820787462E-4</v>
      </c>
    </row>
    <row r="77" spans="1:9" x14ac:dyDescent="0.2">
      <c r="A77" s="8">
        <v>38054</v>
      </c>
      <c r="B77">
        <f t="shared" si="4"/>
        <v>68</v>
      </c>
      <c r="C77">
        <v>50.63339430286095</v>
      </c>
      <c r="D77">
        <f t="shared" si="5"/>
        <v>1.7858398170619059</v>
      </c>
      <c r="E77">
        <f t="shared" si="6"/>
        <v>0.17858398170619061</v>
      </c>
      <c r="F77">
        <v>0.21129628816369528</v>
      </c>
      <c r="I77">
        <f t="shared" si="7"/>
        <v>1.0700949937697017E-3</v>
      </c>
    </row>
    <row r="78" spans="1:9" x14ac:dyDescent="0.2">
      <c r="A78" s="8">
        <v>38055</v>
      </c>
      <c r="B78">
        <f t="shared" ref="B78:B141" si="8">1+B77</f>
        <v>69</v>
      </c>
      <c r="C78">
        <v>58.897703088640498</v>
      </c>
      <c r="D78">
        <f t="shared" si="5"/>
        <v>2.0773219879363505</v>
      </c>
      <c r="E78">
        <f t="shared" si="6"/>
        <v>0.20773219879363505</v>
      </c>
      <c r="F78">
        <v>0.25181469687797536</v>
      </c>
      <c r="I78">
        <f t="shared" si="7"/>
        <v>1.9432666373558672E-3</v>
      </c>
    </row>
    <row r="79" spans="1:9" x14ac:dyDescent="0.2">
      <c r="A79" s="8">
        <v>38056</v>
      </c>
      <c r="B79">
        <f t="shared" si="8"/>
        <v>70</v>
      </c>
      <c r="C79">
        <v>60.500172151567575</v>
      </c>
      <c r="D79">
        <f t="shared" si="5"/>
        <v>2.1338410717857887</v>
      </c>
      <c r="E79">
        <f t="shared" si="6"/>
        <v>0.21338410717857889</v>
      </c>
      <c r="F79">
        <v>0.1972037532668767</v>
      </c>
      <c r="I79">
        <f t="shared" si="7"/>
        <v>2.618038527079365E-4</v>
      </c>
    </row>
    <row r="80" spans="1:9" x14ac:dyDescent="0.2">
      <c r="A80" s="8">
        <v>38057</v>
      </c>
      <c r="B80">
        <f t="shared" si="8"/>
        <v>71</v>
      </c>
      <c r="C80">
        <v>66.839981552845117</v>
      </c>
      <c r="D80">
        <f t="shared" si="5"/>
        <v>2.3574461493688474</v>
      </c>
      <c r="E80">
        <f t="shared" si="6"/>
        <v>0.23574461493688476</v>
      </c>
      <c r="F80">
        <v>0.22130435394721021</v>
      </c>
      <c r="I80">
        <f t="shared" si="7"/>
        <v>2.0852113744991652E-4</v>
      </c>
    </row>
    <row r="81" spans="1:9" x14ac:dyDescent="0.2">
      <c r="A81" s="8">
        <v>38058</v>
      </c>
      <c r="B81">
        <f t="shared" si="8"/>
        <v>72</v>
      </c>
      <c r="C81">
        <v>46.697999061940664</v>
      </c>
      <c r="D81">
        <f t="shared" si="5"/>
        <v>1.6470384269146474</v>
      </c>
      <c r="E81">
        <f t="shared" si="6"/>
        <v>0.16470384269146476</v>
      </c>
      <c r="F81">
        <v>0.19617451095364713</v>
      </c>
      <c r="I81">
        <f t="shared" si="7"/>
        <v>9.9040296086833242E-4</v>
      </c>
    </row>
    <row r="82" spans="1:9" x14ac:dyDescent="0.2">
      <c r="A82" s="8">
        <v>38059</v>
      </c>
      <c r="B82">
        <f t="shared" si="8"/>
        <v>73</v>
      </c>
      <c r="C82">
        <v>-7.7868385844313464</v>
      </c>
      <c r="D82">
        <f t="shared" si="5"/>
        <v>-0.27464179687289358</v>
      </c>
      <c r="F82">
        <v>0.10185475419078124</v>
      </c>
    </row>
    <row r="83" spans="1:9" x14ac:dyDescent="0.2">
      <c r="A83" s="8">
        <v>38060</v>
      </c>
      <c r="B83">
        <f t="shared" si="8"/>
        <v>74</v>
      </c>
      <c r="C83">
        <v>64.216703959354859</v>
      </c>
      <c r="D83">
        <f t="shared" si="5"/>
        <v>2.2649231486464463</v>
      </c>
      <c r="E83">
        <f t="shared" si="6"/>
        <v>0.22649231486464463</v>
      </c>
      <c r="F83">
        <v>0.25779423957800041</v>
      </c>
      <c r="I83">
        <f t="shared" si="7"/>
        <v>9.7981049076059277E-4</v>
      </c>
    </row>
    <row r="84" spans="1:9" x14ac:dyDescent="0.2">
      <c r="A84" s="8">
        <v>38061</v>
      </c>
      <c r="B84">
        <f t="shared" si="8"/>
        <v>75</v>
      </c>
      <c r="C84">
        <v>63.333396636743601</v>
      </c>
      <c r="D84">
        <f t="shared" si="5"/>
        <v>2.2337688993779468</v>
      </c>
      <c r="E84">
        <f t="shared" si="6"/>
        <v>0.2233768899377947</v>
      </c>
      <c r="F84">
        <v>0.22728856757749888</v>
      </c>
      <c r="I84">
        <f t="shared" si="7"/>
        <v>1.5301221956961672E-5</v>
      </c>
    </row>
    <row r="85" spans="1:9" x14ac:dyDescent="0.2">
      <c r="A85" s="8">
        <v>38062</v>
      </c>
      <c r="B85">
        <f t="shared" si="8"/>
        <v>76</v>
      </c>
      <c r="C85">
        <v>69.274204437028473</v>
      </c>
      <c r="D85">
        <f t="shared" si="5"/>
        <v>2.4433011904939943</v>
      </c>
      <c r="E85">
        <f t="shared" si="6"/>
        <v>0.24433011904939944</v>
      </c>
      <c r="F85">
        <v>0.23659312602214153</v>
      </c>
      <c r="I85">
        <f t="shared" si="7"/>
        <v>5.9861061103837608E-5</v>
      </c>
    </row>
    <row r="86" spans="1:9" x14ac:dyDescent="0.2">
      <c r="A86" s="8">
        <v>38063</v>
      </c>
      <c r="B86">
        <f t="shared" si="8"/>
        <v>77</v>
      </c>
      <c r="C86">
        <v>70.171455031951155</v>
      </c>
      <c r="D86">
        <f t="shared" si="5"/>
        <v>2.4749472189769173</v>
      </c>
      <c r="E86">
        <f t="shared" si="6"/>
        <v>0.24749472189769173</v>
      </c>
      <c r="F86">
        <v>0.24278808818629255</v>
      </c>
      <c r="I86">
        <f t="shared" si="7"/>
        <v>2.2152400893279196E-5</v>
      </c>
    </row>
    <row r="87" spans="1:9" x14ac:dyDescent="0.2">
      <c r="A87" s="8">
        <v>38064</v>
      </c>
      <c r="B87">
        <f t="shared" si="8"/>
        <v>78</v>
      </c>
      <c r="C87">
        <v>69.545668897873782</v>
      </c>
      <c r="D87">
        <f t="shared" si="5"/>
        <v>2.4528757420280085</v>
      </c>
      <c r="E87">
        <f t="shared" si="6"/>
        <v>0.24528757420280087</v>
      </c>
      <c r="F87">
        <v>0.220058190611021</v>
      </c>
      <c r="I87">
        <f t="shared" si="7"/>
        <v>6.3652179642117133E-4</v>
      </c>
    </row>
    <row r="88" spans="1:9" x14ac:dyDescent="0.2">
      <c r="A88" s="8">
        <v>38065</v>
      </c>
      <c r="B88">
        <f t="shared" si="8"/>
        <v>79</v>
      </c>
      <c r="C88">
        <v>64.816319399794011</v>
      </c>
      <c r="D88">
        <f t="shared" ref="D88:D94" si="9">C88*0.03527</f>
        <v>2.2860715852307352</v>
      </c>
      <c r="E88">
        <f t="shared" si="6"/>
        <v>0.22860715852307353</v>
      </c>
      <c r="F88">
        <v>0.19575897386953353</v>
      </c>
      <c r="I88">
        <f t="shared" si="7"/>
        <v>1.079003235033061E-3</v>
      </c>
    </row>
    <row r="89" spans="1:9" x14ac:dyDescent="0.2">
      <c r="A89" s="8">
        <v>38066</v>
      </c>
      <c r="B89">
        <f t="shared" si="8"/>
        <v>80</v>
      </c>
      <c r="C89">
        <v>56.03925582335841</v>
      </c>
      <c r="D89">
        <f t="shared" si="9"/>
        <v>1.9765045528898513</v>
      </c>
      <c r="E89">
        <f t="shared" si="6"/>
        <v>0.19765045528898514</v>
      </c>
      <c r="F89">
        <v>0.17988099586197254</v>
      </c>
      <c r="I89">
        <f t="shared" si="7"/>
        <v>3.1575368832824721E-4</v>
      </c>
    </row>
    <row r="90" spans="1:9" x14ac:dyDescent="0.2">
      <c r="A90" s="8">
        <v>38067</v>
      </c>
      <c r="B90">
        <f t="shared" si="8"/>
        <v>81</v>
      </c>
      <c r="C90">
        <v>60.016970891473676</v>
      </c>
      <c r="D90">
        <f t="shared" si="9"/>
        <v>2.1167985633422766</v>
      </c>
      <c r="E90">
        <f t="shared" si="6"/>
        <v>0.21167985633422767</v>
      </c>
      <c r="F90">
        <v>0.17932355631693736</v>
      </c>
      <c r="I90">
        <f t="shared" si="7"/>
        <v>1.0469301508089011E-3</v>
      </c>
    </row>
    <row r="91" spans="1:9" x14ac:dyDescent="0.2">
      <c r="A91" s="8">
        <v>38068</v>
      </c>
      <c r="B91">
        <f t="shared" si="8"/>
        <v>82</v>
      </c>
      <c r="C91">
        <v>63.751131980829904</v>
      </c>
      <c r="D91">
        <f t="shared" si="9"/>
        <v>2.248502424963871</v>
      </c>
      <c r="E91">
        <f t="shared" si="6"/>
        <v>0.2248502424963871</v>
      </c>
      <c r="F91">
        <v>0.16096715561232541</v>
      </c>
      <c r="I91">
        <f t="shared" si="7"/>
        <v>4.0810487898365749E-3</v>
      </c>
    </row>
    <row r="92" spans="1:9" x14ac:dyDescent="0.2">
      <c r="A92" s="8">
        <v>38069</v>
      </c>
      <c r="B92">
        <f t="shared" si="8"/>
        <v>83</v>
      </c>
      <c r="C92">
        <v>62.531006603883974</v>
      </c>
      <c r="D92">
        <f t="shared" si="9"/>
        <v>2.2054686029189878</v>
      </c>
      <c r="E92">
        <f t="shared" si="6"/>
        <v>0.22054686029189879</v>
      </c>
      <c r="F92">
        <v>0.14783537952543285</v>
      </c>
      <c r="I92">
        <f t="shared" si="7"/>
        <v>5.2869594352521468E-3</v>
      </c>
    </row>
    <row r="93" spans="1:9" x14ac:dyDescent="0.2">
      <c r="A93" s="8">
        <v>38070</v>
      </c>
      <c r="B93">
        <f t="shared" si="8"/>
        <v>84</v>
      </c>
      <c r="C93">
        <v>26.280728628652227</v>
      </c>
      <c r="D93">
        <f t="shared" si="9"/>
        <v>0.92692129873256413</v>
      </c>
      <c r="E93">
        <f t="shared" si="6"/>
        <v>9.2692129873256424E-2</v>
      </c>
      <c r="F93">
        <v>0.11712644823989965</v>
      </c>
      <c r="I93">
        <f t="shared" si="7"/>
        <v>5.9703591404247853E-4</v>
      </c>
    </row>
    <row r="94" spans="1:9" x14ac:dyDescent="0.2">
      <c r="A94" s="8">
        <v>38071</v>
      </c>
      <c r="B94">
        <f t="shared" si="8"/>
        <v>85</v>
      </c>
      <c r="C94">
        <v>54.239712152534153</v>
      </c>
      <c r="D94">
        <f t="shared" si="9"/>
        <v>1.9130346476198796</v>
      </c>
      <c r="E94">
        <f t="shared" si="6"/>
        <v>0.19130346476198798</v>
      </c>
      <c r="F94">
        <v>0.12930017890089343</v>
      </c>
      <c r="I94">
        <f t="shared" si="7"/>
        <v>3.8444074575726072E-3</v>
      </c>
    </row>
    <row r="95" spans="1:9" x14ac:dyDescent="0.2">
      <c r="A95" s="8">
        <v>38072</v>
      </c>
      <c r="B95">
        <f t="shared" si="8"/>
        <v>86</v>
      </c>
      <c r="F95">
        <v>0.1066663057815419</v>
      </c>
    </row>
    <row r="96" spans="1:9" x14ac:dyDescent="0.2">
      <c r="A96" s="8">
        <v>38073</v>
      </c>
      <c r="B96">
        <f t="shared" si="8"/>
        <v>87</v>
      </c>
      <c r="F96">
        <v>9.5256848669082794E-2</v>
      </c>
    </row>
    <row r="97" spans="1:9" x14ac:dyDescent="0.2">
      <c r="A97" s="8">
        <v>38074</v>
      </c>
      <c r="B97">
        <f t="shared" si="8"/>
        <v>88</v>
      </c>
      <c r="F97">
        <v>0.1025291774446519</v>
      </c>
    </row>
    <row r="98" spans="1:9" x14ac:dyDescent="0.2">
      <c r="A98" s="8">
        <v>38075</v>
      </c>
      <c r="B98">
        <f t="shared" si="8"/>
        <v>89</v>
      </c>
      <c r="F98">
        <v>0.23174425839561155</v>
      </c>
    </row>
    <row r="99" spans="1:9" x14ac:dyDescent="0.2">
      <c r="A99" s="8">
        <v>38076</v>
      </c>
      <c r="B99">
        <f t="shared" si="8"/>
        <v>90</v>
      </c>
      <c r="F99">
        <v>0.25757837593675137</v>
      </c>
    </row>
    <row r="100" spans="1:9" x14ac:dyDescent="0.2">
      <c r="A100" s="8">
        <v>38077</v>
      </c>
      <c r="B100">
        <f t="shared" si="8"/>
        <v>91</v>
      </c>
      <c r="C100" s="9">
        <v>71.741148830386877</v>
      </c>
      <c r="D100">
        <f>C100*0.03527</f>
        <v>2.5303103192477452</v>
      </c>
      <c r="E100">
        <f t="shared" si="6"/>
        <v>0.25303103192477455</v>
      </c>
      <c r="F100">
        <v>0.18268646369912778</v>
      </c>
      <c r="I100">
        <f t="shared" si="7"/>
        <v>4.9483582788526735E-3</v>
      </c>
    </row>
    <row r="101" spans="1:9" x14ac:dyDescent="0.2">
      <c r="A101" s="8">
        <v>38078</v>
      </c>
      <c r="B101">
        <f t="shared" si="8"/>
        <v>92</v>
      </c>
      <c r="C101" s="9">
        <v>61.704521609599112</v>
      </c>
      <c r="D101">
        <f t="shared" ref="D101:D144" si="10">C101*0.03527</f>
        <v>2.176318477170561</v>
      </c>
      <c r="E101">
        <f t="shared" si="6"/>
        <v>0.21763184771705613</v>
      </c>
      <c r="F101">
        <v>0.16002048905999322</v>
      </c>
      <c r="I101">
        <f t="shared" si="7"/>
        <v>3.3190686463127369E-3</v>
      </c>
    </row>
    <row r="102" spans="1:9" x14ac:dyDescent="0.2">
      <c r="A102" s="8">
        <v>38079</v>
      </c>
      <c r="B102">
        <f t="shared" si="8"/>
        <v>93</v>
      </c>
      <c r="C102" s="9">
        <v>11.189338501430962</v>
      </c>
      <c r="D102">
        <f t="shared" si="10"/>
        <v>0.39464796894547005</v>
      </c>
      <c r="E102">
        <f t="shared" si="6"/>
        <v>3.9464796894547009E-2</v>
      </c>
      <c r="F102">
        <v>0.14046644017064697</v>
      </c>
      <c r="I102">
        <f t="shared" si="7"/>
        <v>1.0201331944472546E-2</v>
      </c>
    </row>
    <row r="103" spans="1:9" x14ac:dyDescent="0.2">
      <c r="A103" s="8">
        <v>38080</v>
      </c>
      <c r="B103">
        <f t="shared" si="8"/>
        <v>94</v>
      </c>
      <c r="C103" s="9">
        <v>56.835796058392418</v>
      </c>
      <c r="D103">
        <f t="shared" si="10"/>
        <v>2.0045985269795006</v>
      </c>
      <c r="E103">
        <f t="shared" si="6"/>
        <v>0.20045985269795008</v>
      </c>
      <c r="F103">
        <v>0.23265689155037778</v>
      </c>
      <c r="I103">
        <f t="shared" si="7"/>
        <v>1.0366493108647384E-3</v>
      </c>
    </row>
    <row r="104" spans="1:9" x14ac:dyDescent="0.2">
      <c r="A104" s="8">
        <v>38081</v>
      </c>
      <c r="B104">
        <f t="shared" si="8"/>
        <v>95</v>
      </c>
      <c r="C104" s="9">
        <v>46.92500199390949</v>
      </c>
      <c r="D104">
        <f t="shared" si="10"/>
        <v>1.6550448203251877</v>
      </c>
      <c r="E104">
        <f t="shared" si="6"/>
        <v>0.16550448203251877</v>
      </c>
      <c r="F104">
        <v>0.15330900089916244</v>
      </c>
      <c r="I104">
        <f t="shared" si="7"/>
        <v>1.4872976007405028E-4</v>
      </c>
    </row>
    <row r="105" spans="1:9" x14ac:dyDescent="0.2">
      <c r="A105" s="8">
        <v>38082</v>
      </c>
      <c r="B105">
        <f t="shared" si="8"/>
        <v>96</v>
      </c>
      <c r="C105" s="9">
        <v>43.442593641672204</v>
      </c>
      <c r="D105">
        <f t="shared" si="10"/>
        <v>1.5322202777417788</v>
      </c>
      <c r="E105">
        <f t="shared" si="6"/>
        <v>0.1532220277741779</v>
      </c>
      <c r="F105">
        <v>0.1370905721697683</v>
      </c>
      <c r="I105">
        <f t="shared" si="7"/>
        <v>2.6022385991703771E-4</v>
      </c>
    </row>
    <row r="106" spans="1:9" x14ac:dyDescent="0.2">
      <c r="A106" s="8">
        <v>38083</v>
      </c>
      <c r="B106">
        <f t="shared" si="8"/>
        <v>97</v>
      </c>
      <c r="C106" s="9">
        <v>49.553085440157211</v>
      </c>
      <c r="D106">
        <f t="shared" si="10"/>
        <v>1.747737323474345</v>
      </c>
      <c r="E106">
        <f t="shared" si="6"/>
        <v>0.17477373234743451</v>
      </c>
      <c r="F106">
        <v>0.11587370273884381</v>
      </c>
      <c r="I106">
        <f t="shared" si="7"/>
        <v>3.4692134878928607E-3</v>
      </c>
    </row>
    <row r="107" spans="1:9" x14ac:dyDescent="0.2">
      <c r="A107" s="8">
        <v>38084</v>
      </c>
      <c r="B107">
        <f t="shared" si="8"/>
        <v>98</v>
      </c>
      <c r="C107" s="9">
        <v>51.988543751483576</v>
      </c>
      <c r="D107">
        <f t="shared" si="10"/>
        <v>1.8336359381148259</v>
      </c>
      <c r="E107">
        <f t="shared" si="6"/>
        <v>0.18336359381148259</v>
      </c>
      <c r="F107">
        <v>0.27348586140647391</v>
      </c>
      <c r="I107">
        <f t="shared" si="7"/>
        <v>8.1220231164632218E-3</v>
      </c>
    </row>
    <row r="108" spans="1:9" x14ac:dyDescent="0.2">
      <c r="A108" s="8">
        <v>38085</v>
      </c>
      <c r="B108">
        <f t="shared" si="8"/>
        <v>99</v>
      </c>
      <c r="C108" s="9">
        <v>55.943869431716593</v>
      </c>
      <c r="D108">
        <f t="shared" si="10"/>
        <v>1.9731402748566444</v>
      </c>
      <c r="E108">
        <f t="shared" si="6"/>
        <v>0.19731402748566446</v>
      </c>
      <c r="F108">
        <v>0.1130352426695454</v>
      </c>
      <c r="I108">
        <f t="shared" si="7"/>
        <v>7.1029135700817004E-3</v>
      </c>
    </row>
    <row r="109" spans="1:9" x14ac:dyDescent="0.2">
      <c r="A109" s="8">
        <v>38086</v>
      </c>
      <c r="B109">
        <f t="shared" si="8"/>
        <v>100</v>
      </c>
      <c r="C109" s="9">
        <v>23.836433678853737</v>
      </c>
      <c r="D109">
        <f t="shared" si="10"/>
        <v>0.84071101585317143</v>
      </c>
      <c r="E109">
        <f t="shared" si="6"/>
        <v>8.4071101585317151E-2</v>
      </c>
      <c r="F109">
        <v>7.4888004207341013E-2</v>
      </c>
      <c r="I109">
        <f t="shared" si="7"/>
        <v>8.432927745339221E-5</v>
      </c>
    </row>
    <row r="110" spans="1:9" x14ac:dyDescent="0.2">
      <c r="A110" s="8">
        <v>38087</v>
      </c>
      <c r="B110">
        <f t="shared" si="8"/>
        <v>101</v>
      </c>
      <c r="C110" s="9">
        <v>44.482415116117657</v>
      </c>
      <c r="D110">
        <f t="shared" si="10"/>
        <v>1.5688947811454699</v>
      </c>
      <c r="E110">
        <f t="shared" si="6"/>
        <v>0.15688947811454701</v>
      </c>
      <c r="F110">
        <v>0.20903849035099889</v>
      </c>
      <c r="I110">
        <f t="shared" si="7"/>
        <v>2.719519477237608E-3</v>
      </c>
    </row>
    <row r="111" spans="1:9" x14ac:dyDescent="0.2">
      <c r="A111" s="8">
        <v>38088</v>
      </c>
      <c r="B111">
        <f t="shared" si="8"/>
        <v>102</v>
      </c>
      <c r="C111" s="9">
        <v>48.561400539868295</v>
      </c>
      <c r="D111">
        <f t="shared" si="10"/>
        <v>1.7127605970411548</v>
      </c>
      <c r="E111">
        <f t="shared" si="6"/>
        <v>0.1712760597041155</v>
      </c>
      <c r="F111">
        <v>7.7452035011279424E-2</v>
      </c>
      <c r="I111">
        <f t="shared" si="7"/>
        <v>8.8029476095619133E-3</v>
      </c>
    </row>
    <row r="112" spans="1:9" x14ac:dyDescent="0.2">
      <c r="A112" s="8">
        <v>38089</v>
      </c>
      <c r="B112">
        <f t="shared" si="8"/>
        <v>103</v>
      </c>
      <c r="C112" s="9">
        <v>39.667769856141888</v>
      </c>
      <c r="D112">
        <f t="shared" si="10"/>
        <v>1.3990822428261245</v>
      </c>
      <c r="E112">
        <f t="shared" si="6"/>
        <v>0.13990822428261246</v>
      </c>
      <c r="F112">
        <v>8.0455394844389211E-2</v>
      </c>
      <c r="I112">
        <f t="shared" si="7"/>
        <v>3.5346389282104648E-3</v>
      </c>
    </row>
    <row r="113" spans="1:9" x14ac:dyDescent="0.2">
      <c r="A113" s="8">
        <v>38090</v>
      </c>
      <c r="B113">
        <f t="shared" si="8"/>
        <v>104</v>
      </c>
      <c r="C113" s="9">
        <v>37.714813026845384</v>
      </c>
      <c r="D113">
        <f t="shared" si="10"/>
        <v>1.3302014554568369</v>
      </c>
      <c r="E113">
        <f t="shared" si="6"/>
        <v>0.1330201455456837</v>
      </c>
      <c r="F113">
        <v>7.1235864106677954E-2</v>
      </c>
      <c r="I113">
        <f t="shared" si="7"/>
        <v>3.8172974329342699E-3</v>
      </c>
    </row>
    <row r="114" spans="1:9" x14ac:dyDescent="0.2">
      <c r="A114" s="8">
        <v>38091</v>
      </c>
      <c r="B114">
        <f t="shared" si="8"/>
        <v>105</v>
      </c>
      <c r="C114" s="9">
        <v>29.559128275460896</v>
      </c>
      <c r="D114">
        <f t="shared" si="10"/>
        <v>1.042550454275506</v>
      </c>
      <c r="E114">
        <f t="shared" si="6"/>
        <v>0.1042550454275506</v>
      </c>
      <c r="F114">
        <v>0.10987331612228014</v>
      </c>
      <c r="I114">
        <f t="shared" si="7"/>
        <v>3.1564965599256821E-5</v>
      </c>
    </row>
    <row r="115" spans="1:9" x14ac:dyDescent="0.2">
      <c r="A115" s="8">
        <v>38092</v>
      </c>
      <c r="B115">
        <f t="shared" si="8"/>
        <v>106</v>
      </c>
      <c r="C115" s="9">
        <v>44.045167816112631</v>
      </c>
      <c r="D115">
        <f t="shared" si="10"/>
        <v>1.5534730688742926</v>
      </c>
      <c r="E115">
        <f t="shared" si="6"/>
        <v>0.15534730688742926</v>
      </c>
      <c r="F115">
        <v>5.4126568925058224E-2</v>
      </c>
      <c r="I115">
        <f t="shared" si="7"/>
        <v>1.0245637793646982E-2</v>
      </c>
    </row>
    <row r="116" spans="1:9" x14ac:dyDescent="0.2">
      <c r="A116" s="8">
        <v>38093</v>
      </c>
      <c r="B116">
        <f t="shared" si="8"/>
        <v>107</v>
      </c>
      <c r="C116" s="9">
        <v>62.519056503606187</v>
      </c>
      <c r="D116">
        <f t="shared" si="10"/>
        <v>2.2050471228821902</v>
      </c>
      <c r="E116">
        <f t="shared" si="6"/>
        <v>0.22050471228821902</v>
      </c>
      <c r="F116">
        <v>0.22949716673587645</v>
      </c>
      <c r="I116">
        <f t="shared" si="7"/>
        <v>8.086423699319375E-5</v>
      </c>
    </row>
    <row r="117" spans="1:9" x14ac:dyDescent="0.2">
      <c r="A117" s="8">
        <v>38094</v>
      </c>
      <c r="B117">
        <f t="shared" si="8"/>
        <v>108</v>
      </c>
      <c r="C117" s="9">
        <v>32.165103294166279</v>
      </c>
      <c r="D117">
        <f t="shared" si="10"/>
        <v>1.1344631931852447</v>
      </c>
      <c r="E117">
        <f t="shared" si="6"/>
        <v>0.11344631931852447</v>
      </c>
      <c r="F117">
        <v>5.5582546204980057E-2</v>
      </c>
      <c r="I117">
        <f t="shared" si="7"/>
        <v>3.348216238935746E-3</v>
      </c>
    </row>
    <row r="118" spans="1:9" x14ac:dyDescent="0.2">
      <c r="A118" s="8">
        <v>38095</v>
      </c>
      <c r="B118">
        <f t="shared" si="8"/>
        <v>109</v>
      </c>
      <c r="C118" s="9">
        <v>39.924651910673802</v>
      </c>
      <c r="D118">
        <f t="shared" si="10"/>
        <v>1.4081424728894651</v>
      </c>
      <c r="E118">
        <f t="shared" si="6"/>
        <v>0.14081424728894651</v>
      </c>
      <c r="F118">
        <v>5.8844412670947373E-2</v>
      </c>
      <c r="I118">
        <f t="shared" si="7"/>
        <v>6.7190537873021306E-3</v>
      </c>
    </row>
    <row r="119" spans="1:9" x14ac:dyDescent="0.2">
      <c r="A119" s="8">
        <v>38096</v>
      </c>
      <c r="B119">
        <f t="shared" si="8"/>
        <v>110</v>
      </c>
      <c r="C119" s="9">
        <v>42.104369761801799</v>
      </c>
      <c r="D119">
        <f t="shared" si="10"/>
        <v>1.4850211214987497</v>
      </c>
      <c r="E119">
        <f t="shared" si="6"/>
        <v>0.14850211214987497</v>
      </c>
      <c r="F119">
        <v>5.9901911347954521E-2</v>
      </c>
      <c r="I119">
        <f t="shared" si="7"/>
        <v>7.8499955821406224E-3</v>
      </c>
    </row>
    <row r="120" spans="1:9" x14ac:dyDescent="0.2">
      <c r="A120" s="8">
        <v>38097</v>
      </c>
      <c r="B120">
        <f t="shared" si="8"/>
        <v>111</v>
      </c>
      <c r="C120" s="9">
        <v>40.489955501863456</v>
      </c>
      <c r="D120">
        <f t="shared" si="10"/>
        <v>1.4280807305507242</v>
      </c>
      <c r="E120">
        <f t="shared" si="6"/>
        <v>0.14280807305507243</v>
      </c>
      <c r="F120">
        <v>5.9396492874197279E-2</v>
      </c>
      <c r="I120">
        <f t="shared" si="7"/>
        <v>6.9574917082705634E-3</v>
      </c>
    </row>
    <row r="121" spans="1:9" x14ac:dyDescent="0.2">
      <c r="A121" s="8">
        <v>38098</v>
      </c>
      <c r="B121">
        <f t="shared" si="8"/>
        <v>112</v>
      </c>
      <c r="C121" s="9">
        <v>63.653729430617972</v>
      </c>
      <c r="D121">
        <f t="shared" si="10"/>
        <v>2.245067037017896</v>
      </c>
      <c r="E121">
        <f t="shared" si="6"/>
        <v>0.2245067037017896</v>
      </c>
      <c r="F121">
        <v>4.8649110585525276E-2</v>
      </c>
      <c r="I121">
        <f t="shared" si="7"/>
        <v>3.0925893056645573E-2</v>
      </c>
    </row>
    <row r="122" spans="1:9" x14ac:dyDescent="0.2">
      <c r="A122" s="8">
        <v>38099</v>
      </c>
      <c r="B122">
        <f t="shared" si="8"/>
        <v>113</v>
      </c>
      <c r="C122" s="9">
        <v>75.30626260043401</v>
      </c>
      <c r="D122">
        <f t="shared" si="10"/>
        <v>2.6560518819173078</v>
      </c>
      <c r="E122">
        <f t="shared" si="6"/>
        <v>0.26560518819173079</v>
      </c>
      <c r="F122">
        <v>0.45460224452926307</v>
      </c>
      <c r="I122">
        <f t="shared" si="7"/>
        <v>3.5719887304252351E-2</v>
      </c>
    </row>
    <row r="123" spans="1:9" x14ac:dyDescent="0.2">
      <c r="A123" s="8">
        <v>38100</v>
      </c>
      <c r="B123">
        <f t="shared" si="8"/>
        <v>114</v>
      </c>
      <c r="C123" s="9">
        <v>64.059677223997568</v>
      </c>
      <c r="D123">
        <f t="shared" si="10"/>
        <v>2.2593848156903942</v>
      </c>
      <c r="E123">
        <f t="shared" si="6"/>
        <v>0.22593848156903942</v>
      </c>
      <c r="F123">
        <v>0.30040527099319486</v>
      </c>
      <c r="I123">
        <f t="shared" si="7"/>
        <v>5.5453027271415087E-3</v>
      </c>
    </row>
    <row r="124" spans="1:9" x14ac:dyDescent="0.2">
      <c r="A124" s="8">
        <v>38101</v>
      </c>
      <c r="B124">
        <f t="shared" si="8"/>
        <v>115</v>
      </c>
      <c r="C124" s="9">
        <v>62.786799949697659</v>
      </c>
      <c r="D124">
        <f t="shared" si="10"/>
        <v>2.2144904342258367</v>
      </c>
      <c r="E124">
        <f t="shared" si="6"/>
        <v>0.22144904342258367</v>
      </c>
      <c r="F124">
        <v>0.25847963022606779</v>
      </c>
      <c r="I124">
        <f t="shared" si="7"/>
        <v>1.3712643590103721E-3</v>
      </c>
    </row>
    <row r="125" spans="1:9" x14ac:dyDescent="0.2">
      <c r="A125" s="8">
        <v>38102</v>
      </c>
      <c r="B125">
        <f t="shared" si="8"/>
        <v>116</v>
      </c>
      <c r="C125" s="9">
        <v>62.068527163013812</v>
      </c>
      <c r="D125">
        <f t="shared" si="10"/>
        <v>2.1891569530394972</v>
      </c>
      <c r="E125">
        <f t="shared" si="6"/>
        <v>0.21891569530394972</v>
      </c>
      <c r="F125">
        <v>0.22227934334863633</v>
      </c>
      <c r="I125">
        <f t="shared" si="7"/>
        <v>1.1314128168524071E-5</v>
      </c>
    </row>
    <row r="126" spans="1:9" x14ac:dyDescent="0.2">
      <c r="A126" s="8">
        <v>38103</v>
      </c>
      <c r="B126">
        <f t="shared" si="8"/>
        <v>117</v>
      </c>
      <c r="C126" s="9">
        <v>65.148650074594855</v>
      </c>
      <c r="D126">
        <f t="shared" si="10"/>
        <v>2.2977928881309606</v>
      </c>
      <c r="E126">
        <f t="shared" si="6"/>
        <v>0.22977928881309606</v>
      </c>
      <c r="F126">
        <v>0.19504601161959206</v>
      </c>
      <c r="I126">
        <f t="shared" si="7"/>
        <v>1.2064005446007849E-3</v>
      </c>
    </row>
    <row r="127" spans="1:9" x14ac:dyDescent="0.2">
      <c r="A127" s="8">
        <v>38104</v>
      </c>
      <c r="B127">
        <f t="shared" si="8"/>
        <v>118</v>
      </c>
      <c r="C127" s="9">
        <v>12.597861584882082</v>
      </c>
      <c r="D127">
        <f t="shared" si="10"/>
        <v>0.44432657809879106</v>
      </c>
      <c r="E127">
        <f t="shared" si="6"/>
        <v>4.4432657809879109E-2</v>
      </c>
      <c r="F127">
        <v>7.2443262756430898E-2</v>
      </c>
      <c r="I127">
        <f t="shared" si="7"/>
        <v>7.845939894717916E-4</v>
      </c>
    </row>
    <row r="128" spans="1:9" x14ac:dyDescent="0.2">
      <c r="A128" s="8">
        <v>38105</v>
      </c>
      <c r="B128">
        <f t="shared" si="8"/>
        <v>119</v>
      </c>
      <c r="C128" s="9">
        <v>47.350639482898281</v>
      </c>
      <c r="D128">
        <f t="shared" si="10"/>
        <v>1.6700570545618225</v>
      </c>
      <c r="E128">
        <f t="shared" si="6"/>
        <v>0.16700570545618226</v>
      </c>
      <c r="F128">
        <v>0.14597607785067462</v>
      </c>
      <c r="I128">
        <f t="shared" si="7"/>
        <v>4.4224523722632899E-4</v>
      </c>
    </row>
    <row r="129" spans="1:9" x14ac:dyDescent="0.2">
      <c r="A129" s="8">
        <v>38106</v>
      </c>
      <c r="B129">
        <f t="shared" si="8"/>
        <v>120</v>
      </c>
      <c r="C129" s="9">
        <v>43.772830489033332</v>
      </c>
      <c r="D129">
        <f t="shared" si="10"/>
        <v>1.5438677313482057</v>
      </c>
      <c r="E129">
        <f t="shared" si="6"/>
        <v>0.15438677313482058</v>
      </c>
      <c r="F129">
        <v>0.13388341801996101</v>
      </c>
      <c r="I129">
        <f t="shared" si="7"/>
        <v>4.20387570966038E-4</v>
      </c>
    </row>
    <row r="130" spans="1:9" x14ac:dyDescent="0.2">
      <c r="A130" s="8">
        <v>38107</v>
      </c>
      <c r="B130">
        <f t="shared" si="8"/>
        <v>121</v>
      </c>
      <c r="C130" s="9">
        <v>53.973383407228972</v>
      </c>
      <c r="D130">
        <f t="shared" si="10"/>
        <v>1.9036412327729659</v>
      </c>
      <c r="E130">
        <f t="shared" si="6"/>
        <v>0.1903641232772966</v>
      </c>
      <c r="F130">
        <v>0.12258711643448859</v>
      </c>
      <c r="I130">
        <f t="shared" si="7"/>
        <v>4.5937226565700429E-3</v>
      </c>
    </row>
    <row r="131" spans="1:9" x14ac:dyDescent="0.2">
      <c r="A131" s="8">
        <v>38108</v>
      </c>
      <c r="B131">
        <f t="shared" si="8"/>
        <v>122</v>
      </c>
      <c r="C131" s="9">
        <v>50.35365076037737</v>
      </c>
      <c r="D131">
        <f t="shared" si="10"/>
        <v>1.77597326231851</v>
      </c>
      <c r="E131">
        <f t="shared" ref="E131:E158" si="11">(C131*0.03527)*0.1</f>
        <v>0.17759732623185101</v>
      </c>
      <c r="F131">
        <v>0.11350990779447974</v>
      </c>
      <c r="I131">
        <f t="shared" ref="I131:I158" si="12">(F131-E131)^2</f>
        <v>4.107197201966715E-3</v>
      </c>
    </row>
    <row r="132" spans="1:9" x14ac:dyDescent="0.2">
      <c r="A132" s="8">
        <v>38109</v>
      </c>
      <c r="B132">
        <f t="shared" si="8"/>
        <v>123</v>
      </c>
      <c r="C132" s="9">
        <v>58.11299910761668</v>
      </c>
      <c r="D132">
        <f t="shared" si="10"/>
        <v>2.0496454785256404</v>
      </c>
      <c r="E132">
        <f t="shared" si="11"/>
        <v>0.20496454785256404</v>
      </c>
      <c r="F132">
        <v>0.10218244667767368</v>
      </c>
      <c r="I132">
        <f t="shared" si="12"/>
        <v>1.0564160321925399E-2</v>
      </c>
    </row>
    <row r="133" spans="1:9" x14ac:dyDescent="0.2">
      <c r="A133" s="8">
        <v>38110</v>
      </c>
      <c r="B133">
        <f t="shared" si="8"/>
        <v>124</v>
      </c>
      <c r="C133" s="9">
        <v>23.432042739302815</v>
      </c>
      <c r="D133">
        <f t="shared" si="10"/>
        <v>0.82644814741521033</v>
      </c>
      <c r="E133">
        <f t="shared" si="11"/>
        <v>8.2644814741521036E-2</v>
      </c>
      <c r="F133">
        <v>0.21078967560442974</v>
      </c>
      <c r="I133">
        <f t="shared" si="12"/>
        <v>1.6421105365574232E-2</v>
      </c>
    </row>
    <row r="134" spans="1:9" x14ac:dyDescent="0.2">
      <c r="A134" s="8">
        <v>38111</v>
      </c>
      <c r="B134">
        <f t="shared" si="8"/>
        <v>125</v>
      </c>
      <c r="C134" s="9">
        <v>33.151915470243978</v>
      </c>
      <c r="D134">
        <f t="shared" si="10"/>
        <v>1.1692680586355051</v>
      </c>
      <c r="E134">
        <f t="shared" si="11"/>
        <v>0.11692680586355052</v>
      </c>
      <c r="F134">
        <v>0.28806215412316843</v>
      </c>
      <c r="I134">
        <f t="shared" si="12"/>
        <v>2.9287307423940704E-2</v>
      </c>
    </row>
    <row r="135" spans="1:9" x14ac:dyDescent="0.2">
      <c r="A135" s="8">
        <v>38112</v>
      </c>
      <c r="B135">
        <f t="shared" si="8"/>
        <v>126</v>
      </c>
      <c r="C135" s="9">
        <v>65.166612527304835</v>
      </c>
      <c r="D135">
        <f t="shared" si="10"/>
        <v>2.2984264238380416</v>
      </c>
      <c r="E135">
        <f t="shared" si="11"/>
        <v>0.22984264238380417</v>
      </c>
      <c r="F135">
        <v>0.30975519013800051</v>
      </c>
      <c r="I135">
        <f t="shared" si="12"/>
        <v>6.3860152885667114E-3</v>
      </c>
    </row>
    <row r="136" spans="1:9" x14ac:dyDescent="0.2">
      <c r="A136" s="8">
        <v>38113</v>
      </c>
      <c r="B136">
        <f t="shared" si="8"/>
        <v>127</v>
      </c>
      <c r="C136" s="9">
        <v>57.092691784100751</v>
      </c>
      <c r="D136">
        <f t="shared" si="10"/>
        <v>2.0136592392252335</v>
      </c>
      <c r="E136">
        <f t="shared" si="11"/>
        <v>0.20136592392252337</v>
      </c>
      <c r="F136">
        <v>9.0439839156079116E-2</v>
      </c>
      <c r="I136">
        <f t="shared" si="12"/>
        <v>1.2304596281612375E-2</v>
      </c>
    </row>
    <row r="137" spans="1:9" x14ac:dyDescent="0.2">
      <c r="A137" s="8">
        <v>38114</v>
      </c>
      <c r="B137">
        <f t="shared" si="8"/>
        <v>128</v>
      </c>
      <c r="C137" s="9">
        <v>41.09372030752273</v>
      </c>
      <c r="D137">
        <f t="shared" si="10"/>
        <v>1.4493755152463268</v>
      </c>
      <c r="E137">
        <f t="shared" si="11"/>
        <v>0.1449375515246327</v>
      </c>
      <c r="F137">
        <v>6.9339791508664678E-2</v>
      </c>
      <c r="I137">
        <f t="shared" si="12"/>
        <v>5.7150213194318931E-3</v>
      </c>
    </row>
    <row r="138" spans="1:9" x14ac:dyDescent="0.2">
      <c r="A138" s="8">
        <v>38115</v>
      </c>
      <c r="B138">
        <f t="shared" si="8"/>
        <v>129</v>
      </c>
      <c r="C138" s="9">
        <v>40.137690798707602</v>
      </c>
      <c r="D138">
        <f t="shared" si="10"/>
        <v>1.4156563544704173</v>
      </c>
      <c r="E138">
        <f t="shared" si="11"/>
        <v>0.14156563544704173</v>
      </c>
      <c r="F138">
        <v>7.0478298374269721E-2</v>
      </c>
      <c r="I138">
        <f t="shared" si="12"/>
        <v>5.0534094920979059E-3</v>
      </c>
    </row>
    <row r="139" spans="1:9" x14ac:dyDescent="0.2">
      <c r="A139" s="8">
        <v>38116</v>
      </c>
      <c r="B139">
        <f t="shared" si="8"/>
        <v>130</v>
      </c>
      <c r="C139" s="9">
        <v>25.682675572811572</v>
      </c>
      <c r="D139">
        <f t="shared" si="10"/>
        <v>0.90582796745306426</v>
      </c>
      <c r="E139">
        <f t="shared" si="11"/>
        <v>9.0582796745306435E-2</v>
      </c>
      <c r="F139">
        <v>5.0269938361060744E-2</v>
      </c>
      <c r="I139">
        <f t="shared" si="12"/>
        <v>1.6251265511082482E-3</v>
      </c>
    </row>
    <row r="140" spans="1:9" x14ac:dyDescent="0.2">
      <c r="A140" s="8">
        <v>38117</v>
      </c>
      <c r="B140">
        <f t="shared" si="8"/>
        <v>131</v>
      </c>
      <c r="C140" s="9">
        <v>17.460396069760566</v>
      </c>
      <c r="D140">
        <f t="shared" si="10"/>
        <v>0.61582816938045526</v>
      </c>
      <c r="E140">
        <f t="shared" si="11"/>
        <v>6.1582816938045529E-2</v>
      </c>
      <c r="F140">
        <v>4.1648230270352679E-2</v>
      </c>
      <c r="I140">
        <f t="shared" si="12"/>
        <v>3.9738774561175752E-4</v>
      </c>
    </row>
    <row r="141" spans="1:9" x14ac:dyDescent="0.2">
      <c r="A141" s="8">
        <v>38118</v>
      </c>
      <c r="B141">
        <f t="shared" si="8"/>
        <v>132</v>
      </c>
      <c r="C141" s="9">
        <v>45.578548910114073</v>
      </c>
      <c r="D141">
        <f t="shared" si="10"/>
        <v>1.6075554200597235</v>
      </c>
      <c r="E141">
        <f t="shared" si="11"/>
        <v>0.16075554200597236</v>
      </c>
      <c r="F141">
        <v>0.23919208369797926</v>
      </c>
      <c r="I141">
        <f t="shared" si="12"/>
        <v>6.1522910726019356E-3</v>
      </c>
    </row>
    <row r="142" spans="1:9" x14ac:dyDescent="0.2">
      <c r="A142" s="8">
        <v>38119</v>
      </c>
      <c r="B142">
        <f t="shared" ref="B142:B158" si="13">1+B141</f>
        <v>133</v>
      </c>
      <c r="C142" s="9">
        <v>35.454418273713131</v>
      </c>
      <c r="D142">
        <f t="shared" si="10"/>
        <v>1.2504773325138623</v>
      </c>
      <c r="E142">
        <f t="shared" si="11"/>
        <v>0.12504773325138624</v>
      </c>
      <c r="F142">
        <v>7.5550720107690983E-2</v>
      </c>
      <c r="I142">
        <f t="shared" si="12"/>
        <v>2.4499543101471409E-3</v>
      </c>
    </row>
    <row r="143" spans="1:9" x14ac:dyDescent="0.2">
      <c r="A143" s="8">
        <v>38120</v>
      </c>
      <c r="B143">
        <f t="shared" si="13"/>
        <v>134</v>
      </c>
      <c r="C143" s="9">
        <v>14.914853237424577</v>
      </c>
      <c r="D143">
        <f t="shared" si="10"/>
        <v>0.52604687368396486</v>
      </c>
      <c r="E143">
        <f t="shared" si="11"/>
        <v>5.2604687368396491E-2</v>
      </c>
      <c r="F143">
        <v>3.3185224688706431E-2</v>
      </c>
      <c r="I143">
        <f t="shared" si="12"/>
        <v>3.7711553076787504E-4</v>
      </c>
    </row>
    <row r="144" spans="1:9" x14ac:dyDescent="0.2">
      <c r="A144" s="8">
        <v>38121</v>
      </c>
      <c r="B144">
        <f t="shared" si="13"/>
        <v>135</v>
      </c>
      <c r="C144" s="9">
        <v>12.952311307406092</v>
      </c>
      <c r="D144">
        <f t="shared" si="10"/>
        <v>0.45682801981221288</v>
      </c>
      <c r="E144">
        <f t="shared" si="11"/>
        <v>4.5682801981221294E-2</v>
      </c>
      <c r="F144">
        <v>4.302243749623131E-2</v>
      </c>
      <c r="I144">
        <f t="shared" si="12"/>
        <v>7.0775391929960229E-6</v>
      </c>
    </row>
    <row r="145" spans="1:9" x14ac:dyDescent="0.2">
      <c r="A145" s="8">
        <v>38122</v>
      </c>
      <c r="B145">
        <f t="shared" si="13"/>
        <v>136</v>
      </c>
      <c r="C145" s="9"/>
      <c r="E145">
        <f t="shared" si="11"/>
        <v>0</v>
      </c>
      <c r="F145">
        <v>4.5397780685475786E-2</v>
      </c>
      <c r="I145">
        <f t="shared" si="12"/>
        <v>2.0609584911665583E-3</v>
      </c>
    </row>
    <row r="146" spans="1:9" x14ac:dyDescent="0.2">
      <c r="A146" s="8">
        <v>38123</v>
      </c>
      <c r="B146">
        <f t="shared" si="13"/>
        <v>137</v>
      </c>
      <c r="C146" s="9">
        <v>19.015238090143704</v>
      </c>
      <c r="D146">
        <f>C146*0.03527</f>
        <v>0.67066744743936846</v>
      </c>
      <c r="E146">
        <f t="shared" si="11"/>
        <v>6.7066744743936854E-2</v>
      </c>
      <c r="F146">
        <v>3.9888670455607636E-2</v>
      </c>
      <c r="I146">
        <f t="shared" si="12"/>
        <v>7.3864772202194174E-4</v>
      </c>
    </row>
    <row r="147" spans="1:9" x14ac:dyDescent="0.2">
      <c r="A147" s="8">
        <v>38124</v>
      </c>
      <c r="B147">
        <f t="shared" si="13"/>
        <v>138</v>
      </c>
      <c r="C147" s="9">
        <v>35.688938836037288</v>
      </c>
      <c r="D147">
        <f t="shared" ref="D147:D158" si="14">C147*0.03527</f>
        <v>1.2587488727470353</v>
      </c>
      <c r="E147">
        <f t="shared" si="11"/>
        <v>0.12587488727470353</v>
      </c>
      <c r="F147">
        <v>0.14913977514255847</v>
      </c>
      <c r="I147">
        <f t="shared" si="12"/>
        <v>5.4125500750386388E-4</v>
      </c>
    </row>
    <row r="148" spans="1:9" x14ac:dyDescent="0.2">
      <c r="A148" s="8">
        <v>38125</v>
      </c>
      <c r="B148">
        <f t="shared" si="13"/>
        <v>139</v>
      </c>
      <c r="C148" s="9">
        <v>15.618244314956122</v>
      </c>
      <c r="D148">
        <f t="shared" si="14"/>
        <v>0.55085547698850246</v>
      </c>
      <c r="E148">
        <f t="shared" si="11"/>
        <v>5.5085547698850247E-2</v>
      </c>
      <c r="F148">
        <v>5.4412811414910181E-2</v>
      </c>
      <c r="I148">
        <f t="shared" si="12"/>
        <v>4.5257410772948918E-7</v>
      </c>
    </row>
    <row r="149" spans="1:9" x14ac:dyDescent="0.2">
      <c r="A149" s="8">
        <v>38126</v>
      </c>
      <c r="B149">
        <f t="shared" si="13"/>
        <v>140</v>
      </c>
      <c r="C149" s="9">
        <v>17.659976921423912</v>
      </c>
      <c r="D149">
        <f t="shared" si="14"/>
        <v>0.62286738601862146</v>
      </c>
      <c r="E149">
        <f t="shared" si="11"/>
        <v>6.2286738601862152E-2</v>
      </c>
      <c r="F149">
        <v>5.8347152614991897E-2</v>
      </c>
      <c r="I149">
        <f t="shared" si="12"/>
        <v>1.5520337747944477E-5</v>
      </c>
    </row>
    <row r="150" spans="1:9" x14ac:dyDescent="0.2">
      <c r="A150" s="8">
        <v>38127</v>
      </c>
      <c r="B150">
        <f t="shared" si="13"/>
        <v>141</v>
      </c>
      <c r="C150" s="9">
        <v>16.354468132162282</v>
      </c>
      <c r="D150">
        <f t="shared" si="14"/>
        <v>0.57682209102136373</v>
      </c>
      <c r="E150">
        <f t="shared" si="11"/>
        <v>5.7682209102136374E-2</v>
      </c>
      <c r="F150">
        <v>3.2823734659852638E-2</v>
      </c>
      <c r="I150">
        <f t="shared" si="12"/>
        <v>6.1794375159767367E-4</v>
      </c>
    </row>
    <row r="151" spans="1:9" x14ac:dyDescent="0.2">
      <c r="A151" s="8">
        <v>38128</v>
      </c>
      <c r="B151">
        <f t="shared" si="13"/>
        <v>142</v>
      </c>
      <c r="C151" s="9">
        <v>18.887956591535968</v>
      </c>
      <c r="D151">
        <f t="shared" si="14"/>
        <v>0.66617822898347367</v>
      </c>
      <c r="E151">
        <f t="shared" si="11"/>
        <v>6.6617822898347376E-2</v>
      </c>
      <c r="F151">
        <v>3.7116036089699135E-2</v>
      </c>
      <c r="I151">
        <f t="shared" si="12"/>
        <v>8.7035542490293137E-4</v>
      </c>
    </row>
    <row r="152" spans="1:9" x14ac:dyDescent="0.2">
      <c r="A152" s="8">
        <v>38129</v>
      </c>
      <c r="B152">
        <f t="shared" si="13"/>
        <v>143</v>
      </c>
      <c r="C152" s="9">
        <v>15.954901003706103</v>
      </c>
      <c r="D152">
        <f t="shared" si="14"/>
        <v>0.56272935840071436</v>
      </c>
      <c r="E152">
        <f t="shared" si="11"/>
        <v>5.6272935840071439E-2</v>
      </c>
      <c r="F152">
        <v>3.5434748973614365E-2</v>
      </c>
      <c r="I152">
        <f t="shared" si="12"/>
        <v>4.3423003188138411E-4</v>
      </c>
    </row>
    <row r="153" spans="1:9" x14ac:dyDescent="0.2">
      <c r="A153" s="8">
        <v>38130</v>
      </c>
      <c r="B153">
        <f t="shared" si="13"/>
        <v>144</v>
      </c>
      <c r="C153" s="9">
        <v>14.189726542557169</v>
      </c>
      <c r="D153">
        <f t="shared" si="14"/>
        <v>0.50047165515599135</v>
      </c>
      <c r="E153">
        <f t="shared" si="11"/>
        <v>5.0047165515599137E-2</v>
      </c>
      <c r="F153">
        <v>2.6801007777890191E-2</v>
      </c>
      <c r="I153">
        <f t="shared" si="12"/>
        <v>5.4038384956644548E-4</v>
      </c>
    </row>
    <row r="154" spans="1:9" x14ac:dyDescent="0.2">
      <c r="A154" s="8">
        <v>38131</v>
      </c>
      <c r="B154">
        <f t="shared" si="13"/>
        <v>145</v>
      </c>
      <c r="C154" s="9">
        <v>16.905170880992237</v>
      </c>
      <c r="D154">
        <f t="shared" si="14"/>
        <v>0.59624537697259627</v>
      </c>
      <c r="E154">
        <f t="shared" si="11"/>
        <v>5.962453769725963E-2</v>
      </c>
      <c r="F154">
        <v>3.4460465100826773E-2</v>
      </c>
      <c r="I154">
        <f t="shared" si="12"/>
        <v>6.3323054963854305E-4</v>
      </c>
    </row>
    <row r="155" spans="1:9" x14ac:dyDescent="0.2">
      <c r="A155" s="8">
        <v>38132</v>
      </c>
      <c r="B155">
        <f t="shared" si="13"/>
        <v>146</v>
      </c>
      <c r="C155" s="9">
        <v>-125.03114621827109</v>
      </c>
      <c r="D155">
        <f t="shared" si="14"/>
        <v>-4.409848527118422</v>
      </c>
      <c r="F155">
        <v>2.5165011407988408E-2</v>
      </c>
    </row>
    <row r="156" spans="1:9" x14ac:dyDescent="0.2">
      <c r="A156" s="8">
        <v>38133</v>
      </c>
      <c r="B156">
        <f t="shared" si="13"/>
        <v>147</v>
      </c>
      <c r="C156" s="9">
        <v>54.199018252330738</v>
      </c>
      <c r="D156">
        <f t="shared" si="14"/>
        <v>1.9115993737597052</v>
      </c>
      <c r="E156">
        <f t="shared" si="11"/>
        <v>0.19115993737597053</v>
      </c>
      <c r="F156">
        <v>0.13140829787931926</v>
      </c>
      <c r="I156">
        <f t="shared" si="12"/>
        <v>3.5702584225377762E-3</v>
      </c>
    </row>
    <row r="157" spans="1:9" x14ac:dyDescent="0.2">
      <c r="A157" s="8">
        <v>38134</v>
      </c>
      <c r="B157">
        <f t="shared" si="13"/>
        <v>148</v>
      </c>
      <c r="C157" s="9">
        <v>55.922975263455335</v>
      </c>
      <c r="D157">
        <f t="shared" si="14"/>
        <v>1.9724033375420698</v>
      </c>
      <c r="E157">
        <f t="shared" si="11"/>
        <v>0.19724033375420699</v>
      </c>
    </row>
    <row r="158" spans="1:9" x14ac:dyDescent="0.2">
      <c r="A158" s="8">
        <v>38135</v>
      </c>
      <c r="B158">
        <f t="shared" si="13"/>
        <v>149</v>
      </c>
      <c r="C158" s="9">
        <v>16.898491054538894</v>
      </c>
      <c r="D158">
        <f t="shared" si="14"/>
        <v>0.5960097794935868</v>
      </c>
      <c r="E158">
        <f t="shared" si="11"/>
        <v>5.9600977949358681E-2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Soil Moisture</vt:lpstr>
      <vt:lpstr>Evapotranspiration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2021-03-06T14:40:11Z</dcterms:created>
  <dcterms:modified xsi:type="dcterms:W3CDTF">2021-03-13T22:56:06Z</dcterms:modified>
</cp:coreProperties>
</file>