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6CD22E59-881B-9742-AC0D-16E02F0BDB2C}" xr6:coauthVersionLast="46" xr6:coauthVersionMax="46" xr10:uidLastSave="{00000000-0000-0000-0000-000000000000}"/>
  <bookViews>
    <workbookView xWindow="160" yWindow="1480" windowWidth="13500" windowHeight="13020" activeTab="2" xr2:uid="{764B3DDF-860B-8A4F-A0C1-49297C169649}"/>
  </bookViews>
  <sheets>
    <sheet name="C1" sheetId="1" r:id="rId1"/>
    <sheet name="C2" sheetId="4" r:id="rId2"/>
    <sheet name="C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F15" i="5"/>
  <c r="G11" i="5"/>
  <c r="F11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6" i="4"/>
  <c r="F16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T7" i="1"/>
  <c r="T3" i="1"/>
  <c r="T4" i="1"/>
  <c r="T5" i="1"/>
  <c r="T6" i="1"/>
  <c r="T8" i="1"/>
  <c r="T9" i="1"/>
  <c r="T10" i="1"/>
  <c r="T11" i="1"/>
  <c r="T2" i="1"/>
  <c r="U3" i="1"/>
  <c r="L7" i="1"/>
  <c r="L3" i="1"/>
  <c r="L4" i="1"/>
  <c r="L5" i="1"/>
  <c r="L6" i="1"/>
  <c r="L8" i="1"/>
  <c r="L9" i="1"/>
  <c r="L10" i="1"/>
  <c r="L11" i="1"/>
  <c r="L16" i="1"/>
  <c r="L2" i="1"/>
  <c r="M16" i="1" l="1"/>
  <c r="U11" i="1"/>
  <c r="M11" i="1"/>
  <c r="U10" i="1"/>
  <c r="M10" i="1"/>
  <c r="U9" i="1"/>
  <c r="M9" i="1"/>
  <c r="U8" i="1"/>
  <c r="M8" i="1"/>
  <c r="U7" i="1"/>
  <c r="M7" i="1"/>
  <c r="U6" i="1"/>
  <c r="M6" i="1"/>
  <c r="U5" i="1"/>
  <c r="M5" i="1"/>
  <c r="U4" i="1"/>
  <c r="M4" i="1"/>
  <c r="M3" i="1"/>
  <c r="U2" i="1"/>
  <c r="M2" i="1"/>
</calcChain>
</file>

<file path=xl/sharedStrings.xml><?xml version="1.0" encoding="utf-8"?>
<sst xmlns="http://schemas.openxmlformats.org/spreadsheetml/2006/main" count="34" uniqueCount="14">
  <si>
    <t>Date</t>
  </si>
  <si>
    <t>day</t>
  </si>
  <si>
    <t>CGDD (°C)</t>
  </si>
  <si>
    <t>CCmin(%)</t>
  </si>
  <si>
    <t>CCmax(%)</t>
  </si>
  <si>
    <t>CCmeas</t>
  </si>
  <si>
    <t>LAI_1</t>
  </si>
  <si>
    <t>NDVI</t>
  </si>
  <si>
    <t>TAGP</t>
  </si>
  <si>
    <t>TWSO</t>
  </si>
  <si>
    <t>LAI</t>
  </si>
  <si>
    <t>SM</t>
  </si>
  <si>
    <t>LAI_2</t>
  </si>
  <si>
    <t>day_2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</si>
</sst>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1"/>
      <color rgb="FF000000"/>
      <name val="Calibri"/>
      <family val="2"/>
      <scheme val="minor"/>
    </font>
    <font>
      <sz val="10"/>
      <name val="Arial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7" fillId="0" borderId="0" xfId="0" applyFont="1"/>
  </cellXfs>
  <cellStyles count="2">
    <cellStyle name="Normal" xfId="0" builtinId="0"/>
    <cellStyle name="Normal 2" xfId="1" xr:uid="{4A24C12D-814B-0D48-850A-E79C04CA3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2845-DB5F-F54A-99AB-4374D2847203}">
  <dimension ref="A1:AE25"/>
  <sheetViews>
    <sheetView workbookViewId="0">
      <selection activeCell="O1" sqref="O1:U11"/>
    </sheetView>
  </sheetViews>
  <sheetFormatPr baseColWidth="10" defaultRowHeight="16" x14ac:dyDescent="0.2"/>
  <sheetData>
    <row r="1" spans="1:31" x14ac:dyDescent="0.2">
      <c r="A1" s="1" t="s">
        <v>1</v>
      </c>
      <c r="B1" s="1" t="s">
        <v>8</v>
      </c>
      <c r="C1" s="1" t="s">
        <v>9</v>
      </c>
      <c r="D1" s="1" t="s">
        <v>11</v>
      </c>
      <c r="E1" s="1" t="s">
        <v>5</v>
      </c>
      <c r="F1" s="1" t="s">
        <v>6</v>
      </c>
      <c r="G1" s="8" t="s">
        <v>13</v>
      </c>
      <c r="H1" s="1" t="s">
        <v>8</v>
      </c>
      <c r="I1" s="1" t="s">
        <v>9</v>
      </c>
      <c r="J1" s="1" t="s">
        <v>4</v>
      </c>
      <c r="K1" s="1" t="s">
        <v>5</v>
      </c>
      <c r="L1" s="1" t="s">
        <v>12</v>
      </c>
      <c r="M1" s="1" t="s">
        <v>7</v>
      </c>
      <c r="N1" s="2"/>
      <c r="O1" s="3" t="s">
        <v>0</v>
      </c>
      <c r="P1" s="3" t="s">
        <v>2</v>
      </c>
      <c r="Q1" s="1" t="s">
        <v>3</v>
      </c>
      <c r="R1" s="1" t="s">
        <v>4</v>
      </c>
      <c r="S1" s="1" t="s">
        <v>5</v>
      </c>
      <c r="T1" s="1" t="s">
        <v>10</v>
      </c>
      <c r="U1" s="3" t="s">
        <v>7</v>
      </c>
    </row>
    <row r="2" spans="1:31" x14ac:dyDescent="0.2">
      <c r="A2" s="4">
        <v>37623</v>
      </c>
      <c r="B2" s="5"/>
      <c r="C2" s="5"/>
      <c r="D2" s="5">
        <v>12.635</v>
      </c>
      <c r="E2" s="5">
        <v>7.152E-2</v>
      </c>
      <c r="F2" s="5">
        <v>6.4454893559089704E-2</v>
      </c>
      <c r="G2" s="4">
        <v>37656</v>
      </c>
      <c r="H2" s="5">
        <v>120.3</v>
      </c>
      <c r="I2" s="5">
        <v>2.3206000000000002</v>
      </c>
      <c r="J2" s="6">
        <v>10.249000000000001</v>
      </c>
      <c r="K2">
        <v>5.722E-2</v>
      </c>
      <c r="L2" s="5">
        <f>1/0.5*LOG10(1/(1-K2))</f>
        <v>5.1179278221961506E-2</v>
      </c>
      <c r="M2">
        <f>(K2/1.18)+0.14</f>
        <v>0.18849152542372882</v>
      </c>
      <c r="O2" s="7">
        <v>37673</v>
      </c>
      <c r="P2">
        <v>220.9</v>
      </c>
      <c r="Q2" s="6">
        <v>10.3102</v>
      </c>
      <c r="R2" s="6">
        <v>19.886700000000001</v>
      </c>
      <c r="S2" s="6">
        <v>0.15207000000000001</v>
      </c>
      <c r="T2">
        <f>1/0.5*LOG10(1/(1-S2))</f>
        <v>0.14327999800672475</v>
      </c>
      <c r="U2">
        <f>(S2/1.18)+0.14</f>
        <v>0.26887288135593224</v>
      </c>
    </row>
    <row r="3" spans="1:31" x14ac:dyDescent="0.2">
      <c r="A3" s="4">
        <v>37641</v>
      </c>
      <c r="B3" s="5"/>
      <c r="C3" s="5"/>
      <c r="D3" s="5">
        <v>24.632000000000001</v>
      </c>
      <c r="E3" s="5">
        <v>0.18912000000000001</v>
      </c>
      <c r="F3" s="5">
        <v>0.18208682226534295</v>
      </c>
      <c r="G3" s="4">
        <v>37662</v>
      </c>
      <c r="H3" s="5">
        <v>162.19999999999999</v>
      </c>
      <c r="I3" s="5">
        <v>5.9409999999999998</v>
      </c>
      <c r="J3" s="6">
        <v>15.722</v>
      </c>
      <c r="K3">
        <v>9.8119999999999999E-2</v>
      </c>
      <c r="L3" s="5">
        <f t="shared" ref="L3:L10" si="0">1/0.5*LOG10(1/(1-K3))</f>
        <v>8.9702487676178708E-2</v>
      </c>
      <c r="M3">
        <f t="shared" ref="M3:M10" si="1">(K3/1.18)+0.14</f>
        <v>0.22315254237288137</v>
      </c>
      <c r="O3" s="7">
        <v>37680</v>
      </c>
      <c r="P3">
        <v>283.60000000000002</v>
      </c>
      <c r="Q3" s="6">
        <v>12.1395</v>
      </c>
      <c r="R3" s="6">
        <v>28.109100000000002</v>
      </c>
      <c r="S3" s="6">
        <v>0.21715000000000001</v>
      </c>
      <c r="T3">
        <f t="shared" ref="T3:T11" si="2">1/0.5*LOG10(1/(1-S3))</f>
        <v>0.21264288817771665</v>
      </c>
      <c r="U3">
        <f t="shared" ref="U3:U11" si="3">(S3/1.18)+0.14</f>
        <v>0.3240254237288136</v>
      </c>
    </row>
    <row r="4" spans="1:31" x14ac:dyDescent="0.2">
      <c r="A4" s="4">
        <v>37643</v>
      </c>
      <c r="B4" s="5"/>
      <c r="C4" s="5"/>
      <c r="D4" s="5">
        <v>28.722000000000001</v>
      </c>
      <c r="E4" s="5">
        <v>0.22675000000000001</v>
      </c>
      <c r="F4" s="5">
        <v>0.22336014264956677</v>
      </c>
      <c r="G4" s="4">
        <v>37684</v>
      </c>
      <c r="H4" s="5">
        <v>329.7</v>
      </c>
      <c r="I4" s="5">
        <v>26.166</v>
      </c>
      <c r="J4" s="6">
        <v>43.856000000000002</v>
      </c>
      <c r="K4">
        <v>0.34675</v>
      </c>
      <c r="L4" s="5">
        <f t="shared" si="0"/>
        <v>0.36984116320127353</v>
      </c>
      <c r="M4">
        <f t="shared" si="1"/>
        <v>0.43385593220338986</v>
      </c>
      <c r="O4" s="7">
        <v>37688</v>
      </c>
      <c r="P4">
        <v>375.2</v>
      </c>
      <c r="Q4" s="6">
        <v>23.705100000000002</v>
      </c>
      <c r="R4" s="6">
        <v>41.9223</v>
      </c>
      <c r="S4" s="6">
        <v>0.32029000000000002</v>
      </c>
      <c r="T4">
        <f t="shared" si="2"/>
        <v>0.3353526812445693</v>
      </c>
      <c r="U4">
        <f t="shared" si="3"/>
        <v>0.41143220338983055</v>
      </c>
    </row>
    <row r="5" spans="1:31" x14ac:dyDescent="0.2">
      <c r="A5" s="4">
        <v>37649</v>
      </c>
      <c r="B5" s="5">
        <v>290</v>
      </c>
      <c r="C5" s="5"/>
      <c r="D5" s="5">
        <v>40.984999999999999</v>
      </c>
      <c r="E5" s="5">
        <v>0.32346999999999998</v>
      </c>
      <c r="F5" s="5">
        <v>0.3394258806291599</v>
      </c>
      <c r="G5" s="4">
        <v>37690</v>
      </c>
      <c r="H5" s="5">
        <v>401.2</v>
      </c>
      <c r="I5" s="5">
        <v>48.905999999999999</v>
      </c>
      <c r="J5" s="6">
        <v>66.242000000000004</v>
      </c>
      <c r="K5">
        <v>0.57347000000000004</v>
      </c>
      <c r="L5" s="5">
        <f t="shared" si="0"/>
        <v>0.74010083461423115</v>
      </c>
      <c r="M5">
        <f t="shared" si="1"/>
        <v>0.62599152542372893</v>
      </c>
      <c r="O5" s="7">
        <v>37694</v>
      </c>
      <c r="P5">
        <v>464.4</v>
      </c>
      <c r="Q5" s="6">
        <v>28.555</v>
      </c>
      <c r="R5" s="6">
        <v>47.622199999999999</v>
      </c>
      <c r="S5" s="6">
        <v>0.40072999999999998</v>
      </c>
      <c r="T5">
        <f t="shared" si="2"/>
        <v>0.44475492587040183</v>
      </c>
      <c r="U5">
        <f t="shared" si="3"/>
        <v>0.47960169491525423</v>
      </c>
    </row>
    <row r="6" spans="1:31" x14ac:dyDescent="0.2">
      <c r="A6" s="4">
        <v>37655</v>
      </c>
      <c r="B6" s="5"/>
      <c r="C6" s="5"/>
      <c r="D6" s="5">
        <v>57.304000000000002</v>
      </c>
      <c r="E6" s="5">
        <v>0.42814999999999998</v>
      </c>
      <c r="F6" s="5">
        <v>0.48543574911118959</v>
      </c>
      <c r="G6" s="4">
        <v>37693</v>
      </c>
      <c r="H6" s="5">
        <v>455.3</v>
      </c>
      <c r="I6" s="5">
        <v>56.472000000000001</v>
      </c>
      <c r="J6" s="6">
        <v>74.805999999999997</v>
      </c>
      <c r="K6">
        <v>0.65215000000000001</v>
      </c>
      <c r="L6" s="5">
        <f t="shared" si="0"/>
        <v>0.91721598461266274</v>
      </c>
      <c r="M6">
        <f t="shared" si="1"/>
        <v>0.69266949152542379</v>
      </c>
      <c r="O6" s="7">
        <v>37699</v>
      </c>
      <c r="P6">
        <v>519.29999999999995</v>
      </c>
      <c r="Q6" s="6">
        <v>37.683700000000002</v>
      </c>
      <c r="R6" s="6">
        <v>61.600999999999999</v>
      </c>
      <c r="S6" s="6">
        <v>0.48898000000000003</v>
      </c>
      <c r="T6">
        <f t="shared" si="2"/>
        <v>0.58312420474167337</v>
      </c>
      <c r="U6">
        <f t="shared" si="3"/>
        <v>0.55438983050847468</v>
      </c>
    </row>
    <row r="7" spans="1:31" x14ac:dyDescent="0.2">
      <c r="A7" s="4">
        <v>37664</v>
      </c>
      <c r="B7" s="5">
        <v>880</v>
      </c>
      <c r="C7" s="5"/>
      <c r="D7" s="5"/>
      <c r="E7" s="5"/>
      <c r="F7" s="5"/>
      <c r="G7" s="4">
        <v>37700</v>
      </c>
      <c r="H7" s="5">
        <v>529.20000000000005</v>
      </c>
      <c r="I7" s="5">
        <v>66.792000000000002</v>
      </c>
      <c r="J7" s="6">
        <v>84.882000000000005</v>
      </c>
      <c r="K7">
        <v>0.74214999999999998</v>
      </c>
      <c r="L7" s="5">
        <f>1/0.5*LOG10(1/(1-K7))</f>
        <v>1.1772657285145327</v>
      </c>
      <c r="M7">
        <f t="shared" si="1"/>
        <v>0.76894067796610177</v>
      </c>
      <c r="O7" s="7">
        <v>37708</v>
      </c>
      <c r="P7">
        <v>599.5</v>
      </c>
      <c r="Q7">
        <v>51.889000000000003</v>
      </c>
      <c r="R7">
        <v>75.483000000000004</v>
      </c>
      <c r="S7" s="6">
        <v>0.62231000000000003</v>
      </c>
      <c r="T7">
        <f>1/0.5*LOG10(1/(1-S7))</f>
        <v>0.84572902744482836</v>
      </c>
      <c r="U7">
        <f t="shared" si="3"/>
        <v>0.66738135593220349</v>
      </c>
    </row>
    <row r="8" spans="1:31" x14ac:dyDescent="0.2">
      <c r="A8" s="4">
        <v>37672</v>
      </c>
      <c r="B8" s="5"/>
      <c r="C8" s="5"/>
      <c r="D8" s="5">
        <v>77.528999999999996</v>
      </c>
      <c r="E8" s="5">
        <v>0.68215000000000003</v>
      </c>
      <c r="F8" s="5">
        <v>0.99555556846704851</v>
      </c>
      <c r="G8" s="4">
        <v>37700</v>
      </c>
      <c r="H8" s="5">
        <v>605.09999999999991</v>
      </c>
      <c r="I8" s="5">
        <v>75.016000000000005</v>
      </c>
      <c r="J8" s="6">
        <v>87.986000000000004</v>
      </c>
      <c r="K8">
        <v>0.81162000000000001</v>
      </c>
      <c r="L8" s="5">
        <f t="shared" si="0"/>
        <v>1.4499304148772083</v>
      </c>
      <c r="M8">
        <f t="shared" si="1"/>
        <v>0.82781355932203393</v>
      </c>
      <c r="O8" s="7">
        <v>37718</v>
      </c>
      <c r="P8">
        <v>735.2</v>
      </c>
      <c r="Q8" s="6">
        <v>61.472000000000001</v>
      </c>
      <c r="R8" s="6">
        <v>85.322000000000003</v>
      </c>
      <c r="S8" s="6">
        <v>0.71503000000000005</v>
      </c>
      <c r="T8">
        <f t="shared" si="2"/>
        <v>1.0904017152126875</v>
      </c>
      <c r="U8">
        <f t="shared" si="3"/>
        <v>0.74595762711864411</v>
      </c>
    </row>
    <row r="9" spans="1:31" x14ac:dyDescent="0.2">
      <c r="A9" s="4">
        <v>37679</v>
      </c>
      <c r="B9" s="5">
        <v>1520</v>
      </c>
      <c r="C9" s="5"/>
      <c r="D9" s="5"/>
      <c r="E9" s="5"/>
      <c r="F9" s="5"/>
      <c r="G9" s="4">
        <v>37716</v>
      </c>
      <c r="H9" s="5">
        <v>707.3</v>
      </c>
      <c r="I9" s="5">
        <v>76.893000000000001</v>
      </c>
      <c r="J9">
        <v>88.358000000000004</v>
      </c>
      <c r="K9">
        <v>0.82015000000000005</v>
      </c>
      <c r="L9" s="5">
        <f t="shared" si="0"/>
        <v>1.4901791156909405</v>
      </c>
      <c r="M9">
        <f t="shared" si="1"/>
        <v>0.83504237288135597</v>
      </c>
      <c r="O9" s="9">
        <v>37718</v>
      </c>
      <c r="P9">
        <v>846.3</v>
      </c>
      <c r="Q9" s="6">
        <v>59.694000000000003</v>
      </c>
      <c r="R9" s="6">
        <v>85.343999999999994</v>
      </c>
      <c r="S9" s="6">
        <v>0.71577999999999997</v>
      </c>
      <c r="T9">
        <f t="shared" si="2"/>
        <v>1.0926907297767994</v>
      </c>
      <c r="U9">
        <f t="shared" si="3"/>
        <v>0.74659322033898312</v>
      </c>
    </row>
    <row r="10" spans="1:31" x14ac:dyDescent="0.2">
      <c r="A10" s="4">
        <v>37684</v>
      </c>
      <c r="B10" s="5"/>
      <c r="C10" s="5"/>
      <c r="D10" s="5">
        <v>86.93</v>
      </c>
      <c r="E10" s="5">
        <v>0.82762000000000002</v>
      </c>
      <c r="F10" s="5">
        <v>1.5270262472488179</v>
      </c>
      <c r="G10" s="4">
        <v>37716</v>
      </c>
      <c r="H10" s="5">
        <v>775.2</v>
      </c>
      <c r="I10" s="5">
        <v>77.878</v>
      </c>
      <c r="J10">
        <v>90.308000000000007</v>
      </c>
      <c r="K10">
        <v>0.83611999999999997</v>
      </c>
      <c r="L10" s="5">
        <f t="shared" si="0"/>
        <v>1.5709480894377905</v>
      </c>
      <c r="M10">
        <f t="shared" si="1"/>
        <v>0.84857627118644074</v>
      </c>
      <c r="O10" s="9">
        <v>37718</v>
      </c>
      <c r="P10">
        <v>1002.8</v>
      </c>
      <c r="Q10" s="6">
        <v>53.533999999999999</v>
      </c>
      <c r="R10" s="6">
        <v>76.242000000000004</v>
      </c>
      <c r="S10" s="6">
        <v>0.66035999999999995</v>
      </c>
      <c r="T10">
        <f t="shared" si="2"/>
        <v>0.93796233558241549</v>
      </c>
      <c r="U10">
        <f t="shared" si="3"/>
        <v>0.69962711864406779</v>
      </c>
    </row>
    <row r="11" spans="1:31" x14ac:dyDescent="0.2">
      <c r="A11" s="4">
        <v>37686</v>
      </c>
      <c r="B11" s="5">
        <v>2160</v>
      </c>
      <c r="C11" s="5"/>
      <c r="D11" s="5"/>
      <c r="E11" s="5"/>
      <c r="F11" s="5"/>
      <c r="G11" s="4">
        <v>37732</v>
      </c>
      <c r="H11" s="5">
        <v>872.8</v>
      </c>
      <c r="I11" s="5">
        <v>78.290999999999997</v>
      </c>
      <c r="J11">
        <v>86.171999999999997</v>
      </c>
      <c r="K11">
        <v>0.82843</v>
      </c>
      <c r="L11" s="5">
        <f>1/0.5*LOG10(1/(1-K11))</f>
        <v>1.5311172974673304</v>
      </c>
      <c r="M11">
        <f>(K11/1.18)+0.14</f>
        <v>0.84205932203389833</v>
      </c>
      <c r="O11" s="7">
        <v>37761</v>
      </c>
      <c r="P11">
        <v>1307.3</v>
      </c>
      <c r="Q11" s="6">
        <v>21.893999999999998</v>
      </c>
      <c r="R11" s="6">
        <v>41.018999999999998</v>
      </c>
      <c r="S11" s="6">
        <v>0.30324000000000001</v>
      </c>
      <c r="T11">
        <f t="shared" si="2"/>
        <v>0.31383357902578962</v>
      </c>
      <c r="U11">
        <f t="shared" si="3"/>
        <v>0.39698305084745766</v>
      </c>
    </row>
    <row r="12" spans="1:31" x14ac:dyDescent="0.2">
      <c r="A12" s="4">
        <v>37693</v>
      </c>
      <c r="B12" s="5">
        <v>2570</v>
      </c>
      <c r="C12" s="5"/>
      <c r="D12" s="5"/>
      <c r="E12" s="5"/>
      <c r="F12" s="5"/>
      <c r="G12" s="4">
        <v>37740</v>
      </c>
      <c r="H12" s="5">
        <v>2.16</v>
      </c>
      <c r="I12" s="5">
        <v>0.45</v>
      </c>
      <c r="L12" s="5"/>
      <c r="S12" s="6"/>
      <c r="T12" s="6"/>
      <c r="U12" s="6"/>
      <c r="AA12" s="6"/>
      <c r="AB12" s="6"/>
      <c r="AC12" s="6"/>
      <c r="AD12" s="6"/>
      <c r="AE12" s="6"/>
    </row>
    <row r="13" spans="1:31" x14ac:dyDescent="0.2">
      <c r="A13" s="4">
        <v>37696</v>
      </c>
      <c r="B13" s="5"/>
      <c r="C13" s="5"/>
      <c r="D13" s="5">
        <v>97.358000000000004</v>
      </c>
      <c r="E13" s="5">
        <v>0.93054999999999999</v>
      </c>
      <c r="F13" s="5">
        <v>2.3166554998527311</v>
      </c>
      <c r="G13" s="4">
        <v>37744</v>
      </c>
      <c r="H13" s="5">
        <v>2.44</v>
      </c>
      <c r="I13" s="5">
        <v>0.66</v>
      </c>
      <c r="L13" s="5"/>
    </row>
    <row r="14" spans="1:31" x14ac:dyDescent="0.2">
      <c r="A14" s="4">
        <v>37700</v>
      </c>
      <c r="B14" s="5">
        <v>2730</v>
      </c>
      <c r="C14" s="5">
        <v>10</v>
      </c>
      <c r="D14" s="5"/>
      <c r="E14" s="5"/>
      <c r="F14" s="5"/>
      <c r="G14" s="4">
        <v>37749</v>
      </c>
      <c r="H14" s="5">
        <v>2.87</v>
      </c>
      <c r="I14" s="5">
        <v>1.03</v>
      </c>
      <c r="L14" s="5"/>
    </row>
    <row r="15" spans="1:31" x14ac:dyDescent="0.2">
      <c r="A15" s="4">
        <v>37707</v>
      </c>
      <c r="B15" s="5"/>
      <c r="C15" s="5"/>
      <c r="D15" s="5">
        <v>95.308000000000007</v>
      </c>
      <c r="E15" s="5">
        <v>0.91742000000000001</v>
      </c>
      <c r="F15" s="5">
        <v>2.1662502429226334</v>
      </c>
      <c r="G15" s="4">
        <v>37760</v>
      </c>
      <c r="H15" s="5">
        <v>3.55</v>
      </c>
      <c r="I15" s="5">
        <v>1.86</v>
      </c>
      <c r="L15" s="5"/>
    </row>
    <row r="16" spans="1:31" x14ac:dyDescent="0.2">
      <c r="A16" s="4">
        <v>37708</v>
      </c>
      <c r="B16" s="5">
        <v>3140</v>
      </c>
      <c r="C16" s="5">
        <v>150</v>
      </c>
      <c r="D16" s="5"/>
      <c r="E16" s="5"/>
      <c r="F16" s="5"/>
      <c r="G16" s="4">
        <v>37765</v>
      </c>
      <c r="H16" s="5">
        <v>1403.2</v>
      </c>
      <c r="I16" s="5">
        <v>11.733000000000001</v>
      </c>
      <c r="J16">
        <v>19.222999999999999</v>
      </c>
      <c r="K16">
        <v>0.15110999999999999</v>
      </c>
      <c r="L16" s="5">
        <f>1/0.5*LOG10(1/(1-K16))</f>
        <v>0.1422971648314644</v>
      </c>
      <c r="M16">
        <f>(K16/1.18)+0.14</f>
        <v>0.26805932203389832</v>
      </c>
    </row>
    <row r="17" spans="1:9" x14ac:dyDescent="0.2">
      <c r="A17" s="4">
        <v>37714</v>
      </c>
      <c r="B17" s="5"/>
      <c r="C17" s="5"/>
      <c r="D17" s="5">
        <v>92.171999999999997</v>
      </c>
      <c r="E17" s="5">
        <v>0.88532</v>
      </c>
      <c r="F17" s="5">
        <v>1.8810246314511063</v>
      </c>
      <c r="G17" s="4">
        <v>37768</v>
      </c>
      <c r="H17" s="5">
        <v>4.55</v>
      </c>
      <c r="I17" s="5">
        <v>1.98</v>
      </c>
    </row>
    <row r="18" spans="1:9" x14ac:dyDescent="0.2">
      <c r="A18" s="4">
        <v>37718</v>
      </c>
      <c r="B18" s="5">
        <v>3650</v>
      </c>
      <c r="C18" s="5">
        <v>870</v>
      </c>
      <c r="D18" s="5"/>
      <c r="E18" s="5"/>
      <c r="F18" s="5"/>
    </row>
    <row r="19" spans="1:9" x14ac:dyDescent="0.2">
      <c r="A19" s="4">
        <v>37732</v>
      </c>
      <c r="B19" s="5">
        <v>3970</v>
      </c>
      <c r="C19" s="5">
        <v>1070</v>
      </c>
      <c r="D19" s="5"/>
      <c r="E19" s="5"/>
      <c r="F19" s="5"/>
    </row>
    <row r="20" spans="1:9" x14ac:dyDescent="0.2">
      <c r="A20" s="4">
        <v>37740</v>
      </c>
      <c r="B20" s="5">
        <v>4150</v>
      </c>
      <c r="C20" s="5">
        <v>1330</v>
      </c>
      <c r="D20" s="5"/>
      <c r="E20" s="5"/>
      <c r="F20" s="5"/>
    </row>
    <row r="21" spans="1:9" x14ac:dyDescent="0.2">
      <c r="A21" s="4">
        <v>37744</v>
      </c>
      <c r="B21" s="5">
        <v>4680</v>
      </c>
      <c r="C21" s="5">
        <v>1750</v>
      </c>
      <c r="D21" s="5"/>
      <c r="E21" s="5"/>
      <c r="F21" s="5"/>
    </row>
    <row r="22" spans="1:9" x14ac:dyDescent="0.2">
      <c r="A22" s="4">
        <v>37749</v>
      </c>
      <c r="B22" s="5">
        <v>5080</v>
      </c>
      <c r="C22" s="5">
        <v>2440</v>
      </c>
      <c r="D22" s="5"/>
      <c r="E22" s="5"/>
      <c r="F22" s="5"/>
    </row>
    <row r="23" spans="1:9" x14ac:dyDescent="0.2">
      <c r="A23" s="4">
        <v>37755</v>
      </c>
      <c r="B23" s="5"/>
      <c r="C23" s="5"/>
      <c r="D23" s="5">
        <v>17.222999999999999</v>
      </c>
      <c r="E23" s="5">
        <v>0.12161</v>
      </c>
      <c r="F23" s="5">
        <v>0.11262523415212866</v>
      </c>
    </row>
    <row r="24" spans="1:9" x14ac:dyDescent="0.2">
      <c r="A24" s="4">
        <v>37760</v>
      </c>
      <c r="B24" s="5">
        <v>6110</v>
      </c>
      <c r="C24" s="5">
        <v>2960</v>
      </c>
      <c r="F24" s="10"/>
    </row>
    <row r="25" spans="1:9" x14ac:dyDescent="0.2">
      <c r="A25" s="4">
        <v>37768</v>
      </c>
      <c r="B25" s="5">
        <v>5890</v>
      </c>
      <c r="C25" s="5">
        <v>2870</v>
      </c>
      <c r="F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509-7B46-8A43-9041-36BFF8BA0458}">
  <dimension ref="A1:G17"/>
  <sheetViews>
    <sheetView workbookViewId="0">
      <selection activeCell="A8" sqref="A8"/>
    </sheetView>
  </sheetViews>
  <sheetFormatPr baseColWidth="10" defaultRowHeight="16" x14ac:dyDescent="0.2"/>
  <sheetData>
    <row r="1" spans="1:7" x14ac:dyDescent="0.2">
      <c r="A1" s="8" t="s">
        <v>1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12</v>
      </c>
      <c r="G1" s="1" t="s">
        <v>7</v>
      </c>
    </row>
    <row r="2" spans="1:7" x14ac:dyDescent="0.2">
      <c r="A2" s="4">
        <v>37656</v>
      </c>
      <c r="B2" s="5"/>
      <c r="C2" s="5"/>
      <c r="D2" s="6">
        <v>10.249000000000001</v>
      </c>
      <c r="E2">
        <v>5.722E-2</v>
      </c>
      <c r="F2" s="5">
        <f>1/0.5*LOG10(1/(1-E2))</f>
        <v>5.1179278221961506E-2</v>
      </c>
      <c r="G2">
        <f>(E2/1.18)+0.14</f>
        <v>0.18849152542372882</v>
      </c>
    </row>
    <row r="3" spans="1:7" x14ac:dyDescent="0.2">
      <c r="A3" s="4">
        <v>37662</v>
      </c>
      <c r="B3" s="5"/>
      <c r="C3" s="5"/>
      <c r="D3" s="6">
        <v>15.722</v>
      </c>
      <c r="E3">
        <v>9.8119999999999999E-2</v>
      </c>
      <c r="F3" s="5">
        <f t="shared" ref="F3:F10" si="0">1/0.5*LOG10(1/(1-E3))</f>
        <v>8.9702487676178708E-2</v>
      </c>
      <c r="G3">
        <f t="shared" ref="G3:G10" si="1">(E3/1.18)+0.14</f>
        <v>0.22315254237288137</v>
      </c>
    </row>
    <row r="4" spans="1:7" x14ac:dyDescent="0.2">
      <c r="A4" s="4">
        <v>37684</v>
      </c>
      <c r="B4" s="5"/>
      <c r="C4" s="5"/>
      <c r="D4" s="6">
        <v>43.856000000000002</v>
      </c>
      <c r="E4">
        <v>0.34675</v>
      </c>
      <c r="F4" s="5">
        <f t="shared" si="0"/>
        <v>0.36984116320127353</v>
      </c>
      <c r="G4">
        <f t="shared" si="1"/>
        <v>0.43385593220338986</v>
      </c>
    </row>
    <row r="5" spans="1:7" x14ac:dyDescent="0.2">
      <c r="A5" s="4">
        <v>37690</v>
      </c>
      <c r="B5" s="5"/>
      <c r="C5" s="5"/>
      <c r="D5" s="6">
        <v>66.242000000000004</v>
      </c>
      <c r="E5">
        <v>0.57347000000000004</v>
      </c>
      <c r="F5" s="5">
        <f t="shared" si="0"/>
        <v>0.74010083461423115</v>
      </c>
      <c r="G5">
        <f t="shared" si="1"/>
        <v>0.62599152542372893</v>
      </c>
    </row>
    <row r="6" spans="1:7" x14ac:dyDescent="0.2">
      <c r="A6" s="4">
        <v>37693</v>
      </c>
      <c r="B6" s="5"/>
      <c r="C6" s="5"/>
      <c r="D6" s="6">
        <v>74.805999999999997</v>
      </c>
      <c r="E6">
        <v>0.65215000000000001</v>
      </c>
      <c r="F6" s="5">
        <f t="shared" si="0"/>
        <v>0.91721598461266274</v>
      </c>
      <c r="G6">
        <f t="shared" si="1"/>
        <v>0.69266949152542379</v>
      </c>
    </row>
    <row r="7" spans="1:7" x14ac:dyDescent="0.2">
      <c r="A7" s="4">
        <v>37700</v>
      </c>
      <c r="B7" s="5"/>
      <c r="C7" s="5"/>
      <c r="D7" s="6">
        <v>84.882000000000005</v>
      </c>
      <c r="E7">
        <v>0.74214999999999998</v>
      </c>
      <c r="F7" s="5">
        <f>1/0.5*LOG10(1/(1-E7))</f>
        <v>1.1772657285145327</v>
      </c>
      <c r="G7">
        <f t="shared" si="1"/>
        <v>0.76894067796610177</v>
      </c>
    </row>
    <row r="8" spans="1:7" x14ac:dyDescent="0.2">
      <c r="A8" s="4">
        <v>37708</v>
      </c>
      <c r="B8" s="5"/>
      <c r="C8" s="5"/>
      <c r="D8" s="6">
        <v>87.986000000000004</v>
      </c>
      <c r="E8">
        <v>0.81162000000000001</v>
      </c>
      <c r="F8" s="5">
        <f t="shared" si="0"/>
        <v>1.4499304148772083</v>
      </c>
      <c r="G8">
        <f t="shared" si="1"/>
        <v>0.82781355932203393</v>
      </c>
    </row>
    <row r="9" spans="1:7" x14ac:dyDescent="0.2">
      <c r="A9" s="4">
        <v>37716</v>
      </c>
      <c r="B9" s="5"/>
      <c r="C9" s="5"/>
      <c r="D9">
        <v>88.358000000000004</v>
      </c>
      <c r="E9">
        <v>0.82015000000000005</v>
      </c>
      <c r="F9" s="5">
        <f t="shared" si="0"/>
        <v>1.4901791156909405</v>
      </c>
      <c r="G9">
        <f t="shared" si="1"/>
        <v>0.83504237288135597</v>
      </c>
    </row>
    <row r="10" spans="1:7" x14ac:dyDescent="0.2">
      <c r="A10" s="4">
        <v>37722</v>
      </c>
      <c r="B10" s="5"/>
      <c r="C10" s="5"/>
      <c r="D10">
        <v>90.308000000000007</v>
      </c>
      <c r="E10">
        <v>0.83611999999999997</v>
      </c>
      <c r="F10" s="5">
        <f t="shared" si="0"/>
        <v>1.5709480894377905</v>
      </c>
      <c r="G10">
        <f t="shared" si="1"/>
        <v>0.84857627118644074</v>
      </c>
    </row>
    <row r="11" spans="1:7" x14ac:dyDescent="0.2">
      <c r="A11" s="4">
        <v>37732</v>
      </c>
      <c r="B11" s="5"/>
      <c r="C11" s="5"/>
      <c r="D11">
        <v>86.171999999999997</v>
      </c>
      <c r="E11">
        <v>0.82843</v>
      </c>
      <c r="F11" s="5">
        <f>1/0.5*LOG10(1/(1-E11))</f>
        <v>1.5311172974673304</v>
      </c>
      <c r="G11">
        <f>(E11/1.18)+0.14</f>
        <v>0.84205932203389833</v>
      </c>
    </row>
    <row r="12" spans="1:7" x14ac:dyDescent="0.2">
      <c r="A12" s="4">
        <v>37740</v>
      </c>
      <c r="B12" s="5">
        <v>2160</v>
      </c>
      <c r="C12" s="5">
        <v>450</v>
      </c>
      <c r="F12" s="5"/>
    </row>
    <row r="13" spans="1:7" x14ac:dyDescent="0.2">
      <c r="A13" s="4">
        <v>37744</v>
      </c>
      <c r="B13" s="5">
        <v>2440</v>
      </c>
      <c r="C13" s="5">
        <v>660</v>
      </c>
      <c r="F13" s="5"/>
    </row>
    <row r="14" spans="1:7" x14ac:dyDescent="0.2">
      <c r="A14" s="4">
        <v>37749</v>
      </c>
      <c r="B14" s="5">
        <v>2870</v>
      </c>
      <c r="C14" s="5">
        <v>1030</v>
      </c>
      <c r="F14" s="5"/>
    </row>
    <row r="15" spans="1:7" x14ac:dyDescent="0.2">
      <c r="A15" s="4">
        <v>37760</v>
      </c>
      <c r="B15" s="5">
        <v>3550</v>
      </c>
      <c r="C15" s="5">
        <v>1860</v>
      </c>
      <c r="F15" s="5"/>
    </row>
    <row r="16" spans="1:7" x14ac:dyDescent="0.2">
      <c r="A16" s="4">
        <v>37765</v>
      </c>
      <c r="B16" s="5"/>
      <c r="C16" s="5"/>
      <c r="D16">
        <v>19.222999999999999</v>
      </c>
      <c r="E16">
        <v>0.15110999999999999</v>
      </c>
      <c r="F16" s="5">
        <f>1/0.5*LOG10(1/(1-E16))</f>
        <v>0.1422971648314644</v>
      </c>
      <c r="G16">
        <f>(E16/1.18)+0.14</f>
        <v>0.26805932203389832</v>
      </c>
    </row>
    <row r="17" spans="1:3" x14ac:dyDescent="0.2">
      <c r="A17" s="4">
        <v>37768</v>
      </c>
      <c r="B17" s="5">
        <v>4550</v>
      </c>
      <c r="C17" s="5">
        <v>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4665-2778-144E-B714-B269546859A8}">
  <dimension ref="A1:G16"/>
  <sheetViews>
    <sheetView tabSelected="1" workbookViewId="0"/>
  </sheetViews>
  <sheetFormatPr baseColWidth="10" defaultRowHeight="16" x14ac:dyDescent="0.2"/>
  <sheetData>
    <row r="1" spans="1:7" x14ac:dyDescent="0.2">
      <c r="A1" s="3" t="s">
        <v>1</v>
      </c>
      <c r="B1" s="3" t="s">
        <v>2</v>
      </c>
      <c r="C1" s="1" t="s">
        <v>8</v>
      </c>
      <c r="D1" s="1" t="s">
        <v>9</v>
      </c>
      <c r="E1" s="1" t="s">
        <v>5</v>
      </c>
      <c r="F1" s="1" t="s">
        <v>10</v>
      </c>
      <c r="G1" s="3" t="s">
        <v>7</v>
      </c>
    </row>
    <row r="2" spans="1:7" x14ac:dyDescent="0.2">
      <c r="A2" s="4">
        <v>37673</v>
      </c>
      <c r="B2">
        <v>220.9</v>
      </c>
      <c r="C2" s="6"/>
      <c r="D2" s="6"/>
      <c r="E2" s="6">
        <v>0.15207000000000001</v>
      </c>
      <c r="F2">
        <f>1/0.5*LOG10(1/(1-E2))</f>
        <v>0.14327999800672475</v>
      </c>
      <c r="G2">
        <f>(E2/1.18)+0.14</f>
        <v>0.26887288135593224</v>
      </c>
    </row>
    <row r="3" spans="1:7" x14ac:dyDescent="0.2">
      <c r="A3" s="4">
        <v>37680</v>
      </c>
      <c r="B3">
        <v>283.60000000000002</v>
      </c>
      <c r="C3" s="6"/>
      <c r="D3" s="6"/>
      <c r="E3" s="6">
        <v>0.21715000000000001</v>
      </c>
      <c r="F3">
        <f t="shared" ref="F3:F9" si="0">1/0.5*LOG10(1/(1-E3))</f>
        <v>0.21264288817771665</v>
      </c>
      <c r="G3">
        <f t="shared" ref="G3:G9" si="1">(E3/1.18)+0.14</f>
        <v>0.3240254237288136</v>
      </c>
    </row>
    <row r="4" spans="1:7" x14ac:dyDescent="0.2">
      <c r="A4" s="4">
        <v>37688</v>
      </c>
      <c r="B4">
        <v>375.2</v>
      </c>
      <c r="C4" s="6"/>
      <c r="D4" s="6"/>
      <c r="E4" s="6">
        <v>0.32029000000000002</v>
      </c>
      <c r="F4">
        <f t="shared" si="0"/>
        <v>0.3353526812445693</v>
      </c>
      <c r="G4">
        <f t="shared" si="1"/>
        <v>0.41143220338983055</v>
      </c>
    </row>
    <row r="5" spans="1:7" x14ac:dyDescent="0.2">
      <c r="A5" s="4">
        <v>37694</v>
      </c>
      <c r="B5">
        <v>464.4</v>
      </c>
      <c r="C5" s="6"/>
      <c r="D5" s="6"/>
      <c r="E5" s="6">
        <v>0.40072999999999998</v>
      </c>
      <c r="F5">
        <f t="shared" si="0"/>
        <v>0.44475492587040183</v>
      </c>
      <c r="G5">
        <f t="shared" si="1"/>
        <v>0.47960169491525423</v>
      </c>
    </row>
    <row r="6" spans="1:7" x14ac:dyDescent="0.2">
      <c r="A6" s="4">
        <v>37699</v>
      </c>
      <c r="B6">
        <v>519.29999999999995</v>
      </c>
      <c r="C6" s="6"/>
      <c r="D6" s="6"/>
      <c r="E6" s="6">
        <v>0.48898000000000003</v>
      </c>
      <c r="F6">
        <f t="shared" si="0"/>
        <v>0.58312420474167337</v>
      </c>
      <c r="G6">
        <f t="shared" si="1"/>
        <v>0.55438983050847468</v>
      </c>
    </row>
    <row r="7" spans="1:7" x14ac:dyDescent="0.2">
      <c r="A7" s="4">
        <v>37708</v>
      </c>
      <c r="B7">
        <v>599.5</v>
      </c>
      <c r="E7" s="6">
        <v>0.62231000000000003</v>
      </c>
      <c r="F7">
        <f>1/0.5*LOG10(1/(1-E7))</f>
        <v>0.84572902744482836</v>
      </c>
      <c r="G7">
        <f t="shared" si="1"/>
        <v>0.66738135593220349</v>
      </c>
    </row>
    <row r="8" spans="1:7" x14ac:dyDescent="0.2">
      <c r="A8" s="4">
        <v>37718</v>
      </c>
      <c r="B8">
        <v>735.2</v>
      </c>
      <c r="C8" s="6"/>
      <c r="D8" s="6"/>
      <c r="E8" s="6">
        <v>0.71503000000000005</v>
      </c>
      <c r="F8">
        <f t="shared" si="0"/>
        <v>1.0904017152126875</v>
      </c>
      <c r="G8">
        <f t="shared" si="1"/>
        <v>0.74595762711864411</v>
      </c>
    </row>
    <row r="9" spans="1:7" x14ac:dyDescent="0.2">
      <c r="A9" s="4">
        <v>37729</v>
      </c>
      <c r="B9">
        <v>846.3</v>
      </c>
      <c r="C9" s="6"/>
      <c r="D9" s="6"/>
      <c r="E9" s="6">
        <v>0.71577999999999997</v>
      </c>
      <c r="F9">
        <f t="shared" si="0"/>
        <v>1.0926907297767994</v>
      </c>
      <c r="G9">
        <f t="shared" si="1"/>
        <v>0.74659322033898312</v>
      </c>
    </row>
    <row r="10" spans="1:7" x14ac:dyDescent="0.2">
      <c r="A10" s="4">
        <v>37740</v>
      </c>
      <c r="C10">
        <v>930</v>
      </c>
      <c r="D10">
        <v>200</v>
      </c>
    </row>
    <row r="11" spans="1:7" x14ac:dyDescent="0.2">
      <c r="A11" s="4">
        <v>37741</v>
      </c>
      <c r="B11">
        <v>1002.8</v>
      </c>
      <c r="C11" s="6"/>
      <c r="D11" s="6"/>
      <c r="E11" s="6">
        <v>0.66035999999999995</v>
      </c>
      <c r="F11">
        <f>1/0.5*LOG10(1/(1-E11))</f>
        <v>0.93796233558241549</v>
      </c>
      <c r="G11">
        <f>(E11/1.18)+0.14</f>
        <v>0.69962711864406779</v>
      </c>
    </row>
    <row r="12" spans="1:7" x14ac:dyDescent="0.2">
      <c r="A12" s="4">
        <v>37744</v>
      </c>
      <c r="C12">
        <v>1460</v>
      </c>
      <c r="D12">
        <v>650</v>
      </c>
    </row>
    <row r="13" spans="1:7" x14ac:dyDescent="0.2">
      <c r="A13" s="4">
        <v>37749</v>
      </c>
      <c r="C13">
        <v>1390</v>
      </c>
      <c r="D13">
        <v>610</v>
      </c>
    </row>
    <row r="14" spans="1:7" x14ac:dyDescent="0.2">
      <c r="A14" s="4">
        <v>37760</v>
      </c>
      <c r="C14">
        <v>1620</v>
      </c>
      <c r="D14">
        <v>840</v>
      </c>
    </row>
    <row r="15" spans="1:7" x14ac:dyDescent="0.2">
      <c r="A15" s="4">
        <v>37761</v>
      </c>
      <c r="B15">
        <v>1307.3</v>
      </c>
      <c r="C15" s="6"/>
      <c r="D15" s="6"/>
      <c r="E15" s="6">
        <v>0.30324000000000001</v>
      </c>
      <c r="F15">
        <f>1/0.5*LOG10(1/(1-E15))</f>
        <v>0.31383357902578962</v>
      </c>
      <c r="G15">
        <f>(E15/1.18)+0.14</f>
        <v>0.39698305084745766</v>
      </c>
    </row>
    <row r="16" spans="1:7" x14ac:dyDescent="0.2">
      <c r="A16" s="4">
        <v>37768</v>
      </c>
      <c r="C16">
        <v>1670</v>
      </c>
      <c r="D16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C1</vt:lpstr>
      <vt:lpstr>C2</vt:lpstr>
      <vt:lpstr>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2021-01-27T10:23:34Z</dcterms:created>
  <dcterms:modified xsi:type="dcterms:W3CDTF">2021-03-07T21:19:01Z</dcterms:modified>
</cp:coreProperties>
</file>